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3.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4.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40" windowHeight="10830" activeTab="0"/>
  </bookViews>
  <sheets>
    <sheet name="Disclaimer" sheetId="1" r:id="rId1"/>
    <sheet name="Introduction" sheetId="2" r:id="rId2"/>
    <sheet name="A. HTT General" sheetId="3" r:id="rId3"/>
    <sheet name="B1. HTT Mortgage Assets" sheetId="4" r:id="rId4"/>
    <sheet name="C. HTT Harmonised Glossary" sheetId="5" r:id="rId5"/>
    <sheet name="D1. Front Page" sheetId="6" r:id="rId6"/>
    <sheet name="D2. Covered Bond Series" sheetId="7" r:id="rId7"/>
    <sheet name="D3. Ratings" sheetId="8" r:id="rId8"/>
    <sheet name="D4. Tests Royal Decree" sheetId="9" r:id="rId9"/>
    <sheet name="D5. Cover Pool Summary" sheetId="10" r:id="rId10"/>
    <sheet name="D6. Stratification Tables" sheetId="11" r:id="rId11"/>
    <sheet name="D7. Stratification Graphs" sheetId="12" r:id="rId12"/>
    <sheet name="_Hidden11" sheetId="13" state="hidden" r:id="rId13"/>
    <sheet name="_Hidden12" sheetId="14" state="hidden" r:id="rId14"/>
    <sheet name="_Hidden13" sheetId="15" state="hidden" r:id="rId15"/>
    <sheet name="_Hidden14" sheetId="16" state="hidden" r:id="rId16"/>
    <sheet name="_Hidden15" sheetId="17" state="hidden" r:id="rId17"/>
    <sheet name="_Hidden16" sheetId="18" state="hidden" r:id="rId18"/>
    <sheet name="_Hidden17" sheetId="19" state="hidden" r:id="rId19"/>
    <sheet name="_Hidden18" sheetId="20" state="hidden" r:id="rId20"/>
    <sheet name="_Hidden19" sheetId="21" state="hidden" r:id="rId21"/>
    <sheet name="_Hidden20" sheetId="22" state="hidden" r:id="rId22"/>
    <sheet name="_Hidden21" sheetId="23" state="hidden" r:id="rId23"/>
    <sheet name="_Hidden22" sheetId="24" state="hidden" r:id="rId24"/>
    <sheet name="_Hidden23" sheetId="25" state="hidden" r:id="rId25"/>
    <sheet name="_Hidden24" sheetId="26" state="hidden" r:id="rId26"/>
    <sheet name="_Hidden25" sheetId="27" state="hidden" r:id="rId27"/>
    <sheet name="D8. Performance" sheetId="28" r:id="rId28"/>
    <sheet name="_Hidden27" sheetId="29" state="hidden" r:id="rId29"/>
    <sheet name="D9. Amortisation" sheetId="30" r:id="rId30"/>
    <sheet name="D10. Amortisation Graph " sheetId="31" r:id="rId31"/>
    <sheet name="E. Optional ECB-ECAIs data" sheetId="32" r:id="rId32"/>
    <sheet name="_Hidden30" sheetId="33" state="hidden" r:id="rId33"/>
  </sheets>
  <externalReferences>
    <externalReference r:id="rId36"/>
  </externalReferences>
  <definedNames>
    <definedName name="_xlnm._FilterDatabase" localSheetId="2" hidden="1">'A. HTT General'!$L$112:$L$126</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30">'D10. Amortisation Graph '!$B$1:$B$2</definedName>
    <definedName name="_xlnm.Print_Area" localSheetId="0">'Disclaimer'!$A$1:$A$170</definedName>
    <definedName name="_xlnm.Print_Area" localSheetId="31">'E. Optional ECB-ECAIs data'!$A$2:$G$91</definedName>
    <definedName name="_xlnm.Print_Area" localSheetId="1">'Introduction'!$B$2:$J$53</definedName>
    <definedName name="Print_Area_0">#REF!</definedName>
    <definedName name="Print_Area_1">#REF!</definedName>
    <definedName name="Print_Area_2">#REF!</definedName>
    <definedName name="Print_Area_25">'D8. Performance'!$B$2:$L$19</definedName>
    <definedName name="Print_Area_27">'D9. Amortisation'!$B$1:$P$376</definedName>
    <definedName name="Print_Area_3">'D1. Front Page'!$B$1:$O$28</definedName>
    <definedName name="Print_Area_4">'D2. Covered Bond Series'!$B$1:$U$19</definedName>
    <definedName name="Print_Area_5">'D3. Ratings'!$B$2:$I$18</definedName>
    <definedName name="Print_Area_6">'D4. Tests Royal Decree'!$B$1:$U$88</definedName>
    <definedName name="Print_Area_7">'D5. Cover Pool Summary'!$B$1:$U$53</definedName>
    <definedName name="Print_Area_8">'D6. Stratification Tables'!$B$2:$AI$322</definedName>
    <definedName name="Print_Area_9">'D7. Stratification Graphs'!$A$2:$S$55</definedName>
    <definedName name="_xlnm.Print_Titles" localSheetId="0">'Disclaimer'!$2:$2</definedName>
    <definedName name="privacy_policy" localSheetId="0">'Disclaimer'!$A$136</definedName>
  </definedNames>
  <calcPr fullCalcOnLoad="1"/>
</workbook>
</file>

<file path=xl/sharedStrings.xml><?xml version="1.0" encoding="utf-8"?>
<sst xmlns="http://schemas.openxmlformats.org/spreadsheetml/2006/main" count="2993" uniqueCount="2077">
  <si>
    <t>Reporting in Domestic Currency</t>
  </si>
  <si>
    <t>EUR</t>
  </si>
  <si>
    <t>CONTENT OF TAB A</t>
  </si>
  <si>
    <t>1. Basic Facts</t>
  </si>
  <si>
    <t>3. General Cover Pool / Covered Bond Information</t>
  </si>
  <si>
    <t>Field Number</t>
  </si>
  <si>
    <t>Country</t>
  </si>
  <si>
    <t>Belgium</t>
  </si>
  <si>
    <t>G.1.1.2</t>
  </si>
  <si>
    <t>Issuer Name</t>
  </si>
  <si>
    <t>BNP Paribas Fortis SA/NV</t>
  </si>
  <si>
    <t>Link to Issuer's Website</t>
  </si>
  <si>
    <t>https://www.bnpparibasfortis.com/investors/coveredbonds</t>
  </si>
  <si>
    <t>G.1.1.4</t>
  </si>
  <si>
    <t>Cut-off date</t>
  </si>
  <si>
    <t>OG.1.1.1</t>
  </si>
  <si>
    <t>OG.1.1.2</t>
  </si>
  <si>
    <t>OG.1.1.4</t>
  </si>
  <si>
    <t>OG.1.1.5</t>
  </si>
  <si>
    <t>G.2.1.1</t>
  </si>
  <si>
    <t>UCITS Compliance (Y/N)</t>
  </si>
  <si>
    <t>Y</t>
  </si>
  <si>
    <t>G.2.1.2</t>
  </si>
  <si>
    <t>CRR Compliance (Y/N)</t>
  </si>
  <si>
    <t>LCR status</t>
  </si>
  <si>
    <t>LEVEL 1</t>
  </si>
  <si>
    <t>OG.2.1.1</t>
  </si>
  <si>
    <t>OG.2.1.2</t>
  </si>
  <si>
    <t>OG.2.1.3</t>
  </si>
  <si>
    <t>OG.2.1.4</t>
  </si>
  <si>
    <t>OG.2.1.5</t>
  </si>
  <si>
    <t>1.General Information</t>
  </si>
  <si>
    <t>G.3.1.1</t>
  </si>
  <si>
    <t>G.3.1.2</t>
  </si>
  <si>
    <t>Outstanding Covered Bonds</t>
  </si>
  <si>
    <t>OG.3.1.1</t>
  </si>
  <si>
    <t>Cover Pool Size [NPV] (mn)</t>
  </si>
  <si>
    <t>OG.3.1.2</t>
  </si>
  <si>
    <t>Outstanding Covered Bonds [NPV] (mn)</t>
  </si>
  <si>
    <t>OG.3.1.3</t>
  </si>
  <si>
    <t>Actual</t>
  </si>
  <si>
    <t>Minimum Committed</t>
  </si>
  <si>
    <t>Purpose</t>
  </si>
  <si>
    <t>G.3.2.1</t>
  </si>
  <si>
    <t>OC (%)</t>
  </si>
  <si>
    <t>ND1</t>
  </si>
  <si>
    <t>OG.3.2.1</t>
  </si>
  <si>
    <t>OG.3.2.2</t>
  </si>
  <si>
    <t>OG.3.2.3</t>
  </si>
  <si>
    <t>OG.3.2.4</t>
  </si>
  <si>
    <t>Nominal (mn)</t>
  </si>
  <si>
    <t>G.3.3.1</t>
  </si>
  <si>
    <t>Mortgages</t>
  </si>
  <si>
    <t>G.3.3.2</t>
  </si>
  <si>
    <t xml:space="preserve">Public Sector </t>
  </si>
  <si>
    <t>-</t>
  </si>
  <si>
    <t>0.00%</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</si>
  <si>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</si>
  <si>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</si>
  <si>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</si>
  <si>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</si>
  <si>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</si>
  <si>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</si>
  <si>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</si>
  <si>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</si>
  <si>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</si>
  <si>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</si>
  <si>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</si>
  <si>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</si>
  <si>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</si>
  <si>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</si>
  <si>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</si>
  <si>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</si>
  <si>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</si>
  <si>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</si>
  <si>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</si>
  <si>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Residual Life (mn)</t>
  </si>
  <si>
    <t>By buckets:</t>
  </si>
  <si>
    <t>G.3.4.2</t>
  </si>
  <si>
    <t>G.3.4.3</t>
  </si>
  <si>
    <t>G.3.4.4</t>
  </si>
  <si>
    <t>G.3.4.5</t>
  </si>
  <si>
    <t>G.3.4.6</t>
  </si>
  <si>
    <t>G.3.4.7</t>
  </si>
  <si>
    <t>G.3.4.8</t>
  </si>
  <si>
    <t>G.3.4.9</t>
  </si>
  <si>
    <t>0</t>
  </si>
  <si>
    <t>OG.3.4.1</t>
  </si>
  <si>
    <t>o/w 0-1 day</t>
  </si>
  <si>
    <t>OG.3.4.2</t>
  </si>
  <si>
    <t>o/w 0-0.5y</t>
  </si>
  <si>
    <t>OG.3.4.3</t>
  </si>
  <si>
    <t>OG.3.4.4</t>
  </si>
  <si>
    <t>o/w 1-1.5y</t>
  </si>
  <si>
    <t>OG.3.4.5</t>
  </si>
  <si>
    <t>OG.3.4.6</t>
  </si>
  <si>
    <t>OG.3.4.7</t>
  </si>
  <si>
    <t>OG.3.4.8</t>
  </si>
  <si>
    <t>OG.3.4.9</t>
  </si>
  <si>
    <t>5. Maturity of Covered Bonds</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</si>
  <si>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</si>
  <si>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</si>
  <si>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</si>
  <si>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</si>
  <si>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</si>
  <si>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</si>
  <si>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</si>
  <si>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</si>
  <si>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</si>
  <si>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</si>
  <si>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</si>
  <si>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</si>
  <si>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</si>
  <si>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</si>
  <si>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</si>
  <si>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</si>
  <si>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</si>
  <si>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G.3.5.9</t>
  </si>
  <si>
    <t>10+ Y</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</si>
  <si>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</si>
  <si>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</si>
  <si>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</si>
  <si>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</si>
  <si>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</si>
  <si>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</si>
  <si>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</si>
  <si>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</si>
  <si>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</si>
  <si>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</si>
  <si>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</si>
  <si>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</si>
  <si>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</si>
  <si>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</si>
  <si>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</si>
  <si>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</si>
  <si>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</si>
  <si>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100.00%</t>
  </si>
  <si>
    <t>G.3.6.2</t>
  </si>
  <si>
    <t>USD</t>
  </si>
  <si>
    <t>G.3.6.3</t>
  </si>
  <si>
    <t>GBP</t>
  </si>
  <si>
    <t>G.3.6.4</t>
  </si>
  <si>
    <t>NOK</t>
  </si>
  <si>
    <t>G.3.6.5</t>
  </si>
  <si>
    <t>CHF</t>
  </si>
  <si>
    <t>G.3.6.6</t>
  </si>
  <si>
    <t>AUD</t>
  </si>
  <si>
    <t>G.3.6.7</t>
  </si>
  <si>
    <t>CAD</t>
  </si>
  <si>
    <t>G.3.6.8</t>
  </si>
  <si>
    <t>BRL</t>
  </si>
  <si>
    <t>G.3.6.9</t>
  </si>
  <si>
    <t>CZK</t>
  </si>
  <si>
    <t>G.3.6.10</t>
  </si>
  <si>
    <t>DKK</t>
  </si>
  <si>
    <t>G.3.6.11</t>
  </si>
  <si>
    <t>HKD</t>
  </si>
  <si>
    <t>G.3.6.12</t>
  </si>
  <si>
    <t>KRW</t>
  </si>
  <si>
    <t>G.3.6.13</t>
  </si>
  <si>
    <t>SEK</t>
  </si>
  <si>
    <t>G.3.6.14</t>
  </si>
  <si>
    <t>SGD</t>
  </si>
  <si>
    <t>G.3.6.15</t>
  </si>
  <si>
    <t>G.3.6.16</t>
  </si>
  <si>
    <t>OG.3.6.1</t>
  </si>
  <si>
    <t>o/w [If relevant, please specify]</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</si>
  <si>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</si>
  <si>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</si>
  <si>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</si>
  <si>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</si>
  <si>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</si>
  <si>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</si>
  <si>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</si>
  <si>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</si>
  <si>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</si>
  <si>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</si>
  <si>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</si>
  <si>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</si>
  <si>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</si>
  <si>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</si>
  <si>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</si>
  <si>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</si>
  <si>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</si>
  <si>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</si>
  <si>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</si>
  <si>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</si>
  <si>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</si>
  <si>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</si>
  <si>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</si>
  <si>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</si>
  <si>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</si>
  <si>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</si>
  <si>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</si>
  <si>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</si>
  <si>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</si>
  <si>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</si>
  <si>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</si>
  <si>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</si>
  <si>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</si>
  <si>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</si>
  <si>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</si>
  <si>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</si>
  <si>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</si>
  <si>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</si>
  <si>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</si>
  <si>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</si>
  <si>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</si>
  <si>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</si>
  <si>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</si>
  <si>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</si>
  <si>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</si>
  <si>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</si>
  <si>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</si>
  <si>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</si>
  <si>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</si>
  <si>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</si>
  <si>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</si>
  <si>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</si>
  <si>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</si>
  <si>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</si>
  <si>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</si>
  <si>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</si>
  <si>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</si>
  <si>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</si>
  <si>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</si>
  <si>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</si>
  <si>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</si>
  <si>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</si>
  <si>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</si>
  <si>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</si>
  <si>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</si>
  <si>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</si>
  <si>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</si>
  <si>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</si>
  <si>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</si>
  <si>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</si>
  <si>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</si>
  <si>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</si>
  <si>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</si>
  <si>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</si>
  <si>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</si>
  <si>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</si>
  <si>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</si>
  <si>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</si>
  <si>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</si>
  <si>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</si>
  <si>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</si>
  <si>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</si>
  <si>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</si>
  <si>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</si>
  <si>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</si>
  <si>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</si>
  <si>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</si>
  <si>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</si>
  <si>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</si>
  <si>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</si>
  <si>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</si>
  <si>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</si>
  <si>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</si>
  <si>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</si>
  <si>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</si>
  <si>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</si>
  <si>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</si>
  <si>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</si>
  <si>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</si>
  <si>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</si>
  <si>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</si>
  <si>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</si>
  <si>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</si>
  <si>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</si>
  <si>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</si>
  <si>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</si>
  <si>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</si>
  <si>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</si>
  <si>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</si>
  <si>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</si>
  <si>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</si>
  <si>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</si>
  <si>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</si>
  <si>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</si>
  <si>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</si>
  <si>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</si>
  <si>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</si>
  <si>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</si>
  <si>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</si>
  <si>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</si>
  <si>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</si>
  <si>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</si>
  <si>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</si>
  <si>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</si>
  <si>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</si>
  <si>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</si>
  <si>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</si>
  <si>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</si>
  <si>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</si>
  <si>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</si>
  <si>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</si>
  <si>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</si>
  <si>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</si>
  <si>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</si>
  <si>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</si>
  <si>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</si>
  <si>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</si>
  <si>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</si>
  <si>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</si>
  <si>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</si>
  <si>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</si>
  <si>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</si>
  <si>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</si>
  <si>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</si>
  <si>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</si>
  <si>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</si>
  <si>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</si>
  <si>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</si>
  <si>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</si>
  <si>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</si>
  <si>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</si>
  <si>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</si>
  <si>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</si>
  <si>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</si>
  <si>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</si>
  <si>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</si>
  <si>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</si>
  <si>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</si>
  <si>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</si>
  <si>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</si>
  <si>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</si>
  <si>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</si>
  <si>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</si>
  <si>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</si>
  <si>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</si>
  <si>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</si>
  <si>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</si>
  <si>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</si>
  <si>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</si>
  <si>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</si>
  <si>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</si>
  <si>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</si>
  <si>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</si>
  <si>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</si>
  <si>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</si>
  <si>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</si>
  <si>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</si>
  <si>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</si>
  <si>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</si>
  <si>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</si>
  <si>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</si>
  <si>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</si>
  <si>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</si>
  <si>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</si>
  <si>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</si>
  <si>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</si>
  <si>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</si>
  <si>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</si>
  <si>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</si>
  <si>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</si>
  <si>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</si>
  <si>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G.4.1.2</t>
  </si>
  <si>
    <t>G.4.1.3</t>
  </si>
  <si>
    <t>43 for Mortgage Assets</t>
  </si>
  <si>
    <t>G.4.1.4</t>
  </si>
  <si>
    <t>G.4.1.5</t>
  </si>
  <si>
    <t>G.4.1.6</t>
  </si>
  <si>
    <t>G.4.1.7</t>
  </si>
  <si>
    <t>G.4.1.8</t>
  </si>
  <si>
    <t>G.4.1.9</t>
  </si>
  <si>
    <t>G.4.1.10</t>
  </si>
  <si>
    <t>(Please refer to "Tab D. HTT Harmonised Glossary" for hedging strategy)</t>
  </si>
  <si>
    <t>17 for Harmonised Glossary</t>
  </si>
  <si>
    <t>G.4.1.11</t>
  </si>
  <si>
    <t>G.4.1.12</t>
  </si>
  <si>
    <t>G.4.1.13</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</si>
  <si>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</si>
  <si>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</si>
  <si>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</si>
  <si>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</si>
  <si>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</si>
  <si>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</si>
  <si>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</si>
  <si>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</si>
  <si>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</si>
  <si>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</si>
  <si>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</si>
  <si>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</si>
  <si>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</si>
  <si>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OG.5.1.1</t>
  </si>
  <si>
    <t>OG.5.1.2</t>
  </si>
  <si>
    <t>OG.5.1.3</t>
  </si>
  <si>
    <t>OG.5.1.4</t>
  </si>
  <si>
    <t>OG.5.1.5</t>
  </si>
  <si>
    <t>OG.5.1.6</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</si>
  <si>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</si>
  <si>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</si>
  <si>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</si>
  <si>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</si>
  <si>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</si>
  <si>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</si>
  <si>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</si>
  <si>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</si>
  <si>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</si>
  <si>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</si>
  <si>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</si>
  <si>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</si>
  <si>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</si>
  <si>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</si>
  <si>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</si>
  <si>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</si>
  <si>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</si>
  <si>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</si>
  <si>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</si>
  <si>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</si>
  <si>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</si>
  <si>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</si>
  <si>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</si>
  <si>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</si>
  <si>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</si>
  <si>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</si>
  <si>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</si>
  <si>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</si>
  <si>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</si>
  <si>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</si>
  <si>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</si>
  <si>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</si>
  <si>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</si>
  <si>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</si>
  <si>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</si>
  <si>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</si>
  <si>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</si>
  <si>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</si>
  <si>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</si>
  <si>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</si>
  <si>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</si>
  <si>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</si>
  <si>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</si>
  <si>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</si>
  <si>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</si>
  <si>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</si>
  <si>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</si>
  <si>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</si>
  <si>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</si>
  <si>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</si>
  <si>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</si>
  <si>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</si>
  <si>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</si>
  <si>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</si>
  <si>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</si>
  <si>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</si>
  <si>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</si>
  <si>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</si>
  <si>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</si>
  <si>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</si>
  <si>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</si>
  <si>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</si>
  <si>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</si>
  <si>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</si>
  <si>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</si>
  <si>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</si>
  <si>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</si>
  <si>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</si>
  <si>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</si>
  <si>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</si>
  <si>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</si>
  <si>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</si>
  <si>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</si>
  <si>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</si>
  <si>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</si>
  <si>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</si>
  <si>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</si>
  <si>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</si>
  <si>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</si>
  <si>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</si>
  <si>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</si>
  <si>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</si>
  <si>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</si>
  <si>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</si>
  <si>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</si>
  <si>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</si>
  <si>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</si>
  <si>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</si>
  <si>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</si>
  <si>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</si>
  <si>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</si>
  <si>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</si>
  <si>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</si>
  <si>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</si>
  <si>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</si>
  <si>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</si>
  <si>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</si>
  <si>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</si>
  <si>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</si>
  <si>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</si>
  <si>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</si>
  <si>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</si>
  <si>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</si>
  <si>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</si>
  <si>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</si>
  <si>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</si>
  <si>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</si>
  <si>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</si>
  <si>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</si>
  <si>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</si>
  <si>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</si>
  <si>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</si>
  <si>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</si>
  <si>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</si>
  <si>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</si>
  <si>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</si>
  <si>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</si>
  <si>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</si>
  <si>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</si>
  <si>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</si>
  <si>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</si>
  <si>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</si>
  <si>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</si>
  <si>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</si>
  <si>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</si>
  <si>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</si>
  <si>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</si>
  <si>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</si>
  <si>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</si>
  <si>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</si>
  <si>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</si>
  <si>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</si>
  <si>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</si>
  <si>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</si>
  <si>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</si>
  <si>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</si>
  <si>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</si>
  <si>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</si>
  <si>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</si>
  <si>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</si>
  <si>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</si>
  <si>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</si>
  <si>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</si>
  <si>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</si>
  <si>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</si>
  <si>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</si>
  <si>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</si>
  <si>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</si>
  <si>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</si>
  <si>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</si>
  <si>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</si>
  <si>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</si>
  <si>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</si>
  <si>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</si>
  <si>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</si>
  <si>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</si>
  <si>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</si>
  <si>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</si>
  <si>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</si>
  <si>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</si>
  <si>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</si>
  <si>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</si>
  <si>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</si>
  <si>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</si>
  <si>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</si>
  <si>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</si>
  <si>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</si>
  <si>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</si>
  <si>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</si>
  <si>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</si>
  <si>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</si>
  <si>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</si>
  <si>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</si>
  <si>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</si>
  <si>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</si>
  <si>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</si>
  <si>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</si>
  <si>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</si>
  <si>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</si>
  <si>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</si>
  <si>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</si>
  <si>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</si>
  <si>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</si>
  <si>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</si>
  <si>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</si>
  <si>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</si>
  <si>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</si>
  <si>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</si>
  <si>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</si>
  <si>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</si>
  <si>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</si>
  <si>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</si>
  <si>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</si>
  <si>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</si>
  <si>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</si>
  <si>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</si>
  <si>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</si>
  <si>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</si>
  <si>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</si>
  <si>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</si>
  <si>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</si>
  <si>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</si>
  <si>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</si>
  <si>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</si>
  <si>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</si>
  <si>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</si>
  <si>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</si>
  <si>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</si>
  <si>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</si>
  <si>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</si>
  <si>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</si>
  <si>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</si>
  <si>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</si>
  <si>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</si>
  <si>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</si>
  <si>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</si>
  <si>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</si>
  <si>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</si>
  <si>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</si>
  <si>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</si>
  <si>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</si>
  <si>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</si>
  <si>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</si>
  <si>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</si>
  <si>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</si>
  <si>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</si>
  <si>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</si>
  <si>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</si>
  <si>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</si>
  <si>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</si>
  <si>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</si>
  <si>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</si>
  <si>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</si>
  <si>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</si>
  <si>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</si>
  <si>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</si>
  <si>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</si>
  <si>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</si>
  <si>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</si>
  <si>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</si>
  <si>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</si>
  <si>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</si>
  <si>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</si>
  <si>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</si>
  <si>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</si>
  <si>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</si>
  <si>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</si>
  <si>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</si>
  <si>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</si>
  <si>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</si>
  <si>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</si>
  <si>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</si>
  <si>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</si>
  <si>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</si>
  <si>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</si>
  <si>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</si>
  <si>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</si>
  <si>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</si>
  <si>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</si>
  <si>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</si>
  <si>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</si>
  <si>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</si>
  <si>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</si>
  <si>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</si>
  <si>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</si>
  <si>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</si>
  <si>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</si>
  <si>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</si>
  <si>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OM.7.9.1</t>
  </si>
  <si>
    <t>OM.7.9.2</t>
  </si>
  <si>
    <t>OM.7.9.3</t>
  </si>
  <si>
    <t>OM.7.9.4</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</si>
  <si>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</si>
  <si>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</si>
  <si>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</si>
  <si>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</si>
  <si>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</si>
  <si>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</si>
  <si>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</si>
  <si>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</si>
  <si>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</si>
  <si>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</si>
  <si>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</si>
  <si>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</si>
  <si>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</si>
  <si>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</si>
  <si>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&gt;300K and &lt;=400K</t>
  </si>
  <si>
    <t>M.7A.10.6</t>
  </si>
  <si>
    <t>&gt;400K</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</si>
  <si>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</si>
  <si>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</si>
  <si>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</si>
  <si>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</si>
  <si>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</si>
  <si>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</si>
  <si>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</si>
  <si>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</si>
  <si>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</si>
  <si>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</si>
  <si>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</si>
  <si>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</si>
  <si>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</si>
  <si>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</si>
  <si>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</si>
  <si>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</si>
  <si>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</si>
  <si>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</si>
  <si>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</si>
  <si>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</si>
  <si>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</si>
  <si>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</si>
  <si>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</si>
  <si>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</si>
  <si>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</si>
  <si>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</si>
  <si>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</si>
  <si>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</si>
  <si>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</si>
  <si>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</si>
  <si>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</si>
  <si>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</si>
  <si>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</si>
  <si>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</si>
  <si>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</si>
  <si>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</si>
  <si>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</si>
  <si>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</si>
  <si>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</si>
  <si>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</si>
  <si>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</si>
  <si>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</si>
  <si>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</si>
  <si>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</si>
  <si>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</si>
  <si>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</si>
  <si>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</si>
  <si>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</si>
  <si>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</si>
  <si>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</si>
  <si>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</si>
  <si>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</si>
  <si>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</si>
  <si>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</si>
  <si>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</si>
  <si>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</si>
  <si>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</si>
  <si>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</si>
  <si>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</si>
  <si>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</si>
  <si>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</si>
  <si>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</si>
  <si>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</si>
  <si>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</si>
  <si>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</si>
  <si>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</si>
  <si>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</si>
  <si>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</si>
  <si>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</si>
  <si>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</si>
  <si>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</si>
  <si>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</si>
  <si>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</si>
  <si>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</si>
  <si>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</si>
  <si>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</si>
  <si>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</si>
  <si>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</si>
  <si>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</si>
  <si>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</si>
  <si>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</si>
  <si>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</si>
  <si>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</si>
  <si>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</si>
  <si>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</si>
  <si>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</si>
  <si>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</si>
  <si>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</si>
  <si>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</si>
  <si>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</si>
  <si>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</si>
  <si>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</si>
  <si>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</si>
  <si>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</si>
  <si>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</si>
  <si>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</si>
  <si>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</si>
  <si>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</si>
  <si>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</si>
  <si>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</si>
  <si>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</si>
  <si>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</si>
  <si>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</si>
  <si>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</si>
  <si>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</si>
  <si>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</si>
  <si>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</si>
  <si>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</si>
  <si>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</si>
  <si>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</si>
  <si>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</si>
  <si>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</si>
  <si>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</si>
  <si>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</si>
  <si>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</si>
  <si>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</si>
  <si>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</si>
  <si>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</si>
  <si>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</si>
  <si>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</si>
  <si>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</si>
  <si>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</si>
  <si>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</si>
  <si>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</si>
  <si>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</si>
  <si>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</si>
  <si>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</si>
  <si>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</si>
  <si>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</si>
  <si>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</si>
  <si>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</si>
  <si>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</si>
  <si>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</si>
  <si>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</si>
  <si>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</si>
  <si>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</si>
  <si>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</si>
  <si>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</si>
  <si>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</si>
  <si>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</si>
  <si>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</si>
  <si>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</si>
  <si>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</si>
  <si>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</si>
  <si>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</si>
  <si>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</si>
  <si>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</si>
  <si>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</si>
  <si>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</si>
  <si>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</si>
  <si>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</si>
  <si>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</si>
  <si>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</si>
  <si>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</si>
  <si>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</si>
  <si>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</si>
  <si>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</si>
  <si>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</si>
  <si>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</si>
  <si>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</si>
  <si>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</si>
  <si>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</si>
  <si>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</si>
  <si>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</si>
  <si>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</si>
  <si>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</si>
  <si>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</si>
  <si>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</si>
  <si>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</si>
  <si>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</si>
  <si>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</si>
  <si>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</si>
  <si>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</si>
  <si>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</si>
  <si>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</si>
  <si>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</si>
  <si>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</si>
  <si>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</si>
  <si>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</si>
  <si>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</si>
  <si>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</si>
  <si>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</si>
  <si>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</si>
  <si>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</si>
  <si>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</si>
  <si>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</si>
  <si>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</si>
  <si>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</si>
  <si>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</si>
  <si>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</si>
  <si>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</si>
  <si>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</si>
  <si>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</si>
  <si>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</si>
  <si>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</si>
  <si>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</si>
  <si>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</si>
  <si>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E. Optional ECB-ECAIs data</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</si>
  <si>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</si>
  <si>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</si>
  <si>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</si>
  <si>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</si>
  <si>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</si>
  <si>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</si>
  <si>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</si>
  <si>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</si>
  <si>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</si>
  <si>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</si>
  <si>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</si>
  <si>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</si>
  <si>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</si>
  <si>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</si>
  <si>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</si>
  <si>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</si>
  <si>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</si>
  <si>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</si>
  <si>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</si>
  <si>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</si>
  <si>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</si>
  <si>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</si>
  <si>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</si>
  <si>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</si>
  <si>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</si>
  <si>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</si>
  <si>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</si>
  <si>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</si>
  <si>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</si>
  <si>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</si>
  <si>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</si>
  <si>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</si>
  <si>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</si>
  <si>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</si>
  <si>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</si>
  <si>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</si>
  <si>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</si>
  <si>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</si>
  <si>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</si>
  <si>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</si>
  <si>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</si>
  <si>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</si>
  <si>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</si>
  <si>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</si>
  <si>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</si>
  <si>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</si>
  <si>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</si>
  <si>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</si>
  <si>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</si>
  <si>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</si>
  <si>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</si>
  <si>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</si>
  <si>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</si>
  <si>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</si>
  <si>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</si>
  <si>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</si>
  <si>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</si>
  <si>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</si>
  <si>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</si>
  <si>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</si>
  <si>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</si>
  <si>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</si>
  <si>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</si>
  <si>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</si>
  <si>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</si>
  <si>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</si>
  <si>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</si>
  <si>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</si>
  <si>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</si>
  <si>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</si>
  <si>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</si>
  <si>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</si>
  <si>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</si>
  <si>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</si>
  <si>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</si>
  <si>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</si>
  <si>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</si>
  <si>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</si>
  <si>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</si>
  <si>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</si>
  <si>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</si>
  <si>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</si>
  <si>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</si>
  <si>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</si>
  <si>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</si>
  <si>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</si>
  <si>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OE.3.1.1</t>
  </si>
  <si>
    <t>OE.3.1.2</t>
  </si>
  <si>
    <t>OE.3.1.3</t>
  </si>
  <si>
    <t>OE.3.1.4</t>
  </si>
  <si>
    <t>2. Arrears</t>
  </si>
  <si>
    <t>% Public Sector Assets</t>
  </si>
  <si>
    <t>% Shipping Loans</t>
  </si>
  <si>
    <t>% Total Loans</t>
  </si>
  <si>
    <t>E.3.2.1</t>
  </si>
  <si>
    <t>&lt;30 days</t>
  </si>
  <si>
    <t>E.3.2.2</t>
  </si>
  <si>
    <t>30-&lt;60 days</t>
  </si>
  <si>
    <t>E.3.2.3</t>
  </si>
  <si>
    <t>60-&lt;90 days</t>
  </si>
  <si>
    <t>E.3.2.4</t>
  </si>
  <si>
    <t>90-&lt;180 days</t>
  </si>
  <si>
    <t>E.3.2.5</t>
  </si>
  <si>
    <t>&gt;= 180 days</t>
  </si>
  <si>
    <t>OE.3.2.1</t>
  </si>
  <si>
    <t>OE.3.2.2</t>
  </si>
  <si>
    <t>OE.3.2.3</t>
  </si>
  <si>
    <t>OE.3.2.4</t>
  </si>
  <si>
    <t>Retained Covered Bonds</t>
  </si>
  <si>
    <t>EUR 10 Billion Mortgage Pandbrieven Programme</t>
  </si>
  <si>
    <t>Reporting Date</t>
  </si>
  <si>
    <t>Contact Details:</t>
  </si>
  <si>
    <t xml:space="preserve">Head of ALM Treasury
</t>
  </si>
  <si>
    <t>GOOSSE Philippe</t>
  </si>
  <si>
    <t>+ 32 2 565 22 62</t>
  </si>
  <si>
    <t>philippe.goosse@bnpparibasfortis.com</t>
  </si>
  <si>
    <t>Asset Based Funding</t>
  </si>
  <si>
    <t>VERRET Nancy</t>
  </si>
  <si>
    <t>+ 32 2 565 55 63</t>
  </si>
  <si>
    <t>nancy.verret@bnpparibasfortis.com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</si>
  <si>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</si>
  <si>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</si>
  <si>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</si>
  <si>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</si>
  <si>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</si>
  <si>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</si>
  <si>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</si>
  <si>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</si>
  <si>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</si>
  <si>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</si>
  <si>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Covered Bond Emmission</t>
  </si>
  <si>
    <t>Outstanding Series</t>
  </si>
  <si>
    <t>Totals</t>
  </si>
  <si>
    <t>Total Outstanding (in EUR):</t>
  </si>
  <si>
    <t>Current Weighted Average Fixed Coupon:</t>
  </si>
  <si>
    <t>Weighted Average Remaining Average Life*</t>
  </si>
  <si>
    <t>* At Reporting Date until Maturity Date</t>
  </si>
  <si>
    <t>Series</t>
  </si>
  <si>
    <t>ISIN</t>
  </si>
  <si>
    <t>Amount</t>
  </si>
  <si>
    <t>Issue Date</t>
  </si>
  <si>
    <t>Maturity Date</t>
  </si>
  <si>
    <t>Currency</t>
  </si>
  <si>
    <t>Coupon Type</t>
  </si>
  <si>
    <t>Coupon</t>
  </si>
  <si>
    <t>Day Count</t>
  </si>
  <si>
    <t>Next Interest Payment Date</t>
  </si>
  <si>
    <t>Remaining Average Life *</t>
  </si>
  <si>
    <t>BD@155374</t>
  </si>
  <si>
    <t>BE6312093121</t>
  </si>
  <si>
    <t>Fixed</t>
  </si>
  <si>
    <t>NACT</t>
  </si>
  <si>
    <t>BD@155375</t>
  </si>
  <si>
    <t>BE6312092115</t>
  </si>
  <si>
    <t>BD@167469</t>
  </si>
  <si>
    <t>BE0002700814</t>
  </si>
  <si>
    <t>BD@167470</t>
  </si>
  <si>
    <t>BE0002701820</t>
  </si>
  <si>
    <t>Extended Maturity Date</t>
  </si>
  <si>
    <t>25/02/2027</t>
  </si>
  <si>
    <t>25/02/2030</t>
  </si>
  <si>
    <t>20/05/2028</t>
  </si>
  <si>
    <t>20/05/2031</t>
  </si>
  <si>
    <t>Ratings</t>
  </si>
  <si>
    <t>1. BNP Paribas Fortis Bank Senior Unsecured Ratings</t>
  </si>
  <si>
    <t>2. BNP Parisbas Fortis Mortgage Pandbrieven Ratings</t>
  </si>
  <si>
    <t>Rating Agency</t>
  </si>
  <si>
    <t>Long Term Rating</t>
  </si>
  <si>
    <t>Outlook</t>
  </si>
  <si>
    <t>Short Term Rating</t>
  </si>
  <si>
    <t>Fitch</t>
  </si>
  <si>
    <t>A+</t>
  </si>
  <si>
    <t>stable</t>
  </si>
  <si>
    <t>F1</t>
  </si>
  <si>
    <t>Moody's</t>
  </si>
  <si>
    <t>A2</t>
  </si>
  <si>
    <t>P-1</t>
  </si>
  <si>
    <t>Standard and Poor's</t>
  </si>
  <si>
    <t>A-1</t>
  </si>
  <si>
    <t>NR</t>
  </si>
  <si>
    <t>Aaa</t>
  </si>
  <si>
    <t>Test Summary</t>
  </si>
  <si>
    <t>(all amounts in EUR unless stated otherwise)</t>
  </si>
  <si>
    <t>1. Outstanding Mortgage Pandbrieven and Cover Assets</t>
  </si>
  <si>
    <t>Outstanding Mortgage Pandbrieven</t>
  </si>
  <si>
    <t>(I)</t>
  </si>
  <si>
    <t>(II)</t>
  </si>
  <si>
    <t>Nominal Balance Residential Mortgage Loans</t>
  </si>
  <si>
    <t>Nominal Balance Public Finance Exposures</t>
  </si>
  <si>
    <t>(III)</t>
  </si>
  <si>
    <t>Nominal Balance Financial Institution Exposures</t>
  </si>
  <si>
    <t>(IV)</t>
  </si>
  <si>
    <t>Nominal OC Level [(II)+(III)+(IV)]/(I)-1</t>
  </si>
  <si>
    <t>2. Residential Mortgage Loans Cover Test</t>
  </si>
  <si>
    <t>(V)</t>
  </si>
  <si>
    <t>Limit: 85%</t>
  </si>
  <si>
    <t>3. Total Asset Cover Test</t>
  </si>
  <si>
    <t>Value of Public Finance Exposures (definition Royal Decree)</t>
  </si>
  <si>
    <t>(VI)</t>
  </si>
  <si>
    <t>(VII)</t>
  </si>
  <si>
    <t>Value of Financial Institution Exposures (definition Royal Decree)</t>
  </si>
  <si>
    <t>Limit: 105%</t>
  </si>
  <si>
    <t>4. Interest and Principal Coverage Test</t>
  </si>
  <si>
    <t>(VIII)</t>
  </si>
  <si>
    <t>Interest Proceeds Cover Assets</t>
  </si>
  <si>
    <t>Total Interest Proceeds Residential Mortgage Loans</t>
  </si>
  <si>
    <t>Total Interest Proceeds Public Finance Exposures</t>
  </si>
  <si>
    <t>Total Interest Proceeds  Financial Institution Exposures</t>
  </si>
  <si>
    <t>Impact Derivatives</t>
  </si>
  <si>
    <t>(IX)</t>
  </si>
  <si>
    <t>Principal Proceeds Cover Assets</t>
  </si>
  <si>
    <t>Total Principal Proceeds Residential Mortgage Loans</t>
  </si>
  <si>
    <t>Total Principal Proceeds Public Finance Exposures</t>
  </si>
  <si>
    <t>Total Principal Proceeds Financial Institution Exposures</t>
  </si>
  <si>
    <t>Interest Requirement Covered Bonds</t>
  </si>
  <si>
    <t>(X)</t>
  </si>
  <si>
    <t>(XI)</t>
  </si>
  <si>
    <t>Costs, Fees and expenses Covered Bonds</t>
  </si>
  <si>
    <t>Principal Requirement Covered Bonds</t>
  </si>
  <si>
    <t>(XII)</t>
  </si>
  <si>
    <t>Total Surplus (+) / Deficit (-)  (VIII)+(IX)-(X)-(XI)-(XII)</t>
  </si>
  <si>
    <t>Passed</t>
  </si>
  <si>
    <t>&gt; &gt; &gt; Cover Test Royal Decree Art 5 paraf 3</t>
  </si>
  <si>
    <t>5. Liquidity Tests</t>
  </si>
  <si>
    <t>Cumulative Cash Inflow Next 180 Days</t>
  </si>
  <si>
    <t>(XIII)</t>
  </si>
  <si>
    <t>Cumulative Cash Outflow Next 180 Days</t>
  </si>
  <si>
    <t>(XIV)</t>
  </si>
  <si>
    <t>Liquidity Surplus (+) / Deficit (-) (XIII)+(XIV)</t>
  </si>
  <si>
    <t>&gt; &gt; &gt; Liquidity Test Royal Decree Art 7 paraf 1</t>
  </si>
  <si>
    <t>MtM Liquid Bonds minus ECB Haircut</t>
  </si>
  <si>
    <t>(XV)</t>
  </si>
  <si>
    <t>Interest Payable on Mortgage Pandbrieven next 3 months</t>
  </si>
  <si>
    <t>(XVI)</t>
  </si>
  <si>
    <t>Excess Coverage Interest Mortgage Pandbrieven by Liquid Bonds (XV)-(XVI)</t>
  </si>
  <si>
    <t>(XVII)</t>
  </si>
  <si>
    <t>Value of the Residential Loans (as defined in Royal Decree Art 6 Paraf 1)</t>
  </si>
  <si>
    <t>Ratio Value of Resid. Mortgage Loans / Mortgage Pandbrieven Issued (V) / (I)</t>
  </si>
  <si>
    <t>&gt; &gt; &gt; Cover Test Royal Decree Art 5 Paraf 1</t>
  </si>
  <si>
    <t>Ratio Value All Cover Assets / Mortgage Pandbrieven Issued [V+VI+VII]/I</t>
  </si>
  <si>
    <t>&gt; &gt; &gt; Cover Test Royal Decree Art 5 Paraf 2</t>
  </si>
  <si>
    <t>Cover Pool Summary</t>
  </si>
  <si>
    <t>Portfolio Cut-off Date</t>
  </si>
  <si>
    <t>1. Residential Mortgage Loans</t>
  </si>
  <si>
    <t>See Stratification Tables Mortgages for more details</t>
  </si>
  <si>
    <t>2. Registered Cash</t>
  </si>
  <si>
    <t>Registered Cash Proceeds under the Residential Mortgage Loans</t>
  </si>
  <si>
    <t>3. Public Sector Exposure (Liquid Bond Positions)</t>
  </si>
  <si>
    <t>4. Derivatives</t>
  </si>
  <si>
    <t>None</t>
  </si>
  <si>
    <t>Outstanding Balance of Residential Mortgage Loans at the Cut-off Date</t>
  </si>
  <si>
    <t xml:space="preserve">Principal Redemptions between Cut-off Date and Maturity Date
</t>
  </si>
  <si>
    <t>Interest Payments between Cut-off Date and Maturity Date</t>
  </si>
  <si>
    <t xml:space="preserve">Number of loans   </t>
  </si>
  <si>
    <t>Average Outstanding Balance per borrower</t>
  </si>
  <si>
    <t>Average Outstanding Balance per loan</t>
  </si>
  <si>
    <t>Weighted average Current Loan to Current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</si>
  <si>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</si>
  <si>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</si>
  <si>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</si>
  <si>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</si>
  <si>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</si>
  <si>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</si>
  <si>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</si>
  <si>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</si>
  <si>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</si>
  <si>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</si>
  <si>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Position</t>
  </si>
  <si>
    <t>BE0000341504</t>
  </si>
  <si>
    <t>BE0000351602</t>
  </si>
  <si>
    <t>Issuer Name(Liquid_Bonds_CB_DATASOURCE)</t>
  </si>
  <si>
    <t>Kingdom of Belgium</t>
  </si>
  <si>
    <t>Series(Liquid_Bonds_CB_DATASOURCE)</t>
  </si>
  <si>
    <t>BGB 0.8 22JUN2027 81</t>
  </si>
  <si>
    <t xml:space="preserve">BGB 0.0 22OCT2027 91 </t>
  </si>
  <si>
    <t>Nominal Amount</t>
  </si>
  <si>
    <t>F</t>
  </si>
  <si>
    <t>Standar &amp; Poor's Rating(Liquid_Bonds_CB_DATASOURCE)</t>
  </si>
  <si>
    <t>AA</t>
  </si>
  <si>
    <t>Fitch Rating(Liquid_Bonds_CB_DATASOURCE)</t>
  </si>
  <si>
    <t>AA-</t>
  </si>
  <si>
    <t>Moody's Rating(Liquid_Bonds_CB_DATASOURCE)</t>
  </si>
  <si>
    <t>Aa3</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</si>
  <si>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</si>
  <si>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</si>
  <si>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</si>
  <si>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</si>
  <si>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</si>
  <si>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</si>
  <si>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</si>
  <si>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</si>
  <si>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</si>
  <si>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</si>
  <si>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</si>
  <si>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</si>
  <si>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</si>
  <si>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13. Loan to Mortgage Inscription Ratio (LTM)</t>
  </si>
  <si>
    <t>14. Distribution of Average Life to Final Maturity (at 0% CPR)</t>
  </si>
  <si>
    <t>15. Distribution of Average Life To Interest Reset Date (at 0% CPR)</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</si>
  <si>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</si>
  <si>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</si>
  <si>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</si>
  <si>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</si>
  <si>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</si>
  <si>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</si>
  <si>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</si>
  <si>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</si>
  <si>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</si>
  <si>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</si>
  <si>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</si>
  <si>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</si>
  <si>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</si>
  <si>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</si>
  <si>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</si>
  <si>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</si>
  <si>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</si>
  <si>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</si>
  <si>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</si>
  <si>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</si>
  <si>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</si>
  <si>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</si>
  <si>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&gt;18 and &lt;=19</t>
  </si>
  <si>
    <t>&gt;19 and &lt;=20</t>
  </si>
  <si>
    <t>&gt;20 and &lt;=21</t>
  </si>
  <si>
    <t>&gt;21 and &lt;=22</t>
  </si>
  <si>
    <t>&gt;22 and &lt;=23</t>
  </si>
  <si>
    <t>&gt;23 and &lt;=24</t>
  </si>
  <si>
    <t>&gt;24 and &lt;=25</t>
  </si>
  <si>
    <t>&gt;29 and &lt;=30</t>
  </si>
  <si>
    <t>&gt;27 and &lt;=28</t>
  </si>
  <si>
    <t>&gt;30 and &lt;=31</t>
  </si>
  <si>
    <t>&gt;28 and &lt;=29</t>
  </si>
  <si>
    <t>&lt;0</t>
  </si>
  <si>
    <t>&gt;25 and &lt;=26</t>
  </si>
  <si>
    <t>&gt;26 and &lt;=27</t>
  </si>
  <si>
    <t>&gt;33 and &lt;=34</t>
  </si>
  <si>
    <t>&gt;34 and &lt;=35</t>
  </si>
  <si>
    <t>&gt;35 and &lt;=36</t>
  </si>
  <si>
    <t>&gt;36 and &lt;=37</t>
  </si>
  <si>
    <t>&gt;39 and &lt;=40</t>
  </si>
  <si>
    <t>&gt;32 and &lt;=33</t>
  </si>
  <si>
    <t>&gt;31 and &lt;=32</t>
  </si>
  <si>
    <t>&gt;37 and &lt;=38</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</si>
  <si>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</si>
  <si>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</si>
  <si>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</si>
  <si>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</si>
  <si>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</si>
  <si>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</si>
  <si>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</si>
  <si>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</si>
  <si>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</si>
  <si>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</si>
  <si>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</si>
  <si>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</si>
  <si>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</si>
  <si>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</si>
  <si>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</si>
  <si>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</si>
  <si>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</si>
  <si>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</si>
  <si>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</si>
  <si>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</si>
  <si>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6 - 6.5%</t>
  </si>
  <si>
    <t>6.5 - 7%</t>
  </si>
  <si>
    <t>8 - 8.5%</t>
  </si>
  <si>
    <t>7.5 - 8%</t>
  </si>
  <si>
    <t>8.5 - 9%</t>
  </si>
  <si>
    <t>9 - 9.5%</t>
  </si>
  <si>
    <t>Variable</t>
  </si>
  <si>
    <t>Variable With Cap</t>
  </si>
  <si>
    <t>2020</t>
  </si>
  <si>
    <t>2021</t>
  </si>
  <si>
    <t>2022</t>
  </si>
  <si>
    <t>2023</t>
  </si>
  <si>
    <t>2024</t>
  </si>
  <si>
    <t>2025</t>
  </si>
  <si>
    <t>2026</t>
  </si>
  <si>
    <t>2027</t>
  </si>
  <si>
    <t>2028</t>
  </si>
  <si>
    <t>2029</t>
  </si>
  <si>
    <t>2030</t>
  </si>
  <si>
    <t>2033</t>
  </si>
  <si>
    <t>2034</t>
  </si>
  <si>
    <t>2035</t>
  </si>
  <si>
    <t>Fixed To Maturity</t>
  </si>
  <si>
    <t>Monthly</t>
  </si>
  <si>
    <t>Twice A Year</t>
  </si>
  <si>
    <t>Annuity</t>
  </si>
  <si>
    <t>Interest only</t>
  </si>
  <si>
    <t>Linear</t>
  </si>
  <si>
    <t>1-10%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</si>
  <si>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</si>
  <si>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</si>
  <si>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</si>
  <si>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</si>
  <si>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</si>
  <si>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</si>
  <si>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</si>
  <si>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</si>
  <si>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</si>
  <si>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</si>
  <si>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</si>
  <si>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</si>
  <si>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</si>
  <si>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</si>
  <si>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</si>
  <si>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</si>
  <si>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</si>
  <si>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</si>
  <si>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</si>
  <si>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</si>
  <si>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</si>
  <si>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</si>
  <si>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</si>
  <si>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</si>
  <si>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</si>
  <si>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</si>
  <si>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</si>
  <si>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OUT_BKD_EUR(Loan Register)</t>
  </si>
  <si>
    <t>In % of the Portfolio Amount</t>
  </si>
  <si>
    <t>In % Number Of Borrowers</t>
  </si>
  <si>
    <t>0 - 30 Days</t>
  </si>
  <si>
    <t>30 - 60 Days</t>
  </si>
  <si>
    <t>60 - 90 Days</t>
  </si>
  <si>
    <t>Cover Pool Performance</t>
  </si>
  <si>
    <t xml:space="preserve">1. Delinquencies (at cut-off date)
</t>
  </si>
  <si>
    <t>Performing</t>
  </si>
  <si>
    <t>&gt; 90 Days</t>
  </si>
  <si>
    <t>Amortisation</t>
  </si>
  <si>
    <t>TIME</t>
  </si>
  <si>
    <t>LIABILITIES</t>
  </si>
  <si>
    <t>COVER LOAN ASSETS</t>
  </si>
  <si>
    <t>Cutt-off</t>
  </si>
  <si>
    <t>Maturity</t>
  </si>
  <si>
    <t>Month</t>
  </si>
  <si>
    <t>Days</t>
  </si>
  <si>
    <t>Covered bonds</t>
  </si>
  <si>
    <t>CPR 0%</t>
  </si>
  <si>
    <t>CPR 2%</t>
  </si>
  <si>
    <t>CPR 5%</t>
  </si>
  <si>
    <t>CPR 10%</t>
  </si>
  <si>
    <t>1/07/2020</t>
  </si>
  <si>
    <t>1/08/2020</t>
  </si>
  <si>
    <t>1/09/2020</t>
  </si>
  <si>
    <t>1/10/2020</t>
  </si>
  <si>
    <t>1/11/2020</t>
  </si>
  <si>
    <t>1/12/2020</t>
  </si>
  <si>
    <t>1/01/2021</t>
  </si>
  <si>
    <t>1/02/2021</t>
  </si>
  <si>
    <t>1/03/2021</t>
  </si>
  <si>
    <t>1/04/2021</t>
  </si>
  <si>
    <t>1/05/2021</t>
  </si>
  <si>
    <t>1/06/2021</t>
  </si>
  <si>
    <t>1/07/2021</t>
  </si>
  <si>
    <t>1/08/2021</t>
  </si>
  <si>
    <t>1/09/2021</t>
  </si>
  <si>
    <t>1/10/2021</t>
  </si>
  <si>
    <t>1/11/2021</t>
  </si>
  <si>
    <t>1/12/2021</t>
  </si>
  <si>
    <t>1/01/2022</t>
  </si>
  <si>
    <t>1/02/2022</t>
  </si>
  <si>
    <t>1/03/2022</t>
  </si>
  <si>
    <t>1/04/2022</t>
  </si>
  <si>
    <t>1/05/2022</t>
  </si>
  <si>
    <t>1/06/2022</t>
  </si>
  <si>
    <t>1/07/2022</t>
  </si>
  <si>
    <t>1/08/2022</t>
  </si>
  <si>
    <t>1/09/2022</t>
  </si>
  <si>
    <t>1/10/2022</t>
  </si>
  <si>
    <t>1/11/2022</t>
  </si>
  <si>
    <t>1/12/2022</t>
  </si>
  <si>
    <t>1/01/2023</t>
  </si>
  <si>
    <t>1/02/2023</t>
  </si>
  <si>
    <t>1/03/2023</t>
  </si>
  <si>
    <t>1/04/2023</t>
  </si>
  <si>
    <t>1/05/2023</t>
  </si>
  <si>
    <t>1/06/2023</t>
  </si>
  <si>
    <t>1/07/2023</t>
  </si>
  <si>
    <t>1/08/2023</t>
  </si>
  <si>
    <t>1/09/2023</t>
  </si>
  <si>
    <t>1/10/2023</t>
  </si>
  <si>
    <t>1/11/2023</t>
  </si>
  <si>
    <t>1/12/2023</t>
  </si>
  <si>
    <t>1/01/2024</t>
  </si>
  <si>
    <t>1/02/2024</t>
  </si>
  <si>
    <t>1/03/2024</t>
  </si>
  <si>
    <t>1/04/2024</t>
  </si>
  <si>
    <t>1/05/2024</t>
  </si>
  <si>
    <t>1/06/2024</t>
  </si>
  <si>
    <t>1/07/2024</t>
  </si>
  <si>
    <t>1/08/2024</t>
  </si>
  <si>
    <t>1/09/2024</t>
  </si>
  <si>
    <t>1/10/2024</t>
  </si>
  <si>
    <t>1/11/2024</t>
  </si>
  <si>
    <t>1/12/2024</t>
  </si>
  <si>
    <t>1/01/2025</t>
  </si>
  <si>
    <t>1/02/2025</t>
  </si>
  <si>
    <t>1/03/2025</t>
  </si>
  <si>
    <t>1/04/2025</t>
  </si>
  <si>
    <t>1/05/2025</t>
  </si>
  <si>
    <t>1/06/2025</t>
  </si>
  <si>
    <t>1/07/2025</t>
  </si>
  <si>
    <t>1/08/2025</t>
  </si>
  <si>
    <t>1/09/2025</t>
  </si>
  <si>
    <t>1/10/2025</t>
  </si>
  <si>
    <t>1/11/2025</t>
  </si>
  <si>
    <t>1/12/2025</t>
  </si>
  <si>
    <t>1/01/2026</t>
  </si>
  <si>
    <t>1/02/2026</t>
  </si>
  <si>
    <t>1/03/2026</t>
  </si>
  <si>
    <t>1/04/2026</t>
  </si>
  <si>
    <t>1/05/2026</t>
  </si>
  <si>
    <t>1/06/2026</t>
  </si>
  <si>
    <t>1/07/2026</t>
  </si>
  <si>
    <t>1/08/2026</t>
  </si>
  <si>
    <t>1/09/2026</t>
  </si>
  <si>
    <t>1/10/2026</t>
  </si>
  <si>
    <t>1/11/2026</t>
  </si>
  <si>
    <t>1/12/2026</t>
  </si>
  <si>
    <t>1/01/2027</t>
  </si>
  <si>
    <t>1/02/2027</t>
  </si>
  <si>
    <t>1/03/2027</t>
  </si>
  <si>
    <t>1/04/2027</t>
  </si>
  <si>
    <t>1/05/2027</t>
  </si>
  <si>
    <t>1/06/2027</t>
  </si>
  <si>
    <t>1/07/2027</t>
  </si>
  <si>
    <t>1/08/2027</t>
  </si>
  <si>
    <t>1/09/2027</t>
  </si>
  <si>
    <t>1/10/2027</t>
  </si>
  <si>
    <t>1/11/2027</t>
  </si>
  <si>
    <t>1/12/2027</t>
  </si>
  <si>
    <t>1/01/2028</t>
  </si>
  <si>
    <t>1/02/2028</t>
  </si>
  <si>
    <t>1/03/2028</t>
  </si>
  <si>
    <t>1/04/2028</t>
  </si>
  <si>
    <t>1/05/2028</t>
  </si>
  <si>
    <t>1/06/2028</t>
  </si>
  <si>
    <t>1/07/2028</t>
  </si>
  <si>
    <t>1/08/2028</t>
  </si>
  <si>
    <t>1/09/2028</t>
  </si>
  <si>
    <t>1/10/2028</t>
  </si>
  <si>
    <t>1/11/2028</t>
  </si>
  <si>
    <t>1/12/2028</t>
  </si>
  <si>
    <t>1/01/2029</t>
  </si>
  <si>
    <t>1/02/2029</t>
  </si>
  <si>
    <t>1/03/2029</t>
  </si>
  <si>
    <t>1/04/2029</t>
  </si>
  <si>
    <t>1/05/2029</t>
  </si>
  <si>
    <t>1/06/2029</t>
  </si>
  <si>
    <t>1/07/2029</t>
  </si>
  <si>
    <t>1/08/2029</t>
  </si>
  <si>
    <t>1/09/2029</t>
  </si>
  <si>
    <t>1/10/2029</t>
  </si>
  <si>
    <t>1/11/2029</t>
  </si>
  <si>
    <t>1/12/2029</t>
  </si>
  <si>
    <t>1/01/2030</t>
  </si>
  <si>
    <t>1/02/2030</t>
  </si>
  <si>
    <t>1/03/2030</t>
  </si>
  <si>
    <t>1/04/2030</t>
  </si>
  <si>
    <t>1/05/2030</t>
  </si>
  <si>
    <t>1/06/2030</t>
  </si>
  <si>
    <t>1/07/2030</t>
  </si>
  <si>
    <t>1/08/2030</t>
  </si>
  <si>
    <t>1/09/2030</t>
  </si>
  <si>
    <t>1/10/2030</t>
  </si>
  <si>
    <t>1/11/2030</t>
  </si>
  <si>
    <t>1/12/2030</t>
  </si>
  <si>
    <t>1/01/2031</t>
  </si>
  <si>
    <t>1/02/2031</t>
  </si>
  <si>
    <t>1/03/2031</t>
  </si>
  <si>
    <t>1/04/2031</t>
  </si>
  <si>
    <t>1/05/2031</t>
  </si>
  <si>
    <t>1/06/2031</t>
  </si>
  <si>
    <t>1/07/2031</t>
  </si>
  <si>
    <t>1/08/2031</t>
  </si>
  <si>
    <t>1/09/2031</t>
  </si>
  <si>
    <t>1/10/2031</t>
  </si>
  <si>
    <t>1/11/2031</t>
  </si>
  <si>
    <t>1/12/2031</t>
  </si>
  <si>
    <t>1/01/2032</t>
  </si>
  <si>
    <t>1/02/2032</t>
  </si>
  <si>
    <t>1/03/2032</t>
  </si>
  <si>
    <t>1/04/2032</t>
  </si>
  <si>
    <t>1/05/2032</t>
  </si>
  <si>
    <t>1/06/2032</t>
  </si>
  <si>
    <t>1/07/2032</t>
  </si>
  <si>
    <t>1/08/2032</t>
  </si>
  <si>
    <t>1/09/2032</t>
  </si>
  <si>
    <t>1/10/2032</t>
  </si>
  <si>
    <t>1/11/2032</t>
  </si>
  <si>
    <t>1/12/2032</t>
  </si>
  <si>
    <t>1/01/2033</t>
  </si>
  <si>
    <t>1/02/2033</t>
  </si>
  <si>
    <t>1/03/2033</t>
  </si>
  <si>
    <t>1/04/2033</t>
  </si>
  <si>
    <t>1/05/2033</t>
  </si>
  <si>
    <t>1/06/2033</t>
  </si>
  <si>
    <t>1/07/2033</t>
  </si>
  <si>
    <t>1/08/2033</t>
  </si>
  <si>
    <t>1/09/2033</t>
  </si>
  <si>
    <t>1/10/2033</t>
  </si>
  <si>
    <t>1/11/2033</t>
  </si>
  <si>
    <t>1/12/2033</t>
  </si>
  <si>
    <t>1/01/2034</t>
  </si>
  <si>
    <t>1/02/2034</t>
  </si>
  <si>
    <t>1/03/2034</t>
  </si>
  <si>
    <t>1/04/2034</t>
  </si>
  <si>
    <t>1/05/2034</t>
  </si>
  <si>
    <t>1/06/2034</t>
  </si>
  <si>
    <t>1/07/2034</t>
  </si>
  <si>
    <t>1/08/2034</t>
  </si>
  <si>
    <t>1/09/2034</t>
  </si>
  <si>
    <t>1/10/2034</t>
  </si>
  <si>
    <t>1/11/2034</t>
  </si>
  <si>
    <t>1/12/2034</t>
  </si>
  <si>
    <t>1/01/2035</t>
  </si>
  <si>
    <t>1/02/2035</t>
  </si>
  <si>
    <t>1/03/2035</t>
  </si>
  <si>
    <t>1/04/2035</t>
  </si>
  <si>
    <t>1/05/2035</t>
  </si>
  <si>
    <t>1/06/2035</t>
  </si>
  <si>
    <t>1/07/2035</t>
  </si>
  <si>
    <t>1/08/2035</t>
  </si>
  <si>
    <t>1/09/2035</t>
  </si>
  <si>
    <t>1/10/2035</t>
  </si>
  <si>
    <t>1/11/2035</t>
  </si>
  <si>
    <t>1/12/2035</t>
  </si>
  <si>
    <t>1/01/2036</t>
  </si>
  <si>
    <t>1/02/2036</t>
  </si>
  <si>
    <t>1/03/2036</t>
  </si>
  <si>
    <t>1/04/2036</t>
  </si>
  <si>
    <t>1/05/2036</t>
  </si>
  <si>
    <t>1/06/2036</t>
  </si>
  <si>
    <t>1/07/2036</t>
  </si>
  <si>
    <t>1/08/2036</t>
  </si>
  <si>
    <t>1/09/2036</t>
  </si>
  <si>
    <t>1/10/2036</t>
  </si>
  <si>
    <t>1/11/2036</t>
  </si>
  <si>
    <t>1/12/2036</t>
  </si>
  <si>
    <t>1/01/2037</t>
  </si>
  <si>
    <t>1/02/2037</t>
  </si>
  <si>
    <t>1/03/2037</t>
  </si>
  <si>
    <t>1/04/2037</t>
  </si>
  <si>
    <t>1/05/2037</t>
  </si>
  <si>
    <t>1/06/2037</t>
  </si>
  <si>
    <t>1/07/2037</t>
  </si>
  <si>
    <t>1/08/2037</t>
  </si>
  <si>
    <t>1/09/2037</t>
  </si>
  <si>
    <t>1/10/2037</t>
  </si>
  <si>
    <t>1/11/2037</t>
  </si>
  <si>
    <t>1/12/2037</t>
  </si>
  <si>
    <t>1/01/2038</t>
  </si>
  <si>
    <t>1/02/2038</t>
  </si>
  <si>
    <t>1/03/2038</t>
  </si>
  <si>
    <t>1/04/2038</t>
  </si>
  <si>
    <t>1/05/2038</t>
  </si>
  <si>
    <t>1/06/2038</t>
  </si>
  <si>
    <t>1/07/2038</t>
  </si>
  <si>
    <t>1/08/2038</t>
  </si>
  <si>
    <t>1/09/2038</t>
  </si>
  <si>
    <t>1/10/2038</t>
  </si>
  <si>
    <t>1/11/2038</t>
  </si>
  <si>
    <t>1/12/2038</t>
  </si>
  <si>
    <t>1/01/2039</t>
  </si>
  <si>
    <t>1/02/2039</t>
  </si>
  <si>
    <t>1/03/2039</t>
  </si>
  <si>
    <t>1/04/2039</t>
  </si>
  <si>
    <t>1/05/2039</t>
  </si>
  <si>
    <t>1/06/2039</t>
  </si>
  <si>
    <t>1/07/2039</t>
  </si>
  <si>
    <t>1/08/2039</t>
  </si>
  <si>
    <t>1/09/2039</t>
  </si>
  <si>
    <t>1/10/2039</t>
  </si>
  <si>
    <t>1/11/2039</t>
  </si>
  <si>
    <t>1/12/2039</t>
  </si>
  <si>
    <t>1/01/2040</t>
  </si>
  <si>
    <t>1/02/2040</t>
  </si>
  <si>
    <t>1/03/2040</t>
  </si>
  <si>
    <t>1/04/2040</t>
  </si>
  <si>
    <t>1/05/2040</t>
  </si>
  <si>
    <t>1/06/2040</t>
  </si>
  <si>
    <t>1/07/2040</t>
  </si>
  <si>
    <t>1/08/2040</t>
  </si>
  <si>
    <t>1/09/2040</t>
  </si>
  <si>
    <t>1/10/2040</t>
  </si>
  <si>
    <t>1/11/2040</t>
  </si>
  <si>
    <t>1/12/2040</t>
  </si>
  <si>
    <t>1/01/2041</t>
  </si>
  <si>
    <t>1/02/2041</t>
  </si>
  <si>
    <t>1/03/2041</t>
  </si>
  <si>
    <t>1/04/2041</t>
  </si>
  <si>
    <t>1/05/2041</t>
  </si>
  <si>
    <t>1/06/2041</t>
  </si>
  <si>
    <t>1/07/2041</t>
  </si>
  <si>
    <t>1/08/2041</t>
  </si>
  <si>
    <t>1/09/2041</t>
  </si>
  <si>
    <t>1/10/2041</t>
  </si>
  <si>
    <t>1/11/2041</t>
  </si>
  <si>
    <t>1/12/2041</t>
  </si>
  <si>
    <t>1/01/2042</t>
  </si>
  <si>
    <t>1/02/2042</t>
  </si>
  <si>
    <t>1/03/2042</t>
  </si>
  <si>
    <t>1/04/2042</t>
  </si>
  <si>
    <t>1/05/2042</t>
  </si>
  <si>
    <t>1/06/2042</t>
  </si>
  <si>
    <t>1/07/2042</t>
  </si>
  <si>
    <t>1/08/2042</t>
  </si>
  <si>
    <t>1/09/2042</t>
  </si>
  <si>
    <t>1/10/2042</t>
  </si>
  <si>
    <t>1/11/2042</t>
  </si>
  <si>
    <t>1/12/2042</t>
  </si>
  <si>
    <t>1/01/2043</t>
  </si>
  <si>
    <t>1/02/2043</t>
  </si>
  <si>
    <t>1/03/2043</t>
  </si>
  <si>
    <t>1/04/2043</t>
  </si>
  <si>
    <t>1/05/2043</t>
  </si>
  <si>
    <t>1/06/2043</t>
  </si>
  <si>
    <t>1/07/2043</t>
  </si>
  <si>
    <t>1/08/2043</t>
  </si>
  <si>
    <t>1/09/2043</t>
  </si>
  <si>
    <t>1/10/2043</t>
  </si>
  <si>
    <t>1/11/2043</t>
  </si>
  <si>
    <t>1/12/2043</t>
  </si>
  <si>
    <t>1/01/2044</t>
  </si>
  <si>
    <t>1/02/2044</t>
  </si>
  <si>
    <t>1/03/2044</t>
  </si>
  <si>
    <t>1/04/2044</t>
  </si>
  <si>
    <t>1/05/2044</t>
  </si>
  <si>
    <t>1/06/2044</t>
  </si>
  <si>
    <t>1/07/2044</t>
  </si>
  <si>
    <t>1/08/2044</t>
  </si>
  <si>
    <t>1/09/2044</t>
  </si>
  <si>
    <t>1/10/2044</t>
  </si>
  <si>
    <t>1/11/2044</t>
  </si>
  <si>
    <t>1/12/2044</t>
  </si>
  <si>
    <t>1/01/2045</t>
  </si>
  <si>
    <t>1/02/2045</t>
  </si>
  <si>
    <t>1/03/2045</t>
  </si>
  <si>
    <t>1/04/2045</t>
  </si>
  <si>
    <t>1/05/2045</t>
  </si>
  <si>
    <t>1/06/2045</t>
  </si>
  <si>
    <t>1/07/2045</t>
  </si>
  <si>
    <t>1/08/2045</t>
  </si>
  <si>
    <t>1/09/2045</t>
  </si>
  <si>
    <t>1/10/2045</t>
  </si>
  <si>
    <t>1/11/2045</t>
  </si>
  <si>
    <t>1/12/2045</t>
  </si>
  <si>
    <t>1/01/2046</t>
  </si>
  <si>
    <t>1/02/2046</t>
  </si>
  <si>
    <t>1/03/2046</t>
  </si>
  <si>
    <t>1/04/2046</t>
  </si>
  <si>
    <t>1/05/2046</t>
  </si>
  <si>
    <t>1/06/2046</t>
  </si>
  <si>
    <t>1/07/2046</t>
  </si>
  <si>
    <t>1/08/2046</t>
  </si>
  <si>
    <t>1/09/2046</t>
  </si>
  <si>
    <t>1/10/2046</t>
  </si>
  <si>
    <t>1/11/2046</t>
  </si>
  <si>
    <t>1/12/2046</t>
  </si>
  <si>
    <t>1/01/2047</t>
  </si>
  <si>
    <t>1/02/2047</t>
  </si>
  <si>
    <t>1/03/2047</t>
  </si>
  <si>
    <t>1/04/2047</t>
  </si>
  <si>
    <t>1/05/2047</t>
  </si>
  <si>
    <t>1/06/2047</t>
  </si>
  <si>
    <t>1/07/2047</t>
  </si>
  <si>
    <t>1/08/2047</t>
  </si>
  <si>
    <t>1/09/2047</t>
  </si>
  <si>
    <t>1/10/2047</t>
  </si>
  <si>
    <t>1/11/2047</t>
  </si>
  <si>
    <t>1/12/2047</t>
  </si>
  <si>
    <t>1/01/2048</t>
  </si>
  <si>
    <t>1/02/2048</t>
  </si>
  <si>
    <t>1/03/2048</t>
  </si>
  <si>
    <t>1/04/2048</t>
  </si>
  <si>
    <t>1/05/2048</t>
  </si>
  <si>
    <t>1/06/2048</t>
  </si>
  <si>
    <t>1/07/2048</t>
  </si>
  <si>
    <t>1/08/2048</t>
  </si>
  <si>
    <t>1/09/2048</t>
  </si>
  <si>
    <t>1/10/2048</t>
  </si>
  <si>
    <t>1/11/2048</t>
  </si>
  <si>
    <t>1/12/2048</t>
  </si>
  <si>
    <t>1/01/2049</t>
  </si>
  <si>
    <t>1/02/2049</t>
  </si>
  <si>
    <t>1/03/2049</t>
  </si>
  <si>
    <t>1/04/2049</t>
  </si>
  <si>
    <t>1/05/2049</t>
  </si>
  <si>
    <t>1/06/2049</t>
  </si>
  <si>
    <t>1/07/2049</t>
  </si>
  <si>
    <t>1/08/2049</t>
  </si>
  <si>
    <t>1/09/2049</t>
  </si>
  <si>
    <t>1/10/2049</t>
  </si>
  <si>
    <t>1/11/2049</t>
  </si>
  <si>
    <t>1/12/2049</t>
  </si>
  <si>
    <t>1/01/2050</t>
  </si>
  <si>
    <t>1/02/2050</t>
  </si>
  <si>
    <t>1/03/2050</t>
  </si>
  <si>
    <t>1/04/2050</t>
  </si>
  <si>
    <t>1/05/2050</t>
  </si>
  <si>
    <t>1/06/2050</t>
  </si>
  <si>
    <t>1/07/2050</t>
  </si>
  <si>
    <t>1/08/2050</t>
  </si>
  <si>
    <t>1/09/2050</t>
  </si>
  <si>
    <t>1/10/2050</t>
  </si>
  <si>
    <t>1/11/2050</t>
  </si>
  <si>
    <t>1/12/2050</t>
  </si>
  <si>
    <t>Outstanding Residential Mortgage Loans (0% CPR)</t>
  </si>
  <si>
    <t>Outstanding Residential Mortgage Loans (2% CPR)</t>
  </si>
  <si>
    <t>Outstanding Residential Mortgage Loans (5% CPR)</t>
  </si>
  <si>
    <t>Outstanding Residential Mortgage Loans (10% CPR)</t>
  </si>
  <si>
    <t>Covered bonds (until maturity date)</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</si>
  <si>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</si>
  <si>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</si>
  <si>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</si>
  <si>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</si>
  <si>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</si>
  <si>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</si>
  <si>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</si>
  <si>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</si>
  <si>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</si>
  <si>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</si>
  <si>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</si>
  <si>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</si>
  <si>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</si>
  <si>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</si>
  <si>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</si>
  <si>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</si>
  <si>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</si>
  <si>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</si>
  <si>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</si>
  <si>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</si>
  <si>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</si>
  <si>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</si>
  <si>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</si>
  <si>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</si>
  <si>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</si>
  <si>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</si>
  <si>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</si>
  <si>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</si>
  <si>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</si>
  <si>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</si>
  <si>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</si>
  <si>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</si>
  <si>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</si>
  <si>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</si>
  <si>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</si>
  <si>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</si>
  <si>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</si>
  <si>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</si>
  <si>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</si>
  <si>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</si>
  <si>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</si>
  <si>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</si>
  <si>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</si>
  <si>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</si>
  <si>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</si>
  <si>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</si>
  <si>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</si>
  <si>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</si>
  <si>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</si>
  <si>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</si>
  <si>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</si>
  <si>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</si>
  <si>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</si>
  <si>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</si>
  <si>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</si>
  <si>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</si>
  <si>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</si>
  <si>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</si>
  <si>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</si>
  <si>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</si>
  <si>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</si>
  <si>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</si>
  <si>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</si>
  <si>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</si>
  <si>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</si>
  <si>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</si>
  <si>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</si>
  <si>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</si>
  <si>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</si>
  <si>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</si>
  <si>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</si>
  <si>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</si>
  <si>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</si>
  <si>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</si>
  <si>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</si>
  <si>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</si>
  <si>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</si>
  <si>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</si>
  <si>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</si>
  <si>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</si>
  <si>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</si>
  <si>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</si>
  <si>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</si>
  <si>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</si>
  <si>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</si>
  <si>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</si>
  <si>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</si>
  <si>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</si>
  <si>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</si>
  <si>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</si>
  <si>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</si>
  <si>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</si>
  <si>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</si>
  <si>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</si>
  <si>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</si>
  <si>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</si>
  <si>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</si>
  <si>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</si>
  <si>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</si>
  <si>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</si>
  <si>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</si>
  <si>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</si>
  <si>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</si>
  <si>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</si>
  <si>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</si>
  <si>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</si>
  <si>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</si>
  <si>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</si>
  <si>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</si>
  <si>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</si>
  <si>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</si>
  <si>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</si>
  <si>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</si>
  <si>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</si>
  <si>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</si>
  <si>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</si>
  <si>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</si>
  <si>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</si>
  <si>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</si>
  <si>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</si>
  <si>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</si>
  <si>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</si>
  <si>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</si>
  <si>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</si>
  <si>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</si>
  <si>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</si>
  <si>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</si>
  <si>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</si>
  <si>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</si>
  <si>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</si>
  <si>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</si>
  <si>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</si>
  <si>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</si>
  <si>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</si>
  <si>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</si>
  <si>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</si>
  <si>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</si>
  <si>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</si>
  <si>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</si>
  <si>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</si>
  <si>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</si>
  <si>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</si>
  <si>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</si>
  <si>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</si>
  <si>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</si>
  <si>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</si>
  <si>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</si>
  <si>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</si>
  <si>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</si>
  <si>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</si>
  <si>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</si>
  <si>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</si>
  <si>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</si>
  <si>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</si>
  <si>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</si>
  <si>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</si>
  <si>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</si>
  <si>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</si>
  <si>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</si>
  <si>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</si>
  <si>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</si>
  <si>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</si>
  <si>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2019 Version</t>
  </si>
  <si>
    <t>BNP PARIBAS FORTIS</t>
  </si>
  <si>
    <t>Reporting Date: 30/6/2020</t>
  </si>
  <si>
    <t>Cut-off Date: 30/6/2020</t>
  </si>
  <si>
    <t>Index</t>
  </si>
  <si>
    <t>Covered Bond Label Disclaimer</t>
  </si>
  <si>
    <t>Tab 1: Harmonised Transparency Template</t>
  </si>
  <si>
    <t>Worksheet A: HTT General</t>
  </si>
  <si>
    <t>Worksheet B1: HTT Mortgage Assets</t>
  </si>
  <si>
    <t>Worksheet C: HTT Harmonised Glossary</t>
  </si>
  <si>
    <t>D1. Front Page</t>
  </si>
  <si>
    <t>D2. Covered Bond Series</t>
  </si>
  <si>
    <t>D3. Ratings</t>
  </si>
  <si>
    <t>D4. Tests Royal Decree</t>
  </si>
  <si>
    <t>D5. Cover Pool Summary</t>
  </si>
  <si>
    <t>D6. Stratification Tables</t>
  </si>
  <si>
    <t>D7. Stratification Graphs</t>
  </si>
  <si>
    <t>D8. Performance</t>
  </si>
  <si>
    <t>D9. Amortisation</t>
  </si>
  <si>
    <t>D10. Amortisation Graph</t>
  </si>
  <si>
    <t xml:space="preserve">A. Harmonised Transparency Template - General Information </t>
  </si>
  <si>
    <t>HTT 2019</t>
  </si>
  <si>
    <t>2. Regulatory Summary</t>
  </si>
  <si>
    <t>`</t>
  </si>
  <si>
    <t>4. References to Capital Requirements Regulation (CRR) 129(7)</t>
  </si>
  <si>
    <t>G.1.1.1</t>
  </si>
  <si>
    <t>G.1.1.3</t>
  </si>
  <si>
    <t>Optional information e.g. Contact names</t>
  </si>
  <si>
    <t>Optional information e.g. Parent name</t>
  </si>
  <si>
    <t>OG.1.1.3</t>
  </si>
  <si>
    <t>OG.1.1.6</t>
  </si>
  <si>
    <t>OG.1.1.7</t>
  </si>
  <si>
    <t>OG.1.1.8</t>
  </si>
  <si>
    <t>G.2.1.3</t>
  </si>
  <si>
    <t>OG.2.1.6</t>
  </si>
  <si>
    <t>Total Cover Assets</t>
  </si>
  <si>
    <t>OG.3.1.4</t>
  </si>
  <si>
    <t xml:space="preserve">2. Over-collateralisation (OC) </t>
  </si>
  <si>
    <t>Legal / Regulatory</t>
  </si>
  <si>
    <t>Optional information e.g. Asset Coverage Test (ACT)</t>
  </si>
  <si>
    <t>Optional information e.g. OC (NPV basis)</t>
  </si>
  <si>
    <t>OG.3.2.5</t>
  </si>
  <si>
    <t>OG.3.2.6</t>
  </si>
  <si>
    <t>3. Cover Pool Composition</t>
  </si>
  <si>
    <t xml:space="preserve">Contractual </t>
  </si>
  <si>
    <t xml:space="preserve">Expected Upon Prepayments </t>
  </si>
  <si>
    <t>Weighted Average Life (in years)</t>
  </si>
  <si>
    <t>[Mark as ND1 if not relevant]</t>
  </si>
  <si>
    <t>o/w 0.5-1 y</t>
  </si>
  <si>
    <t>o/w 1.5-2 y</t>
  </si>
  <si>
    <t>OG.3.4.10</t>
  </si>
  <si>
    <t xml:space="preserve">Initial Maturity  </t>
  </si>
  <si>
    <t xml:space="preserve">% Total Initial Maturity </t>
  </si>
  <si>
    <t>curre</t>
  </si>
  <si>
    <t>JPY</t>
  </si>
  <si>
    <t>PLN</t>
  </si>
  <si>
    <t>G.3.6.17</t>
  </si>
  <si>
    <t>G.3.6.18</t>
  </si>
  <si>
    <t>G.3.7.17</t>
  </si>
  <si>
    <t>G.3.7.18</t>
  </si>
  <si>
    <t>OG.3.7.5</t>
  </si>
  <si>
    <t>OG.3.10.2</t>
  </si>
  <si>
    <t xml:space="preserve">11. Liquid Assets </t>
  </si>
  <si>
    <t xml:space="preserve">12. Bond List </t>
  </si>
  <si>
    <t xml:space="preserve">Bond list </t>
  </si>
  <si>
    <t xml:space="preserve">https://www.coveredbondlabel.com/issuer/131/ </t>
  </si>
  <si>
    <t>OG.3.13.20</t>
  </si>
  <si>
    <t xml:space="preserve">(i)         Value of the cover pool outstanding covered bonds: </t>
  </si>
  <si>
    <t xml:space="preserve">(i)         Value of covered bonds: </t>
  </si>
  <si>
    <t xml:space="preserve">(ii)        Geographical distribution: </t>
  </si>
  <si>
    <t>(ii)        Type of cover assets:</t>
  </si>
  <si>
    <t xml:space="preserve">(ii)        Loan size: </t>
  </si>
  <si>
    <t xml:space="preserve">            (ii)        Interest rate risk - cover pool:</t>
  </si>
  <si>
    <t>(ii)        Currency risk - cover pool:</t>
  </si>
  <si>
    <t xml:space="preserve">          (ii)         Interest rate risk - covered bond:</t>
  </si>
  <si>
    <t>(ii)        Currency risk - covered bond:</t>
  </si>
  <si>
    <t xml:space="preserve">(iii)        Maturity structure of cover assets: </t>
  </si>
  <si>
    <t xml:space="preserve">(iii)        Maturity structure of covered bonds: </t>
  </si>
  <si>
    <t>(iv)        Percentage of loans more than ninety days past due:</t>
  </si>
  <si>
    <t>NPV Test (passed/failed)</t>
  </si>
  <si>
    <t>Interest Covereage Test (passe/failed)</t>
  </si>
  <si>
    <t>Paying Agent</t>
  </si>
  <si>
    <t>OM.7.1.11</t>
  </si>
  <si>
    <t>Optional information eg, Number of borrowers</t>
  </si>
  <si>
    <t>5. Breakdown by regions of main country of origin</t>
  </si>
  <si>
    <t>M.7.5.32</t>
  </si>
  <si>
    <t>M.7.5.33</t>
  </si>
  <si>
    <t>M.7.5.34</t>
  </si>
  <si>
    <t>M.7.5.35</t>
  </si>
  <si>
    <t>M.7.5.36</t>
  </si>
  <si>
    <t>M.7.5.37</t>
  </si>
  <si>
    <t>M.7.5.38</t>
  </si>
  <si>
    <t>M.7.5.39</t>
  </si>
  <si>
    <t>M.7.5.40</t>
  </si>
  <si>
    <t>M.7.5.41</t>
  </si>
  <si>
    <t>M.7.5.42</t>
  </si>
  <si>
    <t>M.7.5.43</t>
  </si>
  <si>
    <t>M.7.5.44</t>
  </si>
  <si>
    <t>M.7.5.45</t>
  </si>
  <si>
    <t>M.7.5.46</t>
  </si>
  <si>
    <t>M.7.5.47</t>
  </si>
  <si>
    <t>M.7.5.48</t>
  </si>
  <si>
    <t>M.7.5.49</t>
  </si>
  <si>
    <t>M.7.5.50</t>
  </si>
  <si>
    <t>≥  12 - ≤ 24 months</t>
  </si>
  <si>
    <t>≥ 24 - ≤ 36 months</t>
  </si>
  <si>
    <t>≥ 36 - ≤ 60 months</t>
  </si>
  <si>
    <t>≥ 60 months</t>
  </si>
  <si>
    <t>% NPLs</t>
  </si>
  <si>
    <t>Owner occupied</t>
  </si>
  <si>
    <t>7B Commercial Cover Pool</t>
  </si>
  <si>
    <t>M.7B.15.22</t>
  </si>
  <si>
    <t xml:space="preserve">16. Loan to Value (LTV) Information - UNINDEXED </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</si>
  <si>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</si>
  <si>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</si>
  <si>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</si>
  <si>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</si>
  <si>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</si>
  <si>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</si>
  <si>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</si>
  <si>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</si>
  <si>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</si>
  <si>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</si>
  <si>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</si>
  <si>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</si>
  <si>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</si>
  <si>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</si>
  <si>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</si>
  <si>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</si>
  <si>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</si>
  <si>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</si>
  <si>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</si>
  <si>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</si>
  <si>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C. Harmonised Transparency Template - Glossary</t>
  </si>
  <si>
    <t>The definitions below reflect the national specificities</t>
  </si>
  <si>
    <t>1. Glossary - Standard Harmonised Items</t>
  </si>
  <si>
    <t>Definition</t>
  </si>
  <si>
    <t>HG.1.1</t>
  </si>
  <si>
    <t>OC Calculation: Actual</t>
  </si>
  <si>
    <t>The Actual OC is the ratio between G.3.1.1 and G.3.1.2</t>
  </si>
  <si>
    <t>HG.1.2</t>
  </si>
  <si>
    <t>OC Calculation: Legal minimum</t>
  </si>
  <si>
    <t>The legal minimum OC is 5%. However, this is not on a straight nominal basis, but takes into account a/o 80% of the property value. The calculation of the basis for the legal OC can be found in the Belgian Royal Decree on covered bonds (art.6).</t>
  </si>
  <si>
    <t>HG.1.3</t>
  </si>
  <si>
    <t>OC Calculation: Committed</t>
  </si>
  <si>
    <t>BNP Paribas Fortis commits to the legally required OC</t>
  </si>
  <si>
    <t>HG.1.4</t>
  </si>
  <si>
    <t>Interest Rate Types</t>
  </si>
  <si>
    <t>Cover Assets: fixed until maturity and fixed with a periodic reset. Covered Bonds: fixed</t>
  </si>
  <si>
    <t>HG.1.5</t>
  </si>
  <si>
    <t>Residual Life Buckets of Cover assets [i.e. how is the contractual and/or expected residual life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</si>
  <si>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</si>
  <si>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</si>
  <si>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</si>
  <si>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</si>
  <si>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</si>
  <si>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LTVs: Definition</t>
  </si>
  <si>
    <t>As Belgium has general mortgages, we calculate LTV as the total borrower outstanding over the total borrower property value, resp. not indexed (M.7A.11) and indexed (M.7A.12)</t>
  </si>
  <si>
    <t>HG.1.8</t>
  </si>
  <si>
    <t>LTVs: Calculation of property/shipping value</t>
  </si>
  <si>
    <t>Property values are those used in the loan underwriting procedure</t>
  </si>
  <si>
    <t>HG.1.9</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</si>
  <si>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</si>
  <si>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</si>
  <si>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HG.1.10</t>
  </si>
  <si>
    <t>LTVs: Frequency and time of last valuation</t>
  </si>
  <si>
    <t>Indexation is done on a yearly basis</t>
  </si>
  <si>
    <t>HG.1.11</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</si>
  <si>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</si>
  <si>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</si>
  <si>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HG.1.12</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</si>
  <si>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</si>
  <si>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</si>
  <si>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HG.1.13</t>
  </si>
  <si>
    <t>Non-performing loans</t>
  </si>
  <si>
    <t>Loans that are more than 90 days past due.</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</si>
  <si>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</si>
  <si>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</si>
  <si>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</si>
  <si>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</si>
  <si>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</si>
  <si>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</si>
  <si>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</si>
  <si>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</si>
  <si>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</si>
  <si>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</si>
  <si>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</si>
  <si>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</si>
  <si>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ND2</t>
  </si>
  <si>
    <t>HG.2.3</t>
  </si>
  <si>
    <t>Not available at the present time</t>
  </si>
  <si>
    <t>ND3</t>
  </si>
  <si>
    <t>OHG.2.1</t>
  </si>
  <si>
    <t>OHG.2.2</t>
  </si>
  <si>
    <t>OHG.2.3</t>
  </si>
  <si>
    <t>3. Glossary - Extra national and/or Issuer Items</t>
  </si>
  <si>
    <t>HG.3.1</t>
  </si>
  <si>
    <t>Other definitions deemed relevant</t>
  </si>
  <si>
    <t>OHG.3.1</t>
  </si>
  <si>
    <t>OHG.3.2</t>
  </si>
  <si>
    <t>OHG.3.3</t>
  </si>
  <si>
    <t>OHG.3.4</t>
  </si>
  <si>
    <t>OHG.3.5</t>
  </si>
  <si>
    <t>This addendum is optional</t>
  </si>
  <si>
    <t>E. Harmonised Transparency Template - Optional ECB - ECAIs Data Disclosure</t>
  </si>
  <si>
    <t>[Please insert currency]</t>
  </si>
  <si>
    <t xml:space="preserve"> Reason for No Data in Worksheet E. </t>
  </si>
  <si>
    <t>CONTENT OF TAB E</t>
  </si>
  <si>
    <t>1. Additional information on the programme</t>
  </si>
  <si>
    <t>Confidential</t>
  </si>
  <si>
    <t>ND4</t>
  </si>
  <si>
    <t>* Legal Entity Identifier (LEI) finder: http://www.lei-lookup.com/#!search</t>
  </si>
  <si>
    <t>** Weighted Average Maturity = Remaining Term to Maturity</t>
  </si>
  <si>
    <t>Example Bank</t>
  </si>
  <si>
    <t>Example Guarantor</t>
  </si>
  <si>
    <t>Example Bank(LEI)</t>
  </si>
  <si>
    <t>FX</t>
  </si>
  <si>
    <t>Weighted Average Maturity (months)**</t>
  </si>
  <si>
    <t/>
  </si>
  <si>
    <t>186 for Residential Mortgage Assets</t>
  </si>
  <si>
    <t>287 for Commercial Mortgage Assets</t>
  </si>
  <si>
    <t>149 for Mortgage Assets</t>
  </si>
  <si>
    <t>179 for Mortgage Assets</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</si>
</sst>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yyyy"/>
    <numFmt numFmtId="173" formatCode="0.00\ %"/>
    <numFmt numFmtId="174" formatCode="#,##0;\-#,##0;0"/>
    <numFmt numFmtId="175" formatCode="0\ %"/>
    <numFmt numFmtId="176" formatCode="mmm/yyyy"/>
    <numFmt numFmtId="177" formatCode="#,##0.0"/>
    <numFmt numFmtId="178" formatCode="0.0"/>
    <numFmt numFmtId="179" formatCode="0.0%"/>
  </numFmts>
  <fonts count="137">
    <font>
      <sz val="10"/>
      <name val="Arial"/>
      <family val="0"/>
    </font>
    <font>
      <b/>
      <sz val="12"/>
      <color indexed="8"/>
      <name val="Arial"/>
      <family val="0"/>
    </font>
    <font>
      <b/>
      <sz val="12"/>
      <name val="Arial"/>
      <family val="0"/>
    </font>
    <font>
      <b/>
      <sz val="10"/>
      <color indexed="8"/>
      <name val="Arial"/>
      <family val="0"/>
    </font>
    <font>
      <i/>
      <sz val="10"/>
      <name val="Arial"/>
      <family val="0"/>
    </font>
    <font>
      <b/>
      <sz val="10"/>
      <name val="Arial"/>
      <family val="0"/>
    </font>
    <font>
      <u val="single"/>
      <sz val="10"/>
      <name val="Arial"/>
      <family val="0"/>
    </font>
    <font>
      <sz val="14"/>
      <color indexed="8"/>
      <name val="Arial"/>
      <family val="0"/>
    </font>
    <font>
      <sz val="14"/>
      <name val="Arial"/>
      <family val="0"/>
    </font>
    <font>
      <b/>
      <sz val="12"/>
      <color indexed="14"/>
      <name val="Arial"/>
      <family val="0"/>
    </font>
    <font>
      <u val="single"/>
      <sz val="10"/>
      <color indexed="8"/>
      <name val="Arial"/>
      <family val="0"/>
    </font>
    <font>
      <sz val="10"/>
      <color indexed="8"/>
      <name val="Arial"/>
      <family val="0"/>
    </font>
    <font>
      <b/>
      <sz val="10"/>
      <color indexed="12"/>
      <name val="Arial"/>
      <family val="0"/>
    </font>
    <font>
      <u val="single"/>
      <sz val="10"/>
      <color indexed="15"/>
      <name val="Arial"/>
      <family val="0"/>
    </font>
    <font>
      <sz val="8"/>
      <color indexed="8"/>
      <name val="Arial"/>
      <family val="0"/>
    </font>
    <font>
      <sz val="8"/>
      <name val="Arial"/>
      <family val="0"/>
    </font>
    <font>
      <b/>
      <sz val="8"/>
      <name val="Arial"/>
      <family val="0"/>
    </font>
    <font>
      <b/>
      <sz val="8"/>
      <color indexed="12"/>
      <name val="Arial"/>
      <family val="0"/>
    </font>
    <font>
      <u val="single"/>
      <sz val="8"/>
      <color indexed="15"/>
      <name val="Arial"/>
      <family val="0"/>
    </font>
    <font>
      <sz val="10"/>
      <color indexed="12"/>
      <name val="Arial"/>
      <family val="0"/>
    </font>
    <font>
      <b/>
      <i/>
      <u val="single"/>
      <sz val="18"/>
      <color indexed="8"/>
      <name val="Arial"/>
      <family val="0"/>
    </font>
    <font>
      <b/>
      <i/>
      <u val="single"/>
      <sz val="18"/>
      <color indexed="16"/>
      <name val="Arial"/>
      <family val="0"/>
    </font>
    <font>
      <sz val="10"/>
      <color indexed="17"/>
      <name val="Arial"/>
      <family val="0"/>
    </font>
    <font>
      <i/>
      <sz val="8"/>
      <color indexed="8"/>
      <name val="Arial"/>
      <family val="0"/>
    </font>
    <font>
      <i/>
      <sz val="8"/>
      <name val="Arial"/>
      <family val="0"/>
    </font>
    <font>
      <i/>
      <sz val="10"/>
      <color indexed="12"/>
      <name val="Arial"/>
      <family val="0"/>
    </font>
    <font>
      <i/>
      <sz val="10"/>
      <color indexed="8"/>
      <name val="Arial"/>
      <family val="0"/>
    </font>
    <font>
      <b/>
      <sz val="10"/>
      <color indexed="18"/>
      <name val="Arial"/>
      <family val="0"/>
    </font>
    <font>
      <b/>
      <sz val="8"/>
      <color indexed="8"/>
      <name val="Arial"/>
      <family val="0"/>
    </font>
    <font>
      <sz val="7"/>
      <color indexed="8"/>
      <name val="Arial"/>
      <family val="0"/>
    </font>
    <font>
      <sz val="7"/>
      <name val="Arial"/>
      <family val="0"/>
    </font>
    <font>
      <b/>
      <i/>
      <sz val="8"/>
      <color indexed="16"/>
      <name val="Arial"/>
      <family val="0"/>
    </font>
    <font>
      <sz val="9"/>
      <color indexed="9"/>
      <name val="Tahoma"/>
      <family val="0"/>
    </font>
    <font>
      <sz val="7"/>
      <color indexed="9"/>
      <name val="Tahoma"/>
      <family val="0"/>
    </font>
    <font>
      <sz val="8"/>
      <color indexed="9"/>
      <name val="Tahoma"/>
      <family val="0"/>
    </font>
    <font>
      <b/>
      <i/>
      <sz val="10"/>
      <color indexed="21"/>
      <name val="Arial"/>
      <family val="0"/>
    </font>
    <font>
      <b/>
      <i/>
      <sz val="10"/>
      <name val="Arial"/>
      <family val="0"/>
    </font>
    <font>
      <b/>
      <i/>
      <sz val="10"/>
      <color indexed="16"/>
      <name val="Arial"/>
      <family val="0"/>
    </font>
    <font>
      <b/>
      <i/>
      <sz val="10"/>
      <color indexed="18"/>
      <name val="Arial"/>
      <family val="0"/>
    </font>
    <font>
      <b/>
      <sz val="7"/>
      <color indexed="8"/>
      <name val="Arial"/>
      <family val="0"/>
    </font>
    <font>
      <b/>
      <sz val="7"/>
      <name val="Arial"/>
      <family val="0"/>
    </font>
    <font>
      <b/>
      <sz val="7"/>
      <color indexed="12"/>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8"/>
      <name val="Calibri"/>
      <family val="2"/>
    </font>
    <font>
      <sz val="11"/>
      <color indexed="36"/>
      <name val="Calibri"/>
      <family val="2"/>
    </font>
    <font>
      <sz val="11"/>
      <color indexed="60"/>
      <name val="Calibri"/>
      <family val="2"/>
    </font>
    <font>
      <sz val="11"/>
      <color indexed="62"/>
      <name val="Calibri"/>
      <family val="2"/>
    </font>
    <font>
      <b/>
      <sz val="11"/>
      <color indexed="63"/>
      <name val="Calibri"/>
      <family val="2"/>
    </font>
    <font>
      <b/>
      <sz val="11"/>
      <color indexed="11"/>
      <name val="Calibri"/>
      <family val="2"/>
    </font>
    <font>
      <sz val="11"/>
      <color indexed="11"/>
      <name val="Calibri"/>
      <family val="2"/>
    </font>
    <font>
      <b/>
      <sz val="11"/>
      <color indexed="8"/>
      <name val="Calibri"/>
      <family val="2"/>
    </font>
    <font>
      <sz val="11"/>
      <color indexed="16"/>
      <name val="Calibri"/>
      <family val="2"/>
    </font>
    <font>
      <i/>
      <sz val="11"/>
      <color indexed="13"/>
      <name val="Calibri"/>
      <family val="2"/>
    </font>
    <font>
      <b/>
      <sz val="11"/>
      <color indexed="9"/>
      <name val="Calibri"/>
      <family val="2"/>
    </font>
    <font>
      <sz val="11"/>
      <color indexed="8"/>
      <name val="Calibri"/>
      <family val="2"/>
    </font>
    <font>
      <sz val="11"/>
      <color indexed="9"/>
      <name val="Calibri"/>
      <family val="2"/>
    </font>
    <font>
      <sz val="10"/>
      <color indexed="9"/>
      <name val="Arial"/>
      <family val="2"/>
    </font>
    <font>
      <b/>
      <sz val="24"/>
      <color indexed="9"/>
      <name val="Calibri"/>
      <family val="2"/>
    </font>
    <font>
      <b/>
      <sz val="11.5"/>
      <color indexed="63"/>
      <name val="Calibri"/>
      <family val="2"/>
    </font>
    <font>
      <sz val="13"/>
      <color indexed="63"/>
      <name val="Calibri"/>
      <family val="2"/>
    </font>
    <font>
      <b/>
      <sz val="14"/>
      <name val="Calibri"/>
      <family val="2"/>
    </font>
    <font>
      <sz val="13"/>
      <color indexed="9"/>
      <name val="Calibri"/>
      <family val="2"/>
    </font>
    <font>
      <b/>
      <sz val="13"/>
      <color indexed="63"/>
      <name val="Calibri"/>
      <family val="2"/>
    </font>
    <font>
      <b/>
      <sz val="13"/>
      <name val="Calibri"/>
      <family val="2"/>
    </font>
    <font>
      <sz val="13"/>
      <name val="Calibri"/>
      <family val="2"/>
    </font>
    <font>
      <i/>
      <sz val="13"/>
      <name val="Calibri"/>
      <family val="2"/>
    </font>
    <font>
      <u val="single"/>
      <sz val="10"/>
      <color indexed="28"/>
      <name val="Arial"/>
      <family val="0"/>
    </font>
    <font>
      <u val="single"/>
      <sz val="10"/>
      <color indexed="61"/>
      <name val="Arial"/>
      <family val="0"/>
    </font>
    <font>
      <sz val="9"/>
      <color indexed="9"/>
      <name val="Calibri"/>
      <family val="2"/>
    </font>
    <font>
      <b/>
      <sz val="14"/>
      <color indexed="9"/>
      <name val="Calibri"/>
      <family val="2"/>
    </font>
    <font>
      <b/>
      <sz val="24"/>
      <color indexed="34"/>
      <name val="Calibri"/>
      <family val="2"/>
    </font>
    <font>
      <b/>
      <sz val="20"/>
      <color indexed="9"/>
      <name val="Calibri"/>
      <family val="2"/>
    </font>
    <font>
      <b/>
      <sz val="16"/>
      <color indexed="9"/>
      <name val="Calibri"/>
      <family val="2"/>
    </font>
    <font>
      <b/>
      <sz val="10"/>
      <name val="Calibri"/>
      <family val="2"/>
    </font>
    <font>
      <u val="single"/>
      <sz val="11"/>
      <color indexed="28"/>
      <name val="Calibri"/>
      <family val="2"/>
    </font>
    <font>
      <sz val="10"/>
      <name val="Calibri"/>
      <family val="2"/>
    </font>
    <font>
      <sz val="11"/>
      <name val="Calibri"/>
      <family val="2"/>
    </font>
    <font>
      <b/>
      <sz val="14"/>
      <color indexed="8"/>
      <name val="Calibri"/>
      <family val="2"/>
    </font>
    <font>
      <b/>
      <u val="single"/>
      <sz val="11"/>
      <name val="Calibri"/>
      <family val="2"/>
    </font>
    <font>
      <b/>
      <sz val="11"/>
      <name val="Calibri"/>
      <family val="2"/>
    </font>
    <font>
      <i/>
      <sz val="11"/>
      <name val="Calibri"/>
      <family val="2"/>
    </font>
    <font>
      <b/>
      <u val="single"/>
      <sz val="11"/>
      <color indexed="28"/>
      <name val="Calibri"/>
      <family val="2"/>
    </font>
    <font>
      <b/>
      <i/>
      <sz val="11"/>
      <name val="Calibri"/>
      <family val="2"/>
    </font>
    <font>
      <b/>
      <sz val="10"/>
      <color indexed="9"/>
      <name val="Calibri"/>
      <family val="2"/>
    </font>
    <font>
      <i/>
      <sz val="11"/>
      <color indexed="9"/>
      <name val="Calibri"/>
      <family val="2"/>
    </font>
    <font>
      <i/>
      <sz val="9"/>
      <name val="Calibri"/>
      <family val="2"/>
    </font>
    <font>
      <i/>
      <u val="single"/>
      <sz val="9"/>
      <name val="Calibri"/>
      <family val="2"/>
    </font>
    <font>
      <sz val="11"/>
      <color indexed="13"/>
      <name val="Calibri"/>
      <family val="2"/>
    </font>
    <font>
      <u val="single"/>
      <sz val="11"/>
      <name val="Calibri"/>
      <family val="2"/>
    </font>
    <font>
      <b/>
      <i/>
      <sz val="14"/>
      <color indexed="8"/>
      <name val="Calibri"/>
      <family val="2"/>
    </font>
    <font>
      <b/>
      <sz val="11"/>
      <color indexed="16"/>
      <name val="Calibri"/>
      <family val="2"/>
    </font>
    <font>
      <i/>
      <sz val="11"/>
      <color indexed="28"/>
      <name val="Calibri"/>
      <family val="2"/>
    </font>
    <font>
      <sz val="8"/>
      <name val="Segoe UI"/>
      <family val="2"/>
    </font>
    <font>
      <b/>
      <sz val="12"/>
      <color indexed="9"/>
      <name val="Tahoma"/>
      <family val="0"/>
    </font>
    <font>
      <sz val="8.25"/>
      <color indexed="9"/>
      <name val="Tahom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24"/>
      <color theme="1"/>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sz val="9"/>
      <color theme="1"/>
      <name val="Calibri"/>
      <family val="2"/>
    </font>
    <font>
      <b/>
      <sz val="14"/>
      <color theme="1"/>
      <name val="Calibri"/>
      <family val="2"/>
    </font>
    <font>
      <b/>
      <sz val="24"/>
      <color theme="9" tint="-0.24997000396251678"/>
      <name val="Calibri"/>
      <family val="2"/>
    </font>
    <font>
      <b/>
      <sz val="20"/>
      <color theme="1"/>
      <name val="Calibri"/>
      <family val="2"/>
    </font>
    <font>
      <b/>
      <sz val="16"/>
      <color theme="1"/>
      <name val="Calibri"/>
      <family val="2"/>
    </font>
    <font>
      <b/>
      <sz val="14"/>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i/>
      <sz val="14"/>
      <color theme="0"/>
      <name val="Calibri"/>
      <family val="2"/>
    </font>
    <font>
      <b/>
      <sz val="11"/>
      <color rgb="FFFF0000"/>
      <name val="Calibri"/>
      <family val="2"/>
    </font>
    <font>
      <i/>
      <sz val="11"/>
      <color rgb="FF0070C0"/>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12"/>
        <bgColor indexed="64"/>
      </patternFill>
    </fill>
    <fill>
      <patternFill patternType="solid">
        <fgColor indexed="65"/>
        <bgColor indexed="64"/>
      </patternFill>
    </fill>
    <fill>
      <patternFill patternType="solid">
        <fgColor indexed="65"/>
        <bgColor indexed="64"/>
      </patternFill>
    </fill>
    <fill>
      <patternFill patternType="solid">
        <fgColor indexed="12"/>
        <bgColor indexed="64"/>
      </patternFill>
    </fill>
    <fill>
      <patternFill patternType="solid">
        <fgColor indexed="14"/>
        <bgColor indexed="64"/>
      </patternFill>
    </fill>
    <fill>
      <patternFill patternType="solid">
        <fgColor indexed="12"/>
        <bgColor indexed="64"/>
      </patternFill>
    </fill>
    <fill>
      <patternFill patternType="solid">
        <fgColor indexed="18"/>
        <bgColor indexed="64"/>
      </patternFill>
    </fill>
    <fill>
      <patternFill patternType="solid">
        <fgColor indexed="18"/>
        <bgColor indexed="64"/>
      </patternFill>
    </fill>
    <fill>
      <patternFill patternType="solid">
        <fgColor indexed="65"/>
        <bgColor indexed="64"/>
      </patternFill>
    </fill>
    <fill>
      <patternFill patternType="solid">
        <fgColor indexed="21"/>
        <bgColor indexed="64"/>
      </patternFill>
    </fill>
    <fill>
      <patternFill patternType="solid">
        <fgColor indexed="16"/>
        <bgColor indexed="64"/>
      </patternFill>
    </fill>
    <fill>
      <patternFill patternType="solid">
        <fgColor indexed="18"/>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rgb="FFFFC0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9"/>
      </left>
      <right>
        <color indexed="9"/>
      </right>
      <top style="thin">
        <color indexed="9"/>
      </top>
      <bottom style="thin">
        <color indexed="9"/>
      </bottom>
    </border>
    <border>
      <left>
        <color indexed="63"/>
      </left>
      <right>
        <color indexed="63"/>
      </right>
      <top style="thin">
        <color indexed="9"/>
      </top>
      <bottom>
        <color indexed="63"/>
      </bottom>
    </border>
    <border>
      <left style="thin">
        <color indexed="9"/>
      </left>
      <right style="thin">
        <color indexed="9"/>
      </right>
      <top style="thin">
        <color indexed="9"/>
      </top>
      <bottom style="thin">
        <color indexed="9"/>
      </bottom>
    </border>
    <border>
      <left>
        <color indexed="9"/>
      </left>
      <right style="thin">
        <color indexed="9"/>
      </right>
      <top style="thin">
        <color indexed="9"/>
      </top>
      <bottom style="thin">
        <color indexed="9"/>
      </bottom>
    </border>
    <border>
      <left style="dotted">
        <color indexed="9"/>
      </left>
      <right style="dotted">
        <color indexed="9"/>
      </right>
      <top style="dotted">
        <color indexed="9"/>
      </top>
      <bottom style="dotted">
        <color indexed="9"/>
      </bottom>
    </border>
    <border>
      <left>
        <color indexed="9"/>
      </left>
      <right>
        <color indexed="9"/>
      </right>
      <top style="dotted">
        <color indexed="9"/>
      </top>
      <bottom>
        <color indexed="9"/>
      </bottom>
    </border>
    <border>
      <left>
        <color indexed="9"/>
      </left>
      <right style="dotted">
        <color indexed="9"/>
      </right>
      <top style="dotted">
        <color indexed="9"/>
      </top>
      <bottom>
        <color indexed="9"/>
      </bottom>
    </border>
    <border>
      <left style="dotted">
        <color indexed="9"/>
      </left>
      <right>
        <color indexed="9"/>
      </right>
      <top>
        <color indexed="9"/>
      </top>
      <bottom>
        <color indexed="9"/>
      </bottom>
    </border>
    <border>
      <left>
        <color indexed="9"/>
      </left>
      <right style="dotted">
        <color indexed="9"/>
      </right>
      <top>
        <color indexed="9"/>
      </top>
      <bottom>
        <color indexed="9"/>
      </bottom>
    </border>
    <border>
      <left style="dotted">
        <color indexed="9"/>
      </left>
      <right>
        <color indexed="9"/>
      </right>
      <top>
        <color indexed="9"/>
      </top>
      <bottom style="dotted">
        <color indexed="9"/>
      </bottom>
    </border>
    <border>
      <left>
        <color indexed="9"/>
      </left>
      <right>
        <color indexed="9"/>
      </right>
      <top>
        <color indexed="9"/>
      </top>
      <bottom style="dotted">
        <color indexed="9"/>
      </bottom>
    </border>
    <border>
      <left>
        <color indexed="9"/>
      </left>
      <right style="dotted">
        <color indexed="9"/>
      </right>
      <top>
        <color indexed="9"/>
      </top>
      <bottom style="dotted">
        <color indexed="9"/>
      </bottom>
    </border>
    <border>
      <left style="thin">
        <color indexed="9"/>
      </left>
      <right>
        <color indexed="9"/>
      </right>
      <top style="thin">
        <color indexed="9"/>
      </top>
      <bottom style="thin">
        <color indexed="9"/>
      </bottom>
    </border>
    <border>
      <left style="thin">
        <color indexed="9"/>
      </left>
      <right>
        <color indexed="63"/>
      </right>
      <top>
        <color indexed="9"/>
      </top>
      <bottom>
        <color indexed="9"/>
      </bottom>
    </border>
    <border>
      <left style="thin">
        <color indexed="9"/>
      </left>
      <right>
        <color indexed="63"/>
      </right>
      <top>
        <color indexed="63"/>
      </top>
      <bottom style="thin">
        <color indexed="9"/>
      </bottom>
    </border>
    <border>
      <left>
        <color indexed="9"/>
      </left>
      <right>
        <color indexed="9"/>
      </right>
      <top style="dotted">
        <color indexed="9"/>
      </top>
      <bottom style="dotted">
        <color indexed="9"/>
      </bottom>
    </border>
    <border>
      <left>
        <color indexed="9"/>
      </left>
      <right style="dotted">
        <color indexed="9"/>
      </right>
      <top style="dotted">
        <color indexed="9"/>
      </top>
      <bottom style="dotted">
        <color indexed="9"/>
      </bottom>
    </border>
    <border>
      <left>
        <color indexed="63"/>
      </left>
      <right>
        <color indexed="63"/>
      </right>
      <top>
        <color indexed="63"/>
      </top>
      <bottom style="thin">
        <color indexed="9"/>
      </bottom>
    </border>
    <border>
      <left style="thin">
        <color indexed="9"/>
      </left>
      <right style="thin">
        <color indexed="9"/>
      </right>
      <top>
        <color indexed="63"/>
      </top>
      <bottom>
        <color indexed="63"/>
      </bottom>
    </border>
    <border>
      <left>
        <color indexed="9"/>
      </left>
      <right style="thin">
        <color indexed="9"/>
      </right>
      <top>
        <color indexed="63"/>
      </top>
      <bottom>
        <color indexed="63"/>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8" fillId="2" borderId="0" applyNumberFormat="0" applyBorder="0" applyAlignment="0" applyProtection="0"/>
    <xf numFmtId="0" fontId="98" fillId="3" borderId="0" applyNumberFormat="0" applyBorder="0" applyAlignment="0" applyProtection="0"/>
    <xf numFmtId="0" fontId="98" fillId="4" borderId="0" applyNumberFormat="0" applyBorder="0" applyAlignment="0" applyProtection="0"/>
    <xf numFmtId="0" fontId="98" fillId="5" borderId="0" applyNumberFormat="0" applyBorder="0" applyAlignment="0" applyProtection="0"/>
    <xf numFmtId="0" fontId="98" fillId="6" borderId="0" applyNumberFormat="0" applyBorder="0" applyAlignment="0" applyProtection="0"/>
    <xf numFmtId="0" fontId="98" fillId="7" borderId="0" applyNumberFormat="0" applyBorder="0" applyAlignment="0" applyProtection="0"/>
    <xf numFmtId="0" fontId="98" fillId="8" borderId="0" applyNumberFormat="0" applyBorder="0" applyAlignment="0" applyProtection="0"/>
    <xf numFmtId="0" fontId="98" fillId="9" borderId="0" applyNumberFormat="0" applyBorder="0" applyAlignment="0" applyProtection="0"/>
    <xf numFmtId="0" fontId="98" fillId="10" borderId="0" applyNumberFormat="0" applyBorder="0" applyAlignment="0" applyProtection="0"/>
    <xf numFmtId="0" fontId="98" fillId="11" borderId="0" applyNumberFormat="0" applyBorder="0" applyAlignment="0" applyProtection="0"/>
    <xf numFmtId="0" fontId="98" fillId="12" borderId="0" applyNumberFormat="0" applyBorder="0" applyAlignment="0" applyProtection="0"/>
    <xf numFmtId="0" fontId="98" fillId="13" borderId="0" applyNumberFormat="0" applyBorder="0" applyAlignment="0" applyProtection="0"/>
    <xf numFmtId="0" fontId="98" fillId="14" borderId="0" applyNumberFormat="0" applyBorder="0" applyAlignment="0" applyProtection="0"/>
    <xf numFmtId="0" fontId="98" fillId="15" borderId="0" applyNumberFormat="0" applyBorder="0" applyAlignment="0" applyProtection="0"/>
    <xf numFmtId="0" fontId="98" fillId="16" borderId="0" applyNumberFormat="0" applyBorder="0" applyAlignment="0" applyProtection="0"/>
    <xf numFmtId="0" fontId="98" fillId="17" borderId="0" applyNumberFormat="0" applyBorder="0" applyAlignment="0" applyProtection="0"/>
    <xf numFmtId="0" fontId="98" fillId="18" borderId="0" applyNumberFormat="0" applyBorder="0" applyAlignment="0" applyProtection="0"/>
    <xf numFmtId="0" fontId="98" fillId="19" borderId="0" applyNumberFormat="0" applyBorder="0" applyAlignment="0" applyProtection="0"/>
    <xf numFmtId="0" fontId="99" fillId="20" borderId="0" applyNumberFormat="0" applyBorder="0" applyAlignment="0" applyProtection="0"/>
    <xf numFmtId="0" fontId="99" fillId="21" borderId="0" applyNumberFormat="0" applyBorder="0" applyAlignment="0" applyProtection="0"/>
    <xf numFmtId="0" fontId="99" fillId="22" borderId="0" applyNumberFormat="0" applyBorder="0" applyAlignment="0" applyProtection="0"/>
    <xf numFmtId="0" fontId="99" fillId="23" borderId="0" applyNumberFormat="0" applyBorder="0" applyAlignment="0" applyProtection="0"/>
    <xf numFmtId="0" fontId="99" fillId="24" borderId="0" applyNumberFormat="0" applyBorder="0" applyAlignment="0" applyProtection="0"/>
    <xf numFmtId="0" fontId="99" fillId="25" borderId="0" applyNumberFormat="0" applyBorder="0" applyAlignment="0" applyProtection="0"/>
    <xf numFmtId="0" fontId="100" fillId="26" borderId="0" applyNumberFormat="0" applyBorder="0" applyAlignment="0" applyProtection="0"/>
    <xf numFmtId="0" fontId="101" fillId="27" borderId="1" applyNumberFormat="0" applyAlignment="0" applyProtection="0"/>
    <xf numFmtId="0" fontId="10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29" borderId="0" applyNumberFormat="0" applyBorder="0" applyAlignment="0" applyProtection="0"/>
    <xf numFmtId="0" fontId="106" fillId="0" borderId="3" applyNumberFormat="0" applyFill="0" applyAlignment="0" applyProtection="0"/>
    <xf numFmtId="0" fontId="107" fillId="0" borderId="4" applyNumberFormat="0" applyFill="0" applyAlignment="0" applyProtection="0"/>
    <xf numFmtId="0" fontId="108" fillId="0" borderId="5" applyNumberFormat="0" applyFill="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1" fillId="30" borderId="1" applyNumberFormat="0" applyAlignment="0" applyProtection="0"/>
    <xf numFmtId="0" fontId="112" fillId="0" borderId="6" applyNumberFormat="0" applyFill="0" applyAlignment="0" applyProtection="0"/>
    <xf numFmtId="0" fontId="113" fillId="31" borderId="0" applyNumberFormat="0" applyBorder="0" applyAlignment="0" applyProtection="0"/>
    <xf numFmtId="0" fontId="98" fillId="0" borderId="0">
      <alignment/>
      <protection/>
    </xf>
    <xf numFmtId="0" fontId="0" fillId="0" borderId="0">
      <alignment/>
      <protection/>
    </xf>
    <xf numFmtId="0" fontId="0" fillId="32" borderId="7" applyNumberFormat="0" applyFont="0" applyAlignment="0" applyProtection="0"/>
    <xf numFmtId="0" fontId="114" fillId="27" borderId="8" applyNumberFormat="0" applyAlignment="0" applyProtection="0"/>
    <xf numFmtId="9" fontId="0" fillId="0" borderId="0" applyFont="0" applyFill="0" applyBorder="0" applyAlignment="0" applyProtection="0"/>
    <xf numFmtId="9" fontId="98" fillId="0" borderId="0" applyFont="0" applyFill="0" applyBorder="0" applyAlignment="0" applyProtection="0"/>
    <xf numFmtId="0" fontId="0" fillId="0" borderId="0">
      <alignment horizontal="left" wrapText="1"/>
      <protection/>
    </xf>
    <xf numFmtId="0" fontId="115" fillId="0" borderId="0" applyNumberFormat="0" applyFill="0" applyBorder="0" applyAlignment="0" applyProtection="0"/>
    <xf numFmtId="0" fontId="116" fillId="0" borderId="9" applyNumberFormat="0" applyFill="0" applyAlignment="0" applyProtection="0"/>
    <xf numFmtId="0" fontId="117" fillId="0" borderId="0" applyNumberFormat="0" applyFill="0" applyBorder="0" applyAlignment="0" applyProtection="0"/>
  </cellStyleXfs>
  <cellXfs count="344">
    <xf numFmtId="0" fontId="0" fillId="0" borderId="0" xfId="0" applyFont="1" applyAlignment="1">
      <alignment/>
    </xf>
    <xf numFmtId="0" fontId="0" fillId="0" borderId="0" xfId="0" applyNumberFormat="1" applyFont="1" applyFill="1" applyBorder="1" applyAlignment="1">
      <alignment/>
    </xf>
    <xf numFmtId="0" fontId="0" fillId="33" borderId="0" xfId="0" applyNumberFormat="1" applyFont="1" applyFill="1" applyBorder="1" applyAlignment="1">
      <alignment horizontal="center" vertical="center"/>
    </xf>
    <xf numFmtId="0" fontId="5" fillId="34" borderId="1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6" fillId="34" borderId="10" xfId="0" applyNumberFormat="1" applyFont="1" applyFill="1" applyBorder="1" applyAlignment="1">
      <alignment horizontal="center" vertical="center"/>
    </xf>
    <xf numFmtId="0" fontId="16" fillId="34" borderId="10" xfId="0" applyNumberFormat="1" applyFont="1" applyFill="1" applyBorder="1" applyAlignment="1">
      <alignment horizontal="center" vertical="center" wrapText="1"/>
    </xf>
    <xf numFmtId="0" fontId="18" fillId="33" borderId="0" xfId="0" applyNumberFormat="1" applyFont="1" applyFill="1" applyBorder="1" applyAlignment="1">
      <alignment horizontal="center" vertical="center"/>
    </xf>
    <xf numFmtId="0" fontId="15" fillId="33" borderId="0" xfId="0" applyNumberFormat="1" applyFont="1" applyFill="1" applyBorder="1" applyAlignment="1">
      <alignment horizontal="center" vertical="center"/>
    </xf>
    <xf numFmtId="3" fontId="15" fillId="33" borderId="0" xfId="0" applyNumberFormat="1" applyFont="1" applyFill="1" applyBorder="1" applyAlignment="1">
      <alignment horizontal="center" vertical="center"/>
    </xf>
    <xf numFmtId="172" fontId="15" fillId="33" borderId="0" xfId="0" applyNumberFormat="1" applyFont="1" applyFill="1" applyBorder="1" applyAlignment="1">
      <alignment horizontal="center" vertical="center"/>
    </xf>
    <xf numFmtId="173" fontId="15" fillId="33" borderId="0" xfId="0" applyNumberFormat="1" applyFont="1" applyFill="1" applyBorder="1" applyAlignment="1">
      <alignment horizontal="center" vertical="center"/>
    </xf>
    <xf numFmtId="14" fontId="15" fillId="33" borderId="0" xfId="0" applyNumberFormat="1" applyFont="1" applyFill="1" applyBorder="1" applyAlignment="1">
      <alignment horizontal="center" vertical="center"/>
    </xf>
    <xf numFmtId="4" fontId="15" fillId="33" borderId="0" xfId="0" applyNumberFormat="1" applyFont="1" applyFill="1" applyBorder="1" applyAlignment="1">
      <alignment horizontal="center" vertical="center"/>
    </xf>
    <xf numFmtId="0" fontId="5" fillId="35" borderId="10" xfId="0" applyNumberFormat="1" applyFont="1" applyFill="1" applyBorder="1" applyAlignment="1">
      <alignment horizontal="center" vertical="center"/>
    </xf>
    <xf numFmtId="0" fontId="5" fillId="35" borderId="10" xfId="0" applyNumberFormat="1" applyFont="1" applyFill="1" applyBorder="1" applyAlignment="1">
      <alignment horizontal="right" vertical="center"/>
    </xf>
    <xf numFmtId="0" fontId="5" fillId="35" borderId="0" xfId="0" applyNumberFormat="1" applyFont="1" applyFill="1" applyBorder="1" applyAlignment="1">
      <alignment horizontal="center" vertical="center"/>
    </xf>
    <xf numFmtId="173" fontId="0" fillId="35" borderId="0" xfId="0" applyNumberFormat="1" applyFont="1" applyFill="1" applyBorder="1" applyAlignment="1">
      <alignment horizontal="right" vertical="center"/>
    </xf>
    <xf numFmtId="0" fontId="15" fillId="36" borderId="0" xfId="0" applyNumberFormat="1" applyFont="1" applyFill="1" applyBorder="1" applyAlignment="1">
      <alignment horizontal="center" vertical="center"/>
    </xf>
    <xf numFmtId="0" fontId="5" fillId="33" borderId="0" xfId="0" applyNumberFormat="1" applyFont="1" applyFill="1" applyBorder="1" applyAlignment="1">
      <alignment horizontal="right" vertical="center"/>
    </xf>
    <xf numFmtId="0" fontId="16" fillId="33" borderId="0" xfId="0" applyNumberFormat="1" applyFont="1" applyFill="1" applyBorder="1" applyAlignment="1">
      <alignment horizontal="center" vertical="center"/>
    </xf>
    <xf numFmtId="0" fontId="15" fillId="33" borderId="11" xfId="0" applyNumberFormat="1" applyFont="1" applyFill="1" applyBorder="1" applyAlignment="1">
      <alignment horizontal="center" vertical="center"/>
    </xf>
    <xf numFmtId="0" fontId="30" fillId="33" borderId="0" xfId="0" applyNumberFormat="1" applyFont="1" applyFill="1" applyBorder="1" applyAlignment="1">
      <alignment horizontal="center" vertical="center"/>
    </xf>
    <xf numFmtId="0" fontId="31" fillId="37" borderId="10" xfId="0" applyNumberFormat="1" applyFont="1" applyFill="1" applyBorder="1" applyAlignment="1">
      <alignment horizontal="center" vertical="center"/>
    </xf>
    <xf numFmtId="0" fontId="5" fillId="37" borderId="10" xfId="0" applyNumberFormat="1" applyFont="1" applyFill="1" applyBorder="1" applyAlignment="1">
      <alignment horizontal="left" vertical="center"/>
    </xf>
    <xf numFmtId="0" fontId="12" fillId="34" borderId="10" xfId="0" applyNumberFormat="1" applyFont="1" applyFill="1" applyBorder="1" applyAlignment="1">
      <alignment horizontal="center" vertical="center"/>
    </xf>
    <xf numFmtId="172" fontId="14" fillId="33" borderId="0" xfId="0" applyNumberFormat="1" applyFont="1" applyFill="1" applyBorder="1" applyAlignment="1">
      <alignment horizontal="left" vertical="center"/>
    </xf>
    <xf numFmtId="172" fontId="15" fillId="33" borderId="0" xfId="0" applyNumberFormat="1" applyFont="1" applyFill="1" applyBorder="1" applyAlignment="1">
      <alignment horizontal="left" vertical="center"/>
    </xf>
    <xf numFmtId="3" fontId="14" fillId="33" borderId="0" xfId="0" applyNumberFormat="1" applyFont="1" applyFill="1" applyBorder="1" applyAlignment="1">
      <alignment horizontal="center" vertical="center"/>
    </xf>
    <xf numFmtId="0" fontId="39" fillId="37" borderId="10" xfId="0" applyNumberFormat="1" applyFont="1" applyFill="1" applyBorder="1" applyAlignment="1">
      <alignment horizontal="center" vertical="center"/>
    </xf>
    <xf numFmtId="0" fontId="40" fillId="37" borderId="10" xfId="0" applyNumberFormat="1" applyFont="1" applyFill="1" applyBorder="1" applyAlignment="1">
      <alignment horizontal="center" vertical="center"/>
    </xf>
    <xf numFmtId="3" fontId="40" fillId="37" borderId="10" xfId="0" applyNumberFormat="1" applyFont="1" applyFill="1" applyBorder="1" applyAlignment="1">
      <alignment horizontal="right" vertical="center"/>
    </xf>
    <xf numFmtId="0" fontId="8" fillId="36" borderId="0" xfId="0" applyNumberFormat="1" applyFont="1" applyFill="1" applyBorder="1" applyAlignment="1">
      <alignment horizontal="left" vertical="center"/>
    </xf>
    <xf numFmtId="0" fontId="7" fillId="36" borderId="0" xfId="0" applyNumberFormat="1" applyFont="1" applyFill="1" applyBorder="1" applyAlignment="1">
      <alignment vertical="center"/>
    </xf>
    <xf numFmtId="0" fontId="1" fillId="38" borderId="0" xfId="0" applyNumberFormat="1" applyFont="1" applyFill="1" applyBorder="1" applyAlignment="1">
      <alignment horizontal="left" vertical="center"/>
    </xf>
    <xf numFmtId="0" fontId="9" fillId="38" borderId="0" xfId="0" applyNumberFormat="1" applyFont="1" applyFill="1" applyBorder="1" applyAlignment="1">
      <alignment vertical="center"/>
    </xf>
    <xf numFmtId="0" fontId="2" fillId="36" borderId="12" xfId="0" applyNumberFormat="1" applyFont="1" applyFill="1" applyBorder="1" applyAlignment="1">
      <alignment horizontal="left" vertical="center"/>
    </xf>
    <xf numFmtId="0" fontId="1" fillId="36" borderId="10" xfId="0" applyNumberFormat="1" applyFont="1" applyFill="1" applyBorder="1" applyAlignment="1">
      <alignment vertical="center"/>
    </xf>
    <xf numFmtId="0" fontId="1" fillId="36" borderId="13" xfId="0" applyNumberFormat="1" applyFont="1" applyFill="1" applyBorder="1" applyAlignment="1">
      <alignment vertical="center"/>
    </xf>
    <xf numFmtId="0" fontId="6" fillId="36" borderId="0" xfId="0" applyNumberFormat="1" applyFont="1" applyFill="1" applyBorder="1" applyAlignment="1">
      <alignment horizontal="left" vertical="center"/>
    </xf>
    <xf numFmtId="0" fontId="10" fillId="36" borderId="0" xfId="0" applyNumberFormat="1" applyFont="1" applyFill="1" applyBorder="1" applyAlignment="1">
      <alignment vertical="center"/>
    </xf>
    <xf numFmtId="172" fontId="0" fillId="33" borderId="0" xfId="0" applyNumberFormat="1" applyFont="1" applyFill="1" applyBorder="1" applyAlignment="1">
      <alignment horizontal="left" vertical="center"/>
    </xf>
    <xf numFmtId="0" fontId="11" fillId="33" borderId="0" xfId="0" applyNumberFormat="1" applyFont="1" applyFill="1" applyBorder="1" applyAlignment="1">
      <alignment vertical="center"/>
    </xf>
    <xf numFmtId="0" fontId="5" fillId="34" borderId="10" xfId="0" applyNumberFormat="1" applyFont="1" applyFill="1" applyBorder="1" applyAlignment="1">
      <alignment horizontal="left" vertical="top" wrapText="1"/>
    </xf>
    <xf numFmtId="0" fontId="12" fillId="34" borderId="10" xfId="0" applyNumberFormat="1" applyFont="1" applyFill="1" applyBorder="1" applyAlignment="1">
      <alignment vertical="center"/>
    </xf>
    <xf numFmtId="0" fontId="5" fillId="34" borderId="10" xfId="0" applyNumberFormat="1" applyFont="1" applyFill="1" applyBorder="1" applyAlignment="1">
      <alignment horizontal="left" vertical="center"/>
    </xf>
    <xf numFmtId="0" fontId="0" fillId="33" borderId="0" xfId="0" applyNumberFormat="1" applyFont="1" applyFill="1" applyBorder="1" applyAlignment="1">
      <alignment horizontal="left" vertical="center" wrapText="1"/>
    </xf>
    <xf numFmtId="0" fontId="13" fillId="33" borderId="0" xfId="0" applyNumberFormat="1" applyFont="1" applyFill="1" applyBorder="1" applyAlignment="1">
      <alignment horizontal="left" vertical="center" wrapText="1"/>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0" fillId="36" borderId="0" xfId="0" applyNumberFormat="1" applyFont="1" applyFill="1" applyBorder="1" applyAlignment="1">
      <alignment horizontal="left" vertical="center"/>
    </xf>
    <xf numFmtId="0" fontId="11" fillId="36" borderId="0" xfId="0" applyNumberFormat="1" applyFont="1" applyFill="1" applyBorder="1" applyAlignment="1">
      <alignment vertical="center"/>
    </xf>
    <xf numFmtId="3" fontId="0" fillId="36" borderId="0" xfId="0" applyNumberFormat="1" applyFont="1" applyFill="1" applyBorder="1" applyAlignment="1">
      <alignment horizontal="right" vertical="center"/>
    </xf>
    <xf numFmtId="0" fontId="15" fillId="36" borderId="0" xfId="0" applyNumberFormat="1" applyFont="1" applyFill="1" applyBorder="1" applyAlignment="1">
      <alignment horizontal="left" vertical="center"/>
    </xf>
    <xf numFmtId="0" fontId="14" fillId="36" borderId="0" xfId="0" applyNumberFormat="1" applyFont="1" applyFill="1" applyBorder="1" applyAlignment="1">
      <alignment vertical="center"/>
    </xf>
    <xf numFmtId="0" fontId="16" fillId="34" borderId="10" xfId="0" applyNumberFormat="1" applyFont="1" applyFill="1" applyBorder="1" applyAlignment="1">
      <alignment horizontal="center" vertical="center"/>
    </xf>
    <xf numFmtId="0" fontId="17" fillId="34" borderId="10" xfId="0" applyNumberFormat="1" applyFont="1" applyFill="1" applyBorder="1" applyAlignment="1">
      <alignment vertical="center"/>
    </xf>
    <xf numFmtId="0" fontId="16" fillId="34" borderId="10" xfId="0" applyNumberFormat="1" applyFont="1" applyFill="1" applyBorder="1" applyAlignment="1">
      <alignment horizontal="center" vertical="center" wrapText="1"/>
    </xf>
    <xf numFmtId="3" fontId="15" fillId="33" borderId="0" xfId="0" applyNumberFormat="1" applyFont="1" applyFill="1" applyBorder="1" applyAlignment="1">
      <alignment horizontal="center" vertical="center"/>
    </xf>
    <xf numFmtId="0" fontId="14" fillId="33" borderId="0" xfId="0" applyNumberFormat="1" applyFont="1" applyFill="1" applyBorder="1" applyAlignment="1">
      <alignment vertical="center"/>
    </xf>
    <xf numFmtId="172" fontId="15" fillId="33" borderId="0" xfId="0" applyNumberFormat="1" applyFont="1" applyFill="1" applyBorder="1" applyAlignment="1">
      <alignment horizontal="center" vertical="center"/>
    </xf>
    <xf numFmtId="0" fontId="15" fillId="33" borderId="0" xfId="0" applyNumberFormat="1" applyFont="1" applyFill="1" applyBorder="1" applyAlignment="1">
      <alignment horizontal="center" vertical="center"/>
    </xf>
    <xf numFmtId="3" fontId="16" fillId="35" borderId="10" xfId="0" applyNumberFormat="1" applyFont="1" applyFill="1" applyBorder="1" applyAlignment="1">
      <alignment horizontal="center" vertical="center"/>
    </xf>
    <xf numFmtId="0" fontId="17" fillId="35" borderId="10" xfId="0" applyNumberFormat="1" applyFont="1" applyFill="1" applyBorder="1" applyAlignment="1">
      <alignment vertical="center"/>
    </xf>
    <xf numFmtId="0" fontId="5" fillId="35" borderId="10" xfId="0" applyNumberFormat="1" applyFont="1" applyFill="1" applyBorder="1" applyAlignment="1">
      <alignment horizontal="center" vertical="center"/>
    </xf>
    <xf numFmtId="0" fontId="12" fillId="35" borderId="10" xfId="0" applyNumberFormat="1" applyFont="1" applyFill="1" applyBorder="1" applyAlignment="1">
      <alignment vertical="center"/>
    </xf>
    <xf numFmtId="4" fontId="0" fillId="35" borderId="0" xfId="0" applyNumberFormat="1" applyFont="1" applyFill="1" applyBorder="1" applyAlignment="1">
      <alignment horizontal="right" vertical="center"/>
    </xf>
    <xf numFmtId="0" fontId="19" fillId="35" borderId="0" xfId="0" applyNumberFormat="1" applyFont="1" applyFill="1" applyBorder="1" applyAlignment="1">
      <alignment vertical="center"/>
    </xf>
    <xf numFmtId="0" fontId="5" fillId="36" borderId="12" xfId="0" applyNumberFormat="1" applyFont="1" applyFill="1" applyBorder="1" applyAlignment="1">
      <alignment horizontal="left" vertical="center"/>
    </xf>
    <xf numFmtId="0" fontId="3" fillId="36" borderId="10" xfId="0" applyNumberFormat="1" applyFont="1" applyFill="1" applyBorder="1" applyAlignment="1">
      <alignment vertical="center"/>
    </xf>
    <xf numFmtId="0" fontId="3" fillId="36" borderId="13" xfId="0" applyNumberFormat="1" applyFont="1" applyFill="1" applyBorder="1" applyAlignment="1">
      <alignment vertical="center"/>
    </xf>
    <xf numFmtId="0" fontId="0" fillId="33" borderId="0" xfId="0" applyNumberFormat="1" applyFont="1" applyFill="1" applyBorder="1" applyAlignment="1">
      <alignment horizontal="center" vertical="center"/>
    </xf>
    <xf numFmtId="0" fontId="21" fillId="36" borderId="0" xfId="0" applyNumberFormat="1" applyFont="1" applyFill="1" applyBorder="1" applyAlignment="1">
      <alignment horizontal="center" vertical="center"/>
    </xf>
    <xf numFmtId="0" fontId="20" fillId="36"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22" fillId="0" borderId="0" xfId="0" applyNumberFormat="1" applyFont="1" applyFill="1" applyBorder="1" applyAlignment="1">
      <alignment vertical="center"/>
    </xf>
    <xf numFmtId="3" fontId="0" fillId="0" borderId="0" xfId="0" applyNumberFormat="1" applyFont="1" applyFill="1" applyBorder="1" applyAlignment="1">
      <alignment horizontal="right" vertical="center"/>
    </xf>
    <xf numFmtId="0" fontId="24" fillId="36" borderId="0" xfId="0" applyNumberFormat="1" applyFont="1" applyFill="1" applyBorder="1" applyAlignment="1">
      <alignment horizontal="left" vertical="center"/>
    </xf>
    <xf numFmtId="0" fontId="23" fillId="36" borderId="0" xfId="0" applyNumberFormat="1" applyFont="1" applyFill="1" applyBorder="1" applyAlignment="1">
      <alignment vertical="center"/>
    </xf>
    <xf numFmtId="173" fontId="0" fillId="0" borderId="0" xfId="0" applyNumberFormat="1" applyFont="1" applyFill="1" applyBorder="1" applyAlignment="1">
      <alignment horizontal="right" vertical="center"/>
    </xf>
    <xf numFmtId="0" fontId="4" fillId="39" borderId="14" xfId="0" applyNumberFormat="1" applyFont="1" applyFill="1" applyBorder="1" applyAlignment="1">
      <alignment horizontal="center" vertical="center" wrapText="1"/>
    </xf>
    <xf numFmtId="0" fontId="25" fillId="39" borderId="15" xfId="0" applyNumberFormat="1" applyFont="1" applyFill="1" applyBorder="1" applyAlignment="1">
      <alignment vertical="center"/>
    </xf>
    <xf numFmtId="0" fontId="25" fillId="39" borderId="16" xfId="0" applyNumberFormat="1" applyFont="1" applyFill="1" applyBorder="1" applyAlignment="1">
      <alignment vertical="center"/>
    </xf>
    <xf numFmtId="0" fontId="25" fillId="39" borderId="17" xfId="0" applyNumberFormat="1" applyFont="1" applyFill="1" applyBorder="1" applyAlignment="1">
      <alignment vertical="center"/>
    </xf>
    <xf numFmtId="0" fontId="25" fillId="39" borderId="0" xfId="0" applyNumberFormat="1" applyFont="1" applyFill="1" applyBorder="1" applyAlignment="1">
      <alignment vertical="center"/>
    </xf>
    <xf numFmtId="0" fontId="25" fillId="39" borderId="18" xfId="0" applyNumberFormat="1" applyFont="1" applyFill="1" applyBorder="1" applyAlignment="1">
      <alignment vertical="center"/>
    </xf>
    <xf numFmtId="0" fontId="25" fillId="39" borderId="19" xfId="0" applyNumberFormat="1" applyFont="1" applyFill="1" applyBorder="1" applyAlignment="1">
      <alignment vertical="center"/>
    </xf>
    <xf numFmtId="0" fontId="25" fillId="39" borderId="20" xfId="0" applyNumberFormat="1" applyFont="1" applyFill="1" applyBorder="1" applyAlignment="1">
      <alignment vertical="center"/>
    </xf>
    <xf numFmtId="0" fontId="25" fillId="39" borderId="21" xfId="0" applyNumberFormat="1" applyFont="1" applyFill="1" applyBorder="1" applyAlignment="1">
      <alignment vertical="center"/>
    </xf>
    <xf numFmtId="3" fontId="4" fillId="36" borderId="0" xfId="0" applyNumberFormat="1" applyFont="1" applyFill="1" applyBorder="1" applyAlignment="1">
      <alignment horizontal="right" vertical="center"/>
    </xf>
    <xf numFmtId="0" fontId="26" fillId="36" borderId="0" xfId="0" applyNumberFormat="1" applyFont="1" applyFill="1" applyBorder="1" applyAlignment="1">
      <alignment vertical="center"/>
    </xf>
    <xf numFmtId="0" fontId="4" fillId="36" borderId="0" xfId="0" applyNumberFormat="1" applyFont="1" applyFill="1" applyBorder="1" applyAlignment="1">
      <alignment horizontal="left" vertical="center"/>
    </xf>
    <xf numFmtId="0" fontId="2" fillId="36" borderId="22" xfId="0" applyNumberFormat="1" applyFont="1" applyFill="1" applyBorder="1" applyAlignment="1">
      <alignment horizontal="center" vertical="center"/>
    </xf>
    <xf numFmtId="0" fontId="1" fillId="36" borderId="23" xfId="0" applyNumberFormat="1" applyFont="1" applyFill="1" applyBorder="1" applyAlignment="1">
      <alignment vertical="center"/>
    </xf>
    <xf numFmtId="0" fontId="1" fillId="36" borderId="24" xfId="0" applyNumberFormat="1" applyFont="1" applyFill="1" applyBorder="1" applyAlignment="1">
      <alignment vertical="center"/>
    </xf>
    <xf numFmtId="0" fontId="0" fillId="36" borderId="0" xfId="0" applyNumberFormat="1" applyFont="1" applyFill="1" applyBorder="1" applyAlignment="1">
      <alignment horizontal="right" vertical="center"/>
    </xf>
    <xf numFmtId="0" fontId="3" fillId="40" borderId="14" xfId="0" applyNumberFormat="1" applyFont="1" applyFill="1" applyBorder="1" applyAlignment="1">
      <alignment horizontal="center" vertical="center"/>
    </xf>
    <xf numFmtId="0" fontId="27" fillId="40" borderId="25" xfId="0" applyNumberFormat="1" applyFont="1" applyFill="1" applyBorder="1" applyAlignment="1">
      <alignment vertical="center"/>
    </xf>
    <xf numFmtId="0" fontId="27" fillId="40" borderId="26" xfId="0" applyNumberFormat="1" applyFont="1" applyFill="1" applyBorder="1" applyAlignment="1">
      <alignment vertical="center"/>
    </xf>
    <xf numFmtId="0" fontId="0" fillId="36" borderId="14" xfId="0" applyNumberFormat="1" applyFont="1" applyFill="1" applyBorder="1" applyAlignment="1">
      <alignment horizontal="left" vertical="center"/>
    </xf>
    <xf numFmtId="0" fontId="11" fillId="36" borderId="25" xfId="0" applyNumberFormat="1" applyFont="1" applyFill="1" applyBorder="1" applyAlignment="1">
      <alignment vertical="center"/>
    </xf>
    <xf numFmtId="0" fontId="11" fillId="36" borderId="26" xfId="0" applyNumberFormat="1" applyFont="1" applyFill="1" applyBorder="1" applyAlignment="1">
      <alignment vertical="center"/>
    </xf>
    <xf numFmtId="0" fontId="2" fillId="36" borderId="20" xfId="0" applyNumberFormat="1" applyFont="1" applyFill="1" applyBorder="1" applyAlignment="1">
      <alignment horizontal="center" vertical="center"/>
    </xf>
    <xf numFmtId="0" fontId="1" fillId="36" borderId="20" xfId="0" applyNumberFormat="1" applyFont="1" applyFill="1" applyBorder="1" applyAlignment="1">
      <alignment vertical="center"/>
    </xf>
    <xf numFmtId="0" fontId="5" fillId="33" borderId="0" xfId="0" applyNumberFormat="1" applyFont="1" applyFill="1" applyBorder="1" applyAlignment="1">
      <alignment horizontal="right" vertical="center"/>
    </xf>
    <xf numFmtId="0" fontId="3" fillId="33" borderId="0" xfId="0" applyNumberFormat="1" applyFont="1" applyFill="1" applyBorder="1" applyAlignment="1">
      <alignment vertical="center"/>
    </xf>
    <xf numFmtId="3" fontId="0" fillId="33" borderId="0" xfId="0" applyNumberFormat="1" applyFont="1" applyFill="1" applyBorder="1" applyAlignment="1">
      <alignment horizontal="right" vertical="center"/>
    </xf>
    <xf numFmtId="0" fontId="0" fillId="33" borderId="0" xfId="0" applyNumberFormat="1" applyFont="1" applyFill="1" applyBorder="1" applyAlignment="1">
      <alignment horizontal="right" vertical="center"/>
    </xf>
    <xf numFmtId="173" fontId="0" fillId="33" borderId="0" xfId="0" applyNumberFormat="1" applyFont="1" applyFill="1" applyBorder="1" applyAlignment="1">
      <alignment horizontal="right" vertical="center"/>
    </xf>
    <xf numFmtId="0" fontId="0" fillId="33" borderId="14" xfId="0" applyNumberFormat="1" applyFont="1" applyFill="1" applyBorder="1" applyAlignment="1">
      <alignment horizontal="left" vertical="center"/>
    </xf>
    <xf numFmtId="0" fontId="11" fillId="33" borderId="25" xfId="0" applyNumberFormat="1" applyFont="1" applyFill="1" applyBorder="1" applyAlignment="1">
      <alignment vertical="center"/>
    </xf>
    <xf numFmtId="0" fontId="11" fillId="33" borderId="26" xfId="0" applyNumberFormat="1" applyFont="1" applyFill="1" applyBorder="1" applyAlignment="1">
      <alignment vertical="center"/>
    </xf>
    <xf numFmtId="0" fontId="3" fillId="41" borderId="14" xfId="0" applyNumberFormat="1" applyFont="1" applyFill="1" applyBorder="1" applyAlignment="1">
      <alignment horizontal="center" vertical="center"/>
    </xf>
    <xf numFmtId="0" fontId="27" fillId="41" borderId="25" xfId="0" applyNumberFormat="1" applyFont="1" applyFill="1" applyBorder="1" applyAlignment="1">
      <alignment vertical="center"/>
    </xf>
    <xf numFmtId="0" fontId="27" fillId="41" borderId="26" xfId="0" applyNumberFormat="1" applyFont="1" applyFill="1" applyBorder="1" applyAlignment="1">
      <alignment vertical="center"/>
    </xf>
    <xf numFmtId="3" fontId="0" fillId="35" borderId="0" xfId="0" applyNumberFormat="1" applyFont="1" applyFill="1" applyBorder="1" applyAlignment="1">
      <alignment horizontal="right" vertical="center"/>
    </xf>
    <xf numFmtId="174" fontId="0" fillId="33" borderId="0" xfId="0" applyNumberFormat="1" applyFont="1" applyFill="1" applyBorder="1" applyAlignment="1">
      <alignment horizontal="right" vertical="center"/>
    </xf>
    <xf numFmtId="0" fontId="0" fillId="33" borderId="11" xfId="0" applyNumberFormat="1" applyFont="1" applyFill="1" applyBorder="1" applyAlignment="1">
      <alignment horizontal="left" vertical="center" wrapText="1"/>
    </xf>
    <xf numFmtId="0" fontId="11" fillId="33" borderId="11" xfId="0" applyNumberFormat="1" applyFont="1" applyFill="1" applyBorder="1" applyAlignment="1">
      <alignment vertical="center"/>
    </xf>
    <xf numFmtId="4" fontId="0" fillId="33" borderId="11" xfId="0" applyNumberFormat="1" applyFont="1" applyFill="1" applyBorder="1" applyAlignment="1">
      <alignment horizontal="right" vertical="center" wrapText="1"/>
    </xf>
    <xf numFmtId="0" fontId="0" fillId="33" borderId="0" xfId="0" applyNumberFormat="1" applyFont="1" applyFill="1" applyBorder="1" applyAlignment="1">
      <alignment horizontal="left" vertical="top" wrapText="1"/>
    </xf>
    <xf numFmtId="4" fontId="0" fillId="33" borderId="0" xfId="0" applyNumberFormat="1" applyFont="1" applyFill="1" applyBorder="1" applyAlignment="1">
      <alignment horizontal="right" vertical="center" wrapText="1"/>
    </xf>
    <xf numFmtId="2" fontId="0" fillId="33" borderId="0" xfId="0" applyNumberFormat="1" applyFont="1" applyFill="1" applyBorder="1" applyAlignment="1">
      <alignment horizontal="right" vertical="center"/>
    </xf>
    <xf numFmtId="4" fontId="0" fillId="33" borderId="0" xfId="0" applyNumberFormat="1" applyFont="1" applyFill="1" applyBorder="1" applyAlignment="1">
      <alignment horizontal="right" vertical="center"/>
    </xf>
    <xf numFmtId="0" fontId="15" fillId="33" borderId="0" xfId="0" applyNumberFormat="1" applyFont="1" applyFill="1" applyBorder="1" applyAlignment="1">
      <alignment horizontal="left" vertical="center"/>
    </xf>
    <xf numFmtId="0" fontId="0" fillId="33" borderId="27" xfId="0" applyNumberFormat="1" applyFont="1" applyFill="1" applyBorder="1" applyAlignment="1">
      <alignment horizontal="left" vertical="center"/>
    </xf>
    <xf numFmtId="0" fontId="11" fillId="33" borderId="27" xfId="0" applyNumberFormat="1" applyFont="1" applyFill="1" applyBorder="1" applyAlignment="1">
      <alignment vertical="center"/>
    </xf>
    <xf numFmtId="2" fontId="0" fillId="33" borderId="27" xfId="0" applyNumberFormat="1" applyFont="1" applyFill="1" applyBorder="1" applyAlignment="1">
      <alignment horizontal="right" vertical="center"/>
    </xf>
    <xf numFmtId="0" fontId="15" fillId="42" borderId="28" xfId="0" applyNumberFormat="1" applyFont="1" applyFill="1" applyBorder="1" applyAlignment="1">
      <alignment horizontal="left" vertical="center"/>
    </xf>
    <xf numFmtId="0" fontId="14" fillId="42" borderId="29" xfId="0" applyNumberFormat="1" applyFont="1" applyFill="1" applyBorder="1" applyAlignment="1">
      <alignment vertical="center"/>
    </xf>
    <xf numFmtId="0" fontId="16" fillId="33" borderId="0" xfId="0" applyNumberFormat="1" applyFont="1" applyFill="1" applyBorder="1" applyAlignment="1">
      <alignment horizontal="center" vertical="center"/>
    </xf>
    <xf numFmtId="0" fontId="28" fillId="33" borderId="0" xfId="0" applyNumberFormat="1" applyFont="1" applyFill="1" applyBorder="1" applyAlignment="1">
      <alignment vertical="center"/>
    </xf>
    <xf numFmtId="0" fontId="15" fillId="42" borderId="30" xfId="0" applyNumberFormat="1" applyFont="1" applyFill="1" applyBorder="1" applyAlignment="1">
      <alignment horizontal="left" vertical="center"/>
    </xf>
    <xf numFmtId="0" fontId="14" fillId="42" borderId="31" xfId="0" applyNumberFormat="1" applyFont="1" applyFill="1" applyBorder="1" applyAlignment="1">
      <alignment vertical="center"/>
    </xf>
    <xf numFmtId="0" fontId="15" fillId="33" borderId="11" xfId="0" applyNumberFormat="1" applyFont="1" applyFill="1" applyBorder="1" applyAlignment="1">
      <alignment horizontal="center" vertical="center"/>
    </xf>
    <xf numFmtId="0" fontId="14" fillId="33" borderId="11" xfId="0" applyNumberFormat="1" applyFont="1" applyFill="1" applyBorder="1" applyAlignment="1">
      <alignment vertical="center"/>
    </xf>
    <xf numFmtId="0" fontId="15" fillId="42" borderId="28" xfId="0" applyNumberFormat="1" applyFont="1" applyFill="1" applyBorder="1" applyAlignment="1">
      <alignment horizontal="left" vertical="center" wrapText="1"/>
    </xf>
    <xf numFmtId="0" fontId="30" fillId="33" borderId="0" xfId="0" applyNumberFormat="1" applyFont="1" applyFill="1" applyBorder="1" applyAlignment="1">
      <alignment horizontal="center" vertical="center"/>
    </xf>
    <xf numFmtId="0" fontId="29" fillId="33" borderId="0" xfId="0" applyNumberFormat="1" applyFont="1" applyFill="1" applyBorder="1" applyAlignment="1">
      <alignment vertical="center"/>
    </xf>
    <xf numFmtId="173" fontId="15" fillId="33" borderId="0" xfId="0" applyNumberFormat="1" applyFont="1" applyFill="1" applyBorder="1" applyAlignment="1">
      <alignment horizontal="center" vertical="center"/>
    </xf>
    <xf numFmtId="0" fontId="16" fillId="34" borderId="10" xfId="0" applyNumberFormat="1" applyFont="1" applyFill="1" applyBorder="1" applyAlignment="1">
      <alignment horizontal="left" vertical="center"/>
    </xf>
    <xf numFmtId="4" fontId="15" fillId="33" borderId="0" xfId="0" applyNumberFormat="1" applyFont="1" applyFill="1" applyBorder="1" applyAlignment="1">
      <alignment horizontal="center" vertical="center"/>
    </xf>
    <xf numFmtId="0" fontId="16" fillId="37" borderId="10" xfId="0" applyNumberFormat="1" applyFont="1" applyFill="1" applyBorder="1" applyAlignment="1">
      <alignment horizontal="left" vertical="center"/>
    </xf>
    <xf numFmtId="0" fontId="17" fillId="37" borderId="10" xfId="0" applyNumberFormat="1" applyFont="1" applyFill="1" applyBorder="1" applyAlignment="1">
      <alignment vertical="center"/>
    </xf>
    <xf numFmtId="4" fontId="16" fillId="37" borderId="10" xfId="0" applyNumberFormat="1" applyFont="1" applyFill="1" applyBorder="1" applyAlignment="1">
      <alignment horizontal="center" vertical="center"/>
    </xf>
    <xf numFmtId="173" fontId="16" fillId="37" borderId="10" xfId="0" applyNumberFormat="1" applyFont="1" applyFill="1" applyBorder="1" applyAlignment="1">
      <alignment horizontal="center" vertical="center"/>
    </xf>
    <xf numFmtId="3" fontId="16" fillId="37" borderId="10" xfId="0" applyNumberFormat="1" applyFont="1" applyFill="1" applyBorder="1" applyAlignment="1">
      <alignment horizontal="center" vertical="center"/>
    </xf>
    <xf numFmtId="0" fontId="16" fillId="37" borderId="10" xfId="0" applyNumberFormat="1" applyFont="1" applyFill="1" applyBorder="1" applyAlignment="1">
      <alignment horizontal="center" vertical="center"/>
    </xf>
    <xf numFmtId="1" fontId="15" fillId="33" borderId="0" xfId="0" applyNumberFormat="1" applyFont="1" applyFill="1" applyBorder="1" applyAlignment="1">
      <alignment horizontal="center" vertical="center"/>
    </xf>
    <xf numFmtId="0" fontId="5" fillId="36" borderId="12" xfId="0" applyNumberFormat="1" applyFont="1" applyFill="1" applyBorder="1" applyAlignment="1">
      <alignment horizontal="left" vertical="top" wrapText="1"/>
    </xf>
    <xf numFmtId="4" fontId="0" fillId="33" borderId="0" xfId="0" applyNumberFormat="1" applyFont="1" applyFill="1" applyBorder="1" applyAlignment="1">
      <alignment horizontal="center" vertical="center"/>
    </xf>
    <xf numFmtId="173" fontId="0" fillId="33" borderId="0" xfId="0" applyNumberFormat="1" applyFont="1" applyFill="1" applyBorder="1" applyAlignment="1">
      <alignment horizontal="center" vertical="center"/>
    </xf>
    <xf numFmtId="3" fontId="0" fillId="33" borderId="0" xfId="0" applyNumberFormat="1" applyFont="1" applyFill="1" applyBorder="1" applyAlignment="1">
      <alignment horizontal="center" vertical="center"/>
    </xf>
    <xf numFmtId="4" fontId="5" fillId="37" borderId="10" xfId="0" applyNumberFormat="1" applyFont="1" applyFill="1" applyBorder="1" applyAlignment="1">
      <alignment horizontal="center" vertical="center"/>
    </xf>
    <xf numFmtId="0" fontId="12" fillId="37" borderId="10" xfId="0" applyNumberFormat="1" applyFont="1" applyFill="1" applyBorder="1" applyAlignment="1">
      <alignment vertical="center"/>
    </xf>
    <xf numFmtId="173" fontId="5" fillId="37" borderId="10" xfId="0" applyNumberFormat="1" applyFont="1" applyFill="1" applyBorder="1" applyAlignment="1">
      <alignment horizontal="center" vertical="center"/>
    </xf>
    <xf numFmtId="3" fontId="5" fillId="37" borderId="10" xfId="0" applyNumberFormat="1" applyFont="1" applyFill="1" applyBorder="1" applyAlignment="1">
      <alignment horizontal="center" vertical="center"/>
    </xf>
    <xf numFmtId="0" fontId="36" fillId="43" borderId="12" xfId="0" applyNumberFormat="1" applyFont="1" applyFill="1" applyBorder="1" applyAlignment="1">
      <alignment horizontal="center" vertical="center"/>
    </xf>
    <xf numFmtId="0" fontId="35" fillId="43" borderId="10" xfId="0" applyNumberFormat="1" applyFont="1" applyFill="1" applyBorder="1" applyAlignment="1">
      <alignment vertical="center"/>
    </xf>
    <xf numFmtId="0" fontId="35" fillId="43" borderId="13" xfId="0" applyNumberFormat="1" applyFont="1" applyFill="1" applyBorder="1" applyAlignment="1">
      <alignment vertical="center"/>
    </xf>
    <xf numFmtId="0" fontId="36" fillId="44" borderId="12" xfId="0" applyNumberFormat="1" applyFont="1" applyFill="1" applyBorder="1" applyAlignment="1">
      <alignment horizontal="center" vertical="center"/>
    </xf>
    <xf numFmtId="0" fontId="37" fillId="44" borderId="10" xfId="0" applyNumberFormat="1" applyFont="1" applyFill="1" applyBorder="1" applyAlignment="1">
      <alignment vertical="center"/>
    </xf>
    <xf numFmtId="0" fontId="37" fillId="44" borderId="13" xfId="0" applyNumberFormat="1" applyFont="1" applyFill="1" applyBorder="1" applyAlignment="1">
      <alignment vertical="center"/>
    </xf>
    <xf numFmtId="0" fontId="36" fillId="45" borderId="12" xfId="0" applyNumberFormat="1" applyFont="1" applyFill="1" applyBorder="1" applyAlignment="1">
      <alignment horizontal="center" vertical="center"/>
    </xf>
    <xf numFmtId="0" fontId="38" fillId="45" borderId="10" xfId="0" applyNumberFormat="1" applyFont="1" applyFill="1" applyBorder="1" applyAlignment="1">
      <alignment vertical="center"/>
    </xf>
    <xf numFmtId="0" fontId="38" fillId="45" borderId="13" xfId="0" applyNumberFormat="1" applyFont="1" applyFill="1" applyBorder="1" applyAlignment="1">
      <alignment vertical="center"/>
    </xf>
    <xf numFmtId="176" fontId="0" fillId="33" borderId="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wrapText="1"/>
    </xf>
    <xf numFmtId="3" fontId="15" fillId="33" borderId="0" xfId="0" applyNumberFormat="1" applyFont="1" applyFill="1" applyBorder="1" applyAlignment="1">
      <alignment horizontal="right" vertical="center" wrapText="1"/>
    </xf>
    <xf numFmtId="0" fontId="40" fillId="37" borderId="10" xfId="0" applyNumberFormat="1" applyFont="1" applyFill="1" applyBorder="1" applyAlignment="1">
      <alignment horizontal="right" vertical="center" wrapText="1"/>
    </xf>
    <xf numFmtId="0" fontId="41" fillId="37" borderId="10" xfId="0" applyNumberFormat="1" applyFont="1" applyFill="1" applyBorder="1" applyAlignment="1">
      <alignment vertical="center"/>
    </xf>
    <xf numFmtId="3" fontId="40" fillId="37" borderId="10" xfId="0" applyNumberFormat="1" applyFont="1" applyFill="1" applyBorder="1" applyAlignment="1">
      <alignment horizontal="right" vertical="center"/>
    </xf>
    <xf numFmtId="0" fontId="118" fillId="0" borderId="0" xfId="58" applyFont="1" applyBorder="1" applyAlignment="1">
      <alignment horizontal="left" vertical="center"/>
      <protection/>
    </xf>
    <xf numFmtId="0" fontId="98" fillId="0" borderId="0" xfId="58" applyFont="1">
      <alignment/>
      <protection/>
    </xf>
    <xf numFmtId="0" fontId="119" fillId="0" borderId="0" xfId="58" applyFont="1" applyAlignment="1">
      <alignment horizontal="center" vertical="center"/>
      <protection/>
    </xf>
    <xf numFmtId="0" fontId="120" fillId="0" borderId="0" xfId="58" applyFont="1" applyAlignment="1">
      <alignment vertical="center" wrapText="1"/>
      <protection/>
    </xf>
    <xf numFmtId="0" fontId="63" fillId="0" borderId="0" xfId="58" applyFont="1" applyAlignment="1">
      <alignment horizontal="left" vertical="center" wrapText="1"/>
      <protection/>
    </xf>
    <xf numFmtId="0" fontId="121" fillId="0" borderId="0" xfId="58" applyFont="1" applyFill="1" applyAlignment="1">
      <alignment wrapText="1"/>
      <protection/>
    </xf>
    <xf numFmtId="0" fontId="120" fillId="0" borderId="0" xfId="58" applyFont="1" applyAlignment="1">
      <alignment horizontal="left" vertical="center" wrapText="1"/>
      <protection/>
    </xf>
    <xf numFmtId="0" fontId="66" fillId="0" borderId="0" xfId="58" applyFont="1" applyAlignment="1">
      <alignment vertical="center" wrapText="1"/>
      <protection/>
    </xf>
    <xf numFmtId="0" fontId="67" fillId="0" borderId="0" xfId="58" applyFont="1" applyAlignment="1">
      <alignment horizontal="left" vertical="center" wrapText="1"/>
      <protection/>
    </xf>
    <xf numFmtId="0" fontId="67" fillId="0" borderId="0" xfId="58" applyFont="1" applyAlignment="1">
      <alignment wrapText="1"/>
      <protection/>
    </xf>
    <xf numFmtId="0" fontId="121" fillId="0" borderId="0" xfId="58" applyFont="1" applyAlignment="1">
      <alignment vertical="center" wrapText="1"/>
      <protection/>
    </xf>
    <xf numFmtId="0" fontId="122" fillId="0" borderId="0" xfId="58" applyFont="1" applyAlignment="1">
      <alignment vertical="center" wrapText="1"/>
      <protection/>
    </xf>
    <xf numFmtId="0" fontId="121" fillId="0" borderId="0" xfId="58" applyFont="1" applyAlignment="1">
      <alignment wrapText="1"/>
      <protection/>
    </xf>
    <xf numFmtId="0" fontId="67" fillId="0" borderId="0" xfId="58" applyFont="1" applyAlignment="1">
      <alignment vertical="center" wrapText="1"/>
      <protection/>
    </xf>
    <xf numFmtId="0" fontId="67" fillId="0" borderId="0" xfId="58" applyFont="1" applyFill="1" applyAlignment="1">
      <alignment wrapText="1"/>
      <protection/>
    </xf>
    <xf numFmtId="0" fontId="123" fillId="0" borderId="32" xfId="58" applyFont="1" applyBorder="1">
      <alignment/>
      <protection/>
    </xf>
    <xf numFmtId="0" fontId="123" fillId="0" borderId="33" xfId="58" applyFont="1" applyBorder="1">
      <alignment/>
      <protection/>
    </xf>
    <xf numFmtId="0" fontId="123" fillId="0" borderId="34" xfId="58" applyFont="1" applyBorder="1">
      <alignment/>
      <protection/>
    </xf>
    <xf numFmtId="0" fontId="123" fillId="0" borderId="35" xfId="58" applyFont="1" applyBorder="1">
      <alignment/>
      <protection/>
    </xf>
    <xf numFmtId="0" fontId="123" fillId="0" borderId="0" xfId="58" applyFont="1" applyBorder="1">
      <alignment/>
      <protection/>
    </xf>
    <xf numFmtId="0" fontId="123" fillId="0" borderId="36" xfId="58" applyFont="1" applyBorder="1">
      <alignment/>
      <protection/>
    </xf>
    <xf numFmtId="0" fontId="124" fillId="0" borderId="0" xfId="58" applyFont="1" applyBorder="1" applyAlignment="1">
      <alignment horizontal="center"/>
      <protection/>
    </xf>
    <xf numFmtId="0" fontId="118" fillId="0" borderId="0" xfId="58" applyFont="1" applyBorder="1" applyAlignment="1">
      <alignment horizontal="center" vertical="center"/>
      <protection/>
    </xf>
    <xf numFmtId="0" fontId="125" fillId="0" borderId="0" xfId="58" applyFont="1" applyFill="1" applyBorder="1" applyAlignment="1">
      <alignment horizontal="center" vertical="center"/>
      <protection/>
    </xf>
    <xf numFmtId="0" fontId="126" fillId="0" borderId="0" xfId="58" applyFont="1" applyBorder="1" applyAlignment="1">
      <alignment horizontal="center" vertical="center"/>
      <protection/>
    </xf>
    <xf numFmtId="0" fontId="127" fillId="0" borderId="0" xfId="58" applyFont="1" applyBorder="1" applyAlignment="1">
      <alignment horizontal="center" vertical="center"/>
      <protection/>
    </xf>
    <xf numFmtId="0" fontId="76" fillId="0" borderId="0" xfId="58" applyFont="1" applyBorder="1" applyAlignment="1">
      <alignment horizontal="center"/>
      <protection/>
    </xf>
    <xf numFmtId="0" fontId="99" fillId="46" borderId="0" xfId="54" applyFont="1" applyFill="1" applyBorder="1" applyAlignment="1">
      <alignment horizontal="center"/>
    </xf>
    <xf numFmtId="0" fontId="99" fillId="0" borderId="0" xfId="54" applyFont="1" applyBorder="1" applyAlignment="1">
      <alignment/>
    </xf>
    <xf numFmtId="0" fontId="99" fillId="0" borderId="0" xfId="54" applyFont="1" applyBorder="1" applyAlignment="1">
      <alignment/>
    </xf>
    <xf numFmtId="0" fontId="98" fillId="0" borderId="0" xfId="59" applyFont="1" applyBorder="1" applyAlignment="1">
      <alignment/>
      <protection/>
    </xf>
    <xf numFmtId="0" fontId="123" fillId="0" borderId="0" xfId="59" applyFont="1" applyBorder="1">
      <alignment/>
      <protection/>
    </xf>
    <xf numFmtId="0" fontId="99" fillId="47" borderId="0" xfId="54" applyFont="1" applyFill="1" applyBorder="1" applyAlignment="1">
      <alignment horizontal="center"/>
    </xf>
    <xf numFmtId="0" fontId="78" fillId="0" borderId="0" xfId="59" applyFont="1" applyBorder="1">
      <alignment/>
      <protection/>
    </xf>
    <xf numFmtId="0" fontId="98" fillId="0" borderId="0" xfId="59" applyFont="1" applyBorder="1">
      <alignment/>
      <protection/>
    </xf>
    <xf numFmtId="0" fontId="98" fillId="0" borderId="35" xfId="58" applyFont="1" applyBorder="1">
      <alignment/>
      <protection/>
    </xf>
    <xf numFmtId="0" fontId="98" fillId="0" borderId="0" xfId="58" applyFont="1" applyBorder="1">
      <alignment/>
      <protection/>
    </xf>
    <xf numFmtId="0" fontId="98" fillId="0" borderId="36" xfId="58" applyFont="1" applyBorder="1">
      <alignment/>
      <protection/>
    </xf>
    <xf numFmtId="0" fontId="98" fillId="0" borderId="37" xfId="58" applyFont="1" applyBorder="1">
      <alignment/>
      <protection/>
    </xf>
    <xf numFmtId="0" fontId="98" fillId="0" borderId="38" xfId="58" applyFont="1" applyBorder="1">
      <alignment/>
      <protection/>
    </xf>
    <xf numFmtId="0" fontId="98" fillId="0" borderId="39" xfId="58" applyFont="1" applyBorder="1">
      <alignment/>
      <protection/>
    </xf>
    <xf numFmtId="0" fontId="98" fillId="0" borderId="0" xfId="58">
      <alignment/>
      <protection/>
    </xf>
    <xf numFmtId="0" fontId="118" fillId="0" borderId="0" xfId="58" applyFont="1" applyFill="1" applyBorder="1" applyAlignment="1">
      <alignment horizontal="left" vertical="center"/>
      <protection/>
    </xf>
    <xf numFmtId="0" fontId="98" fillId="0" borderId="0" xfId="58" applyFont="1" applyFill="1" applyBorder="1" applyAlignment="1">
      <alignment horizontal="center" vertical="center" wrapText="1"/>
      <protection/>
    </xf>
    <xf numFmtId="0" fontId="125" fillId="0" borderId="0" xfId="58" applyFont="1" applyFill="1" applyBorder="1" applyAlignment="1">
      <alignment horizontal="center" vertical="center"/>
      <protection/>
    </xf>
    <xf numFmtId="0" fontId="98" fillId="0" borderId="40" xfId="58" applyFont="1" applyFill="1" applyBorder="1" applyAlignment="1">
      <alignment horizontal="center" vertical="center" wrapText="1"/>
      <protection/>
    </xf>
    <xf numFmtId="0" fontId="79" fillId="0" borderId="0" xfId="58" applyFont="1" applyFill="1" applyBorder="1" applyAlignment="1">
      <alignment horizontal="center" vertical="center" wrapText="1"/>
      <protection/>
    </xf>
    <xf numFmtId="0" fontId="128" fillId="0" borderId="0" xfId="58" applyFont="1" applyFill="1" applyBorder="1" applyAlignment="1">
      <alignment vertical="center" wrapText="1"/>
      <protection/>
    </xf>
    <xf numFmtId="0" fontId="128" fillId="47" borderId="0" xfId="58" applyFont="1" applyFill="1" applyBorder="1" applyAlignment="1">
      <alignment horizontal="center" vertical="center" wrapText="1"/>
      <protection/>
    </xf>
    <xf numFmtId="0" fontId="79" fillId="0" borderId="41" xfId="58" applyFont="1" applyFill="1" applyBorder="1" applyAlignment="1">
      <alignment horizontal="center" vertical="center" wrapText="1"/>
      <protection/>
    </xf>
    <xf numFmtId="0" fontId="128" fillId="0" borderId="0" xfId="58" applyFont="1" applyFill="1" applyBorder="1" applyAlignment="1">
      <alignment horizontal="center" vertical="center" wrapText="1"/>
      <protection/>
    </xf>
    <xf numFmtId="0" fontId="128" fillId="46" borderId="42" xfId="58" applyFont="1" applyFill="1" applyBorder="1" applyAlignment="1">
      <alignment horizontal="center" vertical="center" wrapText="1"/>
      <protection/>
    </xf>
    <xf numFmtId="0" fontId="81" fillId="0" borderId="0" xfId="58" applyFont="1" applyFill="1" applyBorder="1" applyAlignment="1">
      <alignment horizontal="center" vertical="center" wrapText="1"/>
      <protection/>
    </xf>
    <xf numFmtId="0" fontId="110" fillId="0" borderId="43" xfId="54" applyFill="1" applyBorder="1" applyAlignment="1" quotePrefix="1">
      <alignment horizontal="center" vertical="center" wrapText="1"/>
    </xf>
    <xf numFmtId="0" fontId="110" fillId="0" borderId="43" xfId="54" applyFill="1" applyBorder="1" applyAlignment="1">
      <alignment horizontal="center" vertical="center" wrapText="1"/>
    </xf>
    <xf numFmtId="0" fontId="110" fillId="0" borderId="44" xfId="54" applyFill="1" applyBorder="1" applyAlignment="1" quotePrefix="1">
      <alignment horizontal="center" vertical="center" wrapText="1"/>
    </xf>
    <xf numFmtId="0" fontId="110" fillId="0" borderId="0" xfId="54" applyFill="1" applyBorder="1" applyAlignment="1" quotePrefix="1">
      <alignment horizontal="center" vertical="center" wrapText="1"/>
    </xf>
    <xf numFmtId="0" fontId="128" fillId="46" borderId="0" xfId="58" applyFont="1" applyFill="1" applyBorder="1" applyAlignment="1">
      <alignment horizontal="center" vertical="center" wrapText="1"/>
      <protection/>
    </xf>
    <xf numFmtId="0" fontId="81" fillId="46" borderId="0" xfId="58" applyFont="1" applyFill="1" applyBorder="1" applyAlignment="1">
      <alignment horizontal="center" vertical="center" wrapText="1"/>
      <protection/>
    </xf>
    <xf numFmtId="0" fontId="98" fillId="46" borderId="0" xfId="58" applyFont="1" applyFill="1" applyBorder="1" applyAlignment="1">
      <alignment horizontal="center" vertical="center" wrapText="1"/>
      <protection/>
    </xf>
    <xf numFmtId="0" fontId="82" fillId="0" borderId="0" xfId="58" applyFont="1" applyFill="1" applyBorder="1" applyAlignment="1">
      <alignment horizontal="center" vertical="center" wrapText="1"/>
      <protection/>
    </xf>
    <xf numFmtId="14" fontId="79" fillId="0" borderId="0" xfId="58" applyNumberFormat="1" applyFont="1" applyFill="1" applyBorder="1" applyAlignment="1">
      <alignment horizontal="center" vertical="center" wrapText="1"/>
      <protection/>
    </xf>
    <xf numFmtId="0" fontId="83" fillId="0" borderId="0" xfId="58" applyFont="1" applyFill="1" applyBorder="1" applyAlignment="1">
      <alignment horizontal="center" vertical="center" wrapText="1"/>
      <protection/>
    </xf>
    <xf numFmtId="0" fontId="0" fillId="0" borderId="0" xfId="64" applyFill="1">
      <alignment horizontal="left" wrapText="1"/>
      <protection/>
    </xf>
    <xf numFmtId="0" fontId="129" fillId="0" borderId="0" xfId="54" applyFont="1" applyFill="1" applyBorder="1" applyAlignment="1" quotePrefix="1">
      <alignment horizontal="center" vertical="center" wrapText="1"/>
    </xf>
    <xf numFmtId="0" fontId="79" fillId="0" borderId="0" xfId="58" applyFont="1" applyFill="1" applyBorder="1" applyAlignment="1" quotePrefix="1">
      <alignment horizontal="center" vertical="center" wrapText="1"/>
      <protection/>
    </xf>
    <xf numFmtId="0" fontId="82" fillId="0" borderId="0" xfId="58" applyFont="1" applyFill="1" applyBorder="1" applyAlignment="1" quotePrefix="1">
      <alignment horizontal="center" vertical="center" wrapText="1"/>
      <protection/>
    </xf>
    <xf numFmtId="0" fontId="82" fillId="19" borderId="0" xfId="58" applyFont="1" applyFill="1" applyBorder="1" applyAlignment="1">
      <alignment horizontal="center" vertical="center" wrapText="1"/>
      <protection/>
    </xf>
    <xf numFmtId="0" fontId="85" fillId="19" borderId="0" xfId="58" applyFont="1" applyFill="1" applyBorder="1" applyAlignment="1" quotePrefix="1">
      <alignment horizontal="center" vertical="center" wrapText="1"/>
      <protection/>
    </xf>
    <xf numFmtId="0" fontId="81" fillId="19" borderId="0" xfId="58" applyFont="1" applyFill="1" applyBorder="1" applyAlignment="1">
      <alignment horizontal="center" vertical="center" wrapText="1"/>
      <protection/>
    </xf>
    <xf numFmtId="0" fontId="116" fillId="19" borderId="0" xfId="58" applyFont="1" applyFill="1" applyBorder="1" applyAlignment="1">
      <alignment horizontal="center" vertical="center" wrapText="1"/>
      <protection/>
    </xf>
    <xf numFmtId="177" fontId="79" fillId="0" borderId="0" xfId="58" applyNumberFormat="1" applyFont="1" applyFill="1" applyBorder="1" applyAlignment="1">
      <alignment horizontal="center" vertical="center" wrapText="1"/>
      <protection/>
    </xf>
    <xf numFmtId="0" fontId="83" fillId="0" borderId="0" xfId="58" applyFont="1" applyFill="1" applyBorder="1" applyAlignment="1" quotePrefix="1">
      <alignment horizontal="center" vertical="center" wrapText="1"/>
      <protection/>
    </xf>
    <xf numFmtId="177" fontId="79" fillId="0" borderId="0" xfId="58" applyNumberFormat="1" applyFont="1" applyFill="1" applyBorder="1" applyAlignment="1" applyProtection="1">
      <alignment horizontal="center" vertical="center" wrapText="1"/>
      <protection/>
    </xf>
    <xf numFmtId="0" fontId="82" fillId="19" borderId="0" xfId="58" applyFont="1" applyFill="1" applyBorder="1" applyAlignment="1" quotePrefix="1">
      <alignment horizontal="center" vertical="center" wrapText="1"/>
      <protection/>
    </xf>
    <xf numFmtId="9" fontId="79" fillId="0" borderId="0" xfId="63" applyFont="1" applyFill="1" applyBorder="1" applyAlignment="1">
      <alignment horizontal="center" vertical="center" wrapText="1"/>
    </xf>
    <xf numFmtId="3" fontId="79" fillId="0" borderId="0" xfId="58" applyNumberFormat="1" applyFont="1" applyFill="1" applyBorder="1" applyAlignment="1" quotePrefix="1">
      <alignment horizontal="center" vertical="center" wrapText="1"/>
      <protection/>
    </xf>
    <xf numFmtId="10" fontId="79" fillId="0" borderId="0" xfId="58" applyNumberFormat="1" applyFont="1" applyFill="1" applyBorder="1" applyAlignment="1" quotePrefix="1">
      <alignment horizontal="center" vertical="center" wrapText="1"/>
      <protection/>
    </xf>
    <xf numFmtId="10" fontId="79" fillId="0" borderId="0" xfId="58" applyNumberFormat="1" applyFont="1" applyFill="1" applyBorder="1" applyAlignment="1" applyProtection="1" quotePrefix="1">
      <alignment horizontal="center" vertical="center" wrapText="1"/>
      <protection/>
    </xf>
    <xf numFmtId="0" fontId="79" fillId="0" borderId="0" xfId="58" applyFont="1" applyFill="1" applyBorder="1" applyAlignment="1" quotePrefix="1">
      <alignment horizontal="right" vertical="center" wrapText="1"/>
      <protection/>
    </xf>
    <xf numFmtId="177" fontId="79" fillId="0" borderId="0" xfId="58" applyNumberFormat="1" applyFont="1" applyFill="1" applyBorder="1" applyAlignment="1" quotePrefix="1">
      <alignment horizontal="center" vertical="center" wrapText="1"/>
      <protection/>
    </xf>
    <xf numFmtId="9" fontId="79" fillId="0" borderId="0" xfId="63" applyFont="1" applyFill="1" applyBorder="1" applyAlignment="1" quotePrefix="1">
      <alignment horizontal="center" vertical="center" wrapText="1"/>
    </xf>
    <xf numFmtId="0" fontId="83" fillId="0" borderId="0" xfId="58" applyFont="1" applyFill="1" applyBorder="1" applyAlignment="1">
      <alignment horizontal="right" vertical="center" wrapText="1"/>
      <protection/>
    </xf>
    <xf numFmtId="177" fontId="130" fillId="0" borderId="0" xfId="58" applyNumberFormat="1" applyFont="1" applyFill="1" applyBorder="1" applyAlignment="1">
      <alignment horizontal="center" vertical="center" wrapText="1"/>
      <protection/>
    </xf>
    <xf numFmtId="0" fontId="130" fillId="0" borderId="0" xfId="58" applyFont="1" applyFill="1" applyBorder="1" applyAlignment="1">
      <alignment horizontal="center" vertical="center" wrapText="1"/>
      <protection/>
    </xf>
    <xf numFmtId="0" fontId="131" fillId="19" borderId="0" xfId="58" applyFont="1" applyFill="1" applyBorder="1" applyAlignment="1">
      <alignment horizontal="center" vertical="center" wrapText="1"/>
      <protection/>
    </xf>
    <xf numFmtId="178" fontId="79" fillId="0" borderId="0" xfId="58" applyNumberFormat="1" applyFont="1" applyFill="1" applyBorder="1" applyAlignment="1">
      <alignment horizontal="center" vertical="center" wrapText="1"/>
      <protection/>
    </xf>
    <xf numFmtId="0" fontId="116" fillId="0" borderId="0" xfId="58" applyFont="1" applyFill="1" applyBorder="1" applyAlignment="1" quotePrefix="1">
      <alignment horizontal="center" vertical="center" wrapText="1"/>
      <protection/>
    </xf>
    <xf numFmtId="0" fontId="116" fillId="0" borderId="0" xfId="58" applyFont="1" applyFill="1" applyBorder="1" applyAlignment="1">
      <alignment horizontal="center" vertical="center" wrapText="1"/>
      <protection/>
    </xf>
    <xf numFmtId="0" fontId="98" fillId="0" borderId="0" xfId="58" applyFont="1" applyFill="1" applyBorder="1" applyAlignment="1" quotePrefix="1">
      <alignment horizontal="center" vertical="center" wrapText="1"/>
      <protection/>
    </xf>
    <xf numFmtId="0" fontId="98" fillId="0" borderId="0" xfId="58" applyFont="1" applyFill="1" applyBorder="1" applyAlignment="1" quotePrefix="1">
      <alignment horizontal="right" vertical="center" wrapText="1"/>
      <protection/>
    </xf>
    <xf numFmtId="178" fontId="79" fillId="0" borderId="0" xfId="58" applyNumberFormat="1" applyFont="1" applyFill="1" applyBorder="1" applyAlignment="1" quotePrefix="1">
      <alignment horizontal="center" vertical="center" wrapText="1"/>
      <protection/>
    </xf>
    <xf numFmtId="0" fontId="132" fillId="0" borderId="0" xfId="58" applyFont="1" applyFill="1" applyBorder="1" applyAlignment="1" quotePrefix="1">
      <alignment horizontal="right" vertical="center" wrapText="1"/>
      <protection/>
    </xf>
    <xf numFmtId="178" fontId="79" fillId="0" borderId="0" xfId="58" applyNumberFormat="1" applyFont="1" applyFill="1" applyBorder="1" applyAlignment="1" applyProtection="1">
      <alignment horizontal="center" vertical="center" wrapText="1"/>
      <protection/>
    </xf>
    <xf numFmtId="2" fontId="79" fillId="0" borderId="0" xfId="58" applyNumberFormat="1" applyFont="1" applyFill="1" applyBorder="1" applyAlignment="1">
      <alignment horizontal="center" vertical="center" wrapText="1"/>
      <protection/>
    </xf>
    <xf numFmtId="0" fontId="0" fillId="0" borderId="0" xfId="58" applyFont="1" applyFill="1" applyBorder="1" applyAlignment="1">
      <alignment horizontal="center" vertical="center" wrapText="1"/>
      <protection/>
    </xf>
    <xf numFmtId="2" fontId="79" fillId="0" borderId="0" xfId="58" applyNumberFormat="1" applyFont="1" applyFill="1" applyBorder="1" applyAlignment="1" applyProtection="1">
      <alignment horizontal="center" vertical="center" wrapText="1"/>
      <protection/>
    </xf>
    <xf numFmtId="9" fontId="98" fillId="0" borderId="0" xfId="63" applyFont="1" applyFill="1" applyBorder="1" applyAlignment="1" quotePrefix="1">
      <alignment horizontal="center" vertical="center" wrapText="1"/>
    </xf>
    <xf numFmtId="0" fontId="79" fillId="0" borderId="0" xfId="58" applyFont="1" applyFill="1" applyBorder="1" applyAlignment="1" applyProtection="1">
      <alignment horizontal="center" vertical="center" wrapText="1"/>
      <protection/>
    </xf>
    <xf numFmtId="0" fontId="98" fillId="0" borderId="0" xfId="58" applyFont="1" applyFill="1" applyBorder="1" applyAlignment="1">
      <alignment horizontal="right" vertical="center" wrapText="1"/>
      <protection/>
    </xf>
    <xf numFmtId="0" fontId="83" fillId="0" borderId="0" xfId="58" applyFont="1" applyFill="1" applyBorder="1" applyAlignment="1" quotePrefix="1">
      <alignment horizontal="right" vertical="center" wrapText="1"/>
      <protection/>
    </xf>
    <xf numFmtId="0" fontId="110" fillId="0" borderId="0" xfId="54" applyFill="1" applyBorder="1" applyAlignment="1">
      <alignment horizontal="center" vertical="center" wrapText="1"/>
    </xf>
    <xf numFmtId="0" fontId="98" fillId="0" borderId="0" xfId="58" applyFill="1" applyAlignment="1">
      <alignment horizontal="center"/>
      <protection/>
    </xf>
    <xf numFmtId="0" fontId="98" fillId="0" borderId="0" xfId="58" applyFill="1">
      <alignment/>
      <protection/>
    </xf>
    <xf numFmtId="0" fontId="88" fillId="0" borderId="0" xfId="58" applyFont="1" applyFill="1" applyBorder="1" applyAlignment="1">
      <alignment horizontal="left" vertical="center"/>
      <protection/>
    </xf>
    <xf numFmtId="0" fontId="88" fillId="0" borderId="0" xfId="58" applyFont="1" applyFill="1" applyBorder="1" applyAlignment="1">
      <alignment horizontal="center" vertical="center" wrapText="1"/>
      <protection/>
    </xf>
    <xf numFmtId="0" fontId="89" fillId="0" borderId="0" xfId="58" applyFont="1" applyFill="1" applyBorder="1" applyAlignment="1">
      <alignment horizontal="center" vertical="center" wrapText="1"/>
      <protection/>
    </xf>
    <xf numFmtId="0" fontId="133" fillId="0" borderId="0" xfId="58" applyFont="1" applyFill="1" applyBorder="1" applyAlignment="1">
      <alignment horizontal="center" vertical="center" wrapText="1"/>
      <protection/>
    </xf>
    <xf numFmtId="0" fontId="110" fillId="0" borderId="0" xfId="54" applyAlignment="1">
      <alignment horizontal="center"/>
    </xf>
    <xf numFmtId="0" fontId="118" fillId="0" borderId="0" xfId="58" applyFont="1" applyFill="1" applyBorder="1" applyAlignment="1" applyProtection="1">
      <alignment horizontal="left" vertical="center"/>
      <protection/>
    </xf>
    <xf numFmtId="0" fontId="98" fillId="0" borderId="0" xfId="58" applyFont="1" applyFill="1" applyBorder="1" applyAlignment="1" applyProtection="1">
      <alignment horizontal="center" vertical="center" wrapText="1"/>
      <protection/>
    </xf>
    <xf numFmtId="0" fontId="125" fillId="0" borderId="0" xfId="58" applyFont="1" applyFill="1" applyBorder="1" applyAlignment="1" applyProtection="1">
      <alignment horizontal="center" vertical="center"/>
      <protection/>
    </xf>
    <xf numFmtId="0" fontId="130" fillId="0" borderId="0" xfId="58" applyFont="1" applyFill="1" applyBorder="1" applyAlignment="1" applyProtection="1">
      <alignment horizontal="center" vertical="center" wrapText="1"/>
      <protection/>
    </xf>
    <xf numFmtId="0" fontId="128" fillId="0" borderId="0" xfId="58" applyFont="1" applyFill="1" applyBorder="1" applyAlignment="1" applyProtection="1">
      <alignment vertical="center" wrapText="1"/>
      <protection/>
    </xf>
    <xf numFmtId="0" fontId="128" fillId="47" borderId="0" xfId="58" applyFont="1" applyFill="1" applyBorder="1" applyAlignment="1" applyProtection="1">
      <alignment horizontal="center" vertical="center" wrapText="1"/>
      <protection/>
    </xf>
    <xf numFmtId="0" fontId="79" fillId="0" borderId="41" xfId="58" applyFont="1" applyFill="1" applyBorder="1" applyAlignment="1" applyProtection="1">
      <alignment horizontal="center" vertical="center" wrapText="1"/>
      <protection/>
    </xf>
    <xf numFmtId="0" fontId="128" fillId="0" borderId="0" xfId="58" applyFont="1" applyFill="1" applyBorder="1" applyAlignment="1" applyProtection="1">
      <alignment horizontal="center" vertical="center" wrapText="1"/>
      <protection/>
    </xf>
    <xf numFmtId="0" fontId="128" fillId="46" borderId="42" xfId="58" applyFont="1" applyFill="1" applyBorder="1" applyAlignment="1" applyProtection="1">
      <alignment horizontal="center" vertical="center" wrapText="1"/>
      <protection/>
    </xf>
    <xf numFmtId="0" fontId="81" fillId="0" borderId="0" xfId="58" applyFont="1" applyFill="1" applyBorder="1" applyAlignment="1" applyProtection="1">
      <alignment horizontal="center" vertical="center" wrapText="1"/>
      <protection/>
    </xf>
    <xf numFmtId="0" fontId="110" fillId="0" borderId="43" xfId="54" applyFill="1" applyBorder="1" applyAlignment="1" applyProtection="1">
      <alignment horizontal="center" vertical="center" wrapText="1"/>
      <protection/>
    </xf>
    <xf numFmtId="0" fontId="110" fillId="0" borderId="43" xfId="54" applyFill="1" applyBorder="1" applyAlignment="1" applyProtection="1" quotePrefix="1">
      <alignment horizontal="right" vertical="center" wrapText="1"/>
      <protection/>
    </xf>
    <xf numFmtId="0" fontId="110" fillId="0" borderId="44" xfId="54" applyFill="1" applyBorder="1" applyAlignment="1" applyProtection="1" quotePrefix="1">
      <alignment horizontal="right" vertical="center" wrapText="1"/>
      <protection/>
    </xf>
    <xf numFmtId="0" fontId="110" fillId="0" borderId="0" xfId="54" applyFill="1" applyBorder="1" applyAlignment="1" applyProtection="1" quotePrefix="1">
      <alignment horizontal="center" vertical="center" wrapText="1"/>
      <protection/>
    </xf>
    <xf numFmtId="0" fontId="128" fillId="46" borderId="0" xfId="58" applyFont="1" applyFill="1" applyBorder="1" applyAlignment="1" applyProtection="1">
      <alignment horizontal="center" vertical="center" wrapText="1"/>
      <protection/>
    </xf>
    <xf numFmtId="0" fontId="81" fillId="46" borderId="0" xfId="58" applyFont="1" applyFill="1" applyBorder="1" applyAlignment="1" applyProtection="1">
      <alignment horizontal="center" vertical="center" wrapText="1"/>
      <protection/>
    </xf>
    <xf numFmtId="0" fontId="98" fillId="46" borderId="0" xfId="58" applyFont="1" applyFill="1" applyBorder="1" applyAlignment="1" applyProtection="1">
      <alignment horizontal="center" vertical="center" wrapText="1"/>
      <protection/>
    </xf>
    <xf numFmtId="0" fontId="82" fillId="19" borderId="0" xfId="58" applyFont="1" applyFill="1" applyBorder="1" applyAlignment="1" applyProtection="1">
      <alignment horizontal="center" vertical="center" wrapText="1"/>
      <protection/>
    </xf>
    <xf numFmtId="0" fontId="85" fillId="19" borderId="0" xfId="58" applyFont="1" applyFill="1" applyBorder="1" applyAlignment="1" applyProtection="1" quotePrefix="1">
      <alignment horizontal="center" vertical="center" wrapText="1"/>
      <protection/>
    </xf>
    <xf numFmtId="0" fontId="116" fillId="19" borderId="0" xfId="58" applyFont="1" applyFill="1" applyBorder="1" applyAlignment="1" applyProtection="1">
      <alignment horizontal="center" vertical="center" wrapText="1"/>
      <protection/>
    </xf>
    <xf numFmtId="0" fontId="79" fillId="0" borderId="0" xfId="58" applyFont="1" applyFill="1" applyBorder="1" applyAlignment="1" applyProtection="1">
      <alignment horizontal="right" vertical="center" wrapText="1"/>
      <protection/>
    </xf>
    <xf numFmtId="9" fontId="79" fillId="0" borderId="0" xfId="63" applyFont="1" applyFill="1" applyBorder="1" applyAlignment="1" applyProtection="1">
      <alignment horizontal="center" vertical="center" wrapText="1"/>
      <protection/>
    </xf>
    <xf numFmtId="0" fontId="83" fillId="0" borderId="0" xfId="58" applyFont="1" applyFill="1" applyBorder="1" applyAlignment="1" applyProtection="1">
      <alignment horizontal="right" vertical="center" wrapText="1"/>
      <protection/>
    </xf>
    <xf numFmtId="0" fontId="81" fillId="19" borderId="0" xfId="58" applyFont="1" applyFill="1" applyBorder="1" applyAlignment="1" applyProtection="1">
      <alignment horizontal="center" vertical="center" wrapText="1"/>
      <protection/>
    </xf>
    <xf numFmtId="1" fontId="79" fillId="0" borderId="0" xfId="58" applyNumberFormat="1" applyFont="1" applyFill="1" applyBorder="1" applyAlignment="1" applyProtection="1">
      <alignment horizontal="center" vertical="center" wrapText="1"/>
      <protection/>
    </xf>
    <xf numFmtId="0" fontId="83" fillId="0" borderId="0" xfId="58" applyFont="1" applyFill="1" applyBorder="1" applyAlignment="1" applyProtection="1">
      <alignment horizontal="center" vertical="center" wrapText="1"/>
      <protection/>
    </xf>
    <xf numFmtId="10" fontId="79" fillId="0" borderId="0" xfId="63" applyNumberFormat="1" applyFont="1" applyFill="1" applyBorder="1" applyAlignment="1" applyProtection="1">
      <alignment horizontal="center" vertical="center" wrapText="1"/>
      <protection/>
    </xf>
    <xf numFmtId="179" fontId="79" fillId="0" borderId="0" xfId="63" applyNumberFormat="1" applyFont="1" applyFill="1" applyBorder="1" applyAlignment="1" applyProtection="1">
      <alignment horizontal="center" vertical="center" wrapText="1"/>
      <protection/>
    </xf>
    <xf numFmtId="0" fontId="91" fillId="0" borderId="0" xfId="58" applyFont="1" applyFill="1" applyBorder="1" applyAlignment="1" applyProtection="1">
      <alignment horizontal="center" vertical="center" wrapText="1"/>
      <protection/>
    </xf>
    <xf numFmtId="179" fontId="91" fillId="0" borderId="0" xfId="63" applyNumberFormat="1" applyFont="1" applyFill="1" applyBorder="1" applyAlignment="1" applyProtection="1">
      <alignment horizontal="center" vertical="center" wrapText="1"/>
      <protection/>
    </xf>
    <xf numFmtId="0" fontId="79" fillId="0" borderId="0" xfId="58" applyFont="1" applyFill="1" applyBorder="1" applyAlignment="1" applyProtection="1" quotePrefix="1">
      <alignment horizontal="center" vertical="center" wrapText="1"/>
      <protection/>
    </xf>
    <xf numFmtId="0" fontId="85" fillId="19" borderId="0" xfId="58" applyFont="1" applyFill="1" applyBorder="1" applyAlignment="1" applyProtection="1">
      <alignment horizontal="center" vertical="center" wrapText="1"/>
      <protection/>
    </xf>
    <xf numFmtId="179" fontId="98" fillId="0" borderId="0" xfId="63" applyNumberFormat="1" applyFont="1" applyFill="1" applyBorder="1" applyAlignment="1" applyProtection="1">
      <alignment horizontal="center" vertical="center" wrapText="1"/>
      <protection/>
    </xf>
    <xf numFmtId="0" fontId="98" fillId="0" borderId="0" xfId="58" applyFont="1" applyFill="1" applyBorder="1" applyAlignment="1" applyProtection="1" quotePrefix="1">
      <alignment horizontal="center" vertical="center" wrapText="1"/>
      <protection/>
    </xf>
    <xf numFmtId="9" fontId="83" fillId="0" borderId="0" xfId="63" applyFont="1" applyFill="1" applyBorder="1" applyAlignment="1" applyProtection="1">
      <alignment horizontal="center" vertical="center" wrapText="1"/>
      <protection/>
    </xf>
    <xf numFmtId="0" fontId="82" fillId="48" borderId="0" xfId="58" applyFont="1" applyFill="1" applyBorder="1" applyAlignment="1" applyProtection="1">
      <alignment horizontal="center" vertical="center" wrapText="1"/>
      <protection/>
    </xf>
    <xf numFmtId="0" fontId="134" fillId="48" borderId="0" xfId="58" applyFont="1" applyFill="1" applyBorder="1" applyAlignment="1" applyProtection="1" quotePrefix="1">
      <alignment horizontal="center" vertical="center" wrapText="1"/>
      <protection/>
    </xf>
    <xf numFmtId="0" fontId="116" fillId="48" borderId="0" xfId="58" applyFont="1" applyFill="1" applyBorder="1" applyAlignment="1" applyProtection="1">
      <alignment horizontal="center" vertical="center" wrapText="1"/>
      <protection/>
    </xf>
    <xf numFmtId="0" fontId="82" fillId="0" borderId="0" xfId="58" applyFont="1" applyFill="1" applyBorder="1" applyAlignment="1" applyProtection="1">
      <alignment horizontal="center" vertical="center" wrapText="1"/>
      <protection/>
    </xf>
    <xf numFmtId="0" fontId="116" fillId="0" borderId="0" xfId="58" applyFont="1" applyFill="1" applyBorder="1" applyAlignment="1" applyProtection="1">
      <alignment horizontal="center" vertical="center" wrapText="1"/>
      <protection/>
    </xf>
    <xf numFmtId="0" fontId="85" fillId="0" borderId="0" xfId="58" applyFont="1" applyFill="1" applyBorder="1" applyAlignment="1" applyProtection="1" quotePrefix="1">
      <alignment horizontal="center" vertical="center" wrapText="1"/>
      <protection/>
    </xf>
    <xf numFmtId="0" fontId="79" fillId="0" borderId="0" xfId="58" applyFont="1" applyFill="1" applyBorder="1" applyAlignment="1" applyProtection="1" quotePrefix="1">
      <alignment horizontal="right" vertical="center" wrapText="1"/>
      <protection/>
    </xf>
    <xf numFmtId="178" fontId="79" fillId="0" borderId="0" xfId="58" applyNumberFormat="1" applyFont="1" applyFill="1" applyBorder="1" applyAlignment="1" applyProtection="1" quotePrefix="1">
      <alignment horizontal="center" vertical="center" wrapText="1"/>
      <protection/>
    </xf>
    <xf numFmtId="9" fontId="79" fillId="0" borderId="0" xfId="63" applyFont="1" applyFill="1" applyBorder="1" applyAlignment="1" applyProtection="1" quotePrefix="1">
      <alignment horizontal="center" vertical="center" wrapText="1"/>
      <protection/>
    </xf>
    <xf numFmtId="9" fontId="130" fillId="0" borderId="0" xfId="63" applyFont="1" applyFill="1" applyBorder="1" applyAlignment="1" applyProtection="1">
      <alignment horizontal="center" vertical="center" wrapText="1"/>
      <protection/>
    </xf>
    <xf numFmtId="0" fontId="98" fillId="0" borderId="0" xfId="58" applyFont="1" applyFill="1" applyBorder="1">
      <alignment/>
      <protection/>
    </xf>
    <xf numFmtId="0" fontId="98" fillId="0" borderId="0" xfId="58" applyFill="1" applyBorder="1">
      <alignment/>
      <protection/>
    </xf>
    <xf numFmtId="0" fontId="98" fillId="0" borderId="0" xfId="58" applyFont="1" applyFill="1" applyBorder="1" applyAlignment="1">
      <alignment horizontal="left" vertical="center"/>
      <protection/>
    </xf>
    <xf numFmtId="0" fontId="98" fillId="0" borderId="0" xfId="58" applyFont="1" applyFill="1" applyBorder="1" applyAlignment="1">
      <alignment horizontal="left" vertical="center" wrapText="1"/>
      <protection/>
    </xf>
    <xf numFmtId="0" fontId="102" fillId="46" borderId="0" xfId="58" applyFont="1" applyFill="1" applyBorder="1" applyAlignment="1">
      <alignment horizontal="center" vertical="center" wrapText="1"/>
      <protection/>
    </xf>
    <xf numFmtId="0" fontId="98" fillId="0" borderId="0" xfId="58" applyAlignment="1">
      <alignment horizontal="center"/>
      <protection/>
    </xf>
    <xf numFmtId="0" fontId="85" fillId="0" borderId="0" xfId="58" applyFont="1" applyFill="1" applyBorder="1" applyAlignment="1" quotePrefix="1">
      <alignment horizontal="center" vertical="center" wrapText="1"/>
      <protection/>
    </xf>
    <xf numFmtId="0" fontId="81" fillId="0" borderId="0" xfId="58" applyFont="1" applyFill="1" applyBorder="1" applyAlignment="1" quotePrefix="1">
      <alignment horizontal="center" vertical="center" wrapText="1"/>
      <protection/>
    </xf>
    <xf numFmtId="0" fontId="79" fillId="49" borderId="0" xfId="58" applyFont="1" applyFill="1" applyBorder="1" applyAlignment="1" quotePrefix="1">
      <alignment horizontal="center" vertical="center" wrapText="1"/>
      <protection/>
    </xf>
    <xf numFmtId="0" fontId="135" fillId="0" borderId="0" xfId="58" applyFont="1" applyFill="1" applyBorder="1" applyAlignment="1">
      <alignment horizontal="left" vertical="center" wrapText="1"/>
      <protection/>
    </xf>
    <xf numFmtId="0" fontId="82" fillId="0" borderId="0" xfId="58" applyFont="1" applyFill="1" applyBorder="1" applyAlignment="1" quotePrefix="1">
      <alignment horizontal="left" vertical="center" wrapText="1"/>
      <protection/>
    </xf>
    <xf numFmtId="0" fontId="82" fillId="0" borderId="0" xfId="58" applyFont="1" applyFill="1" applyBorder="1" applyAlignment="1">
      <alignment horizontal="left" vertical="center" wrapText="1"/>
      <protection/>
    </xf>
    <xf numFmtId="0" fontId="136" fillId="0" borderId="0" xfId="58" applyFont="1" applyFill="1" applyBorder="1" applyAlignment="1">
      <alignment horizontal="center" vertical="center" wrapText="1"/>
      <protection/>
    </xf>
    <xf numFmtId="14" fontId="136" fillId="0" borderId="0" xfId="58" applyNumberFormat="1" applyFont="1" applyFill="1" applyBorder="1" applyAlignment="1">
      <alignment horizontal="center" vertical="center" wrapText="1"/>
      <protection/>
    </xf>
    <xf numFmtId="10" fontId="136" fillId="0" borderId="0" xfId="58" applyNumberFormat="1" applyFont="1" applyFill="1" applyBorder="1" applyAlignment="1">
      <alignment horizontal="center" vertical="center" wrapText="1"/>
      <protection/>
    </xf>
    <xf numFmtId="10" fontId="136" fillId="0" borderId="0" xfId="58" applyNumberFormat="1" applyFont="1" applyFill="1" applyBorder="1" applyAlignment="1" applyProtection="1">
      <alignment horizontal="center" vertical="center"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te" xfId="60"/>
    <cellStyle name="Output" xfId="61"/>
    <cellStyle name="Percent" xfId="62"/>
    <cellStyle name="Percent 2" xfId="63"/>
    <cellStyle name="Standard 3" xfId="64"/>
    <cellStyle name="Title" xfId="65"/>
    <cellStyle name="Total" xfId="66"/>
    <cellStyle name="Warning Text" xfId="67"/>
  </cellStyles>
  <dxfs count="1">
    <dxf>
      <font>
        <b/>
        <i val="0"/>
        <color rgb="FFFF0000"/>
      </font>
      <fill>
        <patternFill patternType="solid">
          <fgColor indexed="65"/>
          <bgColor rgb="FFFFFF00"/>
        </patternFill>
      </fill>
      <border>
        <left style="thin">
          <color rgb="FFFF0000"/>
        </left>
        <right style="thin">
          <color rgb="FFFF0000"/>
        </right>
        <top style="thin">
          <color rgb="FFFF0000"/>
        </top>
        <bottom style="thin">
          <color rgb="FFFF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000000"/>
      <rgbColor rgb="00000080"/>
      <rgbColor rgb="00FF8000"/>
      <rgbColor rgb="00C0C0C0"/>
      <rgbColor rgb="00808080"/>
      <rgbColor rgb="0000915A"/>
      <rgbColor rgb="000000FF"/>
      <rgbColor rgb="00FF0000"/>
      <rgbColor rgb="00D8B8B8"/>
      <rgbColor rgb="00008000"/>
      <rgbColor rgb="00E3E3E3"/>
      <rgbColor rgb="006699FF"/>
      <rgbColor rgb="00FFFF00"/>
      <rgbColor rgb="00BBFFBB"/>
      <rgbColor rgb="007F0000"/>
      <rgbColor rgb="00008888"/>
      <rgbColor rgb="00FFAA00"/>
      <rgbColor rgb="0080FFFF"/>
      <rgbColor rgb="00FF80FF"/>
      <rgbColor rgb="000080C0"/>
      <rgbColor rgb="008080FF"/>
      <rgbColor rgb="00FF8040"/>
      <rgbColor rgb="0000FF00"/>
      <rgbColor rgb="00800000"/>
      <rgbColor rgb="00804000"/>
      <rgbColor rgb="0080804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54"/>
      <c:hPercent val="100"/>
      <c:rotY val="65"/>
      <c:depthPercent val="100"/>
      <c:rAngAx val="1"/>
    </c:view3D>
    <c:plotArea>
      <c:layout>
        <c:manualLayout>
          <c:xMode val="edge"/>
          <c:yMode val="edge"/>
          <c:x val="0.37375"/>
          <c:y val="0.235"/>
          <c:w val="0.252"/>
          <c:h val="0.53"/>
        </c:manualLayout>
      </c:layout>
      <c:pie3DChart>
        <c:varyColors val="1"/>
        <c:ser>
          <c:idx val="0"/>
          <c:order val="0"/>
          <c:tx>
            <c:strRef>
              <c:f>_Hidden11!$B$1:$B$1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6699FF"/>
              </a:solidFill>
              <a:ln w="3175">
                <a:solidFill>
                  <a:srgbClr val="000000"/>
                </a:solidFill>
              </a:ln>
            </c:spPr>
          </c:dPt>
          <c:dPt>
            <c:idx val="1"/>
            <c:spPr>
              <a:solidFill>
                <a:srgbClr val="FF8000"/>
              </a:solidFill>
              <a:ln w="3175">
                <a:solidFill>
                  <a:srgbClr val="000000"/>
                </a:solidFill>
              </a:ln>
            </c:spPr>
          </c:dPt>
          <c:dPt>
            <c:idx val="2"/>
            <c:spPr>
              <a:solidFill>
                <a:srgbClr val="FFFF00"/>
              </a:solidFill>
              <a:ln w="3175">
                <a:solidFill>
                  <a:srgbClr val="000000"/>
                </a:solidFill>
              </a:ln>
            </c:spPr>
          </c:dPt>
          <c:dPt>
            <c:idx val="3"/>
            <c:spPr>
              <a:solidFill>
                <a:srgbClr val="BBFFBB"/>
              </a:solidFill>
              <a:ln w="3175">
                <a:solidFill>
                  <a:srgbClr val="000000"/>
                </a:solidFill>
              </a:ln>
            </c:spPr>
          </c:dPt>
          <c:dPt>
            <c:idx val="4"/>
            <c:spPr>
              <a:solidFill>
                <a:srgbClr val="7F0000"/>
              </a:solidFill>
              <a:ln w="3175">
                <a:solidFill>
                  <a:srgbClr val="000000"/>
                </a:solidFill>
              </a:ln>
            </c:spPr>
          </c:dPt>
          <c:dPt>
            <c:idx val="5"/>
            <c:spPr>
              <a:solidFill>
                <a:srgbClr val="00915A"/>
              </a:solidFill>
              <a:ln w="3175">
                <a:solidFill>
                  <a:srgbClr val="000000"/>
                </a:solidFill>
              </a:ln>
            </c:spPr>
          </c:dPt>
          <c:dPt>
            <c:idx val="6"/>
            <c:spPr>
              <a:solidFill>
                <a:srgbClr val="008888"/>
              </a:solidFill>
              <a:ln w="3175">
                <a:solidFill>
                  <a:srgbClr val="000000"/>
                </a:solidFill>
              </a:ln>
            </c:spPr>
          </c:dPt>
          <c:dPt>
            <c:idx val="7"/>
            <c:spPr>
              <a:solidFill>
                <a:srgbClr val="FFAA00"/>
              </a:solidFill>
              <a:ln w="3175">
                <a:solidFill>
                  <a:srgbClr val="000000"/>
                </a:solidFill>
              </a:ln>
            </c:spPr>
          </c:dPt>
          <c:dPt>
            <c:idx val="8"/>
            <c:spPr>
              <a:solidFill>
                <a:srgbClr val="80FFFF"/>
              </a:solidFill>
              <a:ln w="3175">
                <a:solidFill>
                  <a:srgbClr val="000000"/>
                </a:solidFill>
              </a:ln>
            </c:spPr>
          </c:dPt>
          <c:dPt>
            <c:idx val="9"/>
            <c:spPr>
              <a:solidFill>
                <a:srgbClr val="FF80FF"/>
              </a:solidFill>
              <a:ln w="3175">
                <a:solidFill>
                  <a:srgbClr val="000000"/>
                </a:solidFill>
              </a:ln>
            </c:spPr>
          </c:dPt>
          <c:dPt>
            <c:idx val="10"/>
            <c:spPr>
              <a:solidFill>
                <a:srgbClr val="0080C0"/>
              </a:solidFill>
              <a:ln w="3175">
                <a:solidFill>
                  <a:srgbClr val="000000"/>
                </a:solidFill>
              </a:ln>
            </c:spPr>
          </c:dPt>
          <c:dPt>
            <c:idx val="11"/>
            <c:spPr>
              <a:solidFill>
                <a:srgbClr val="8080FF"/>
              </a:solidFill>
              <a:ln w="3175">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_Hidden11!$A$2:$A$13</c:f>
              <c:strCache>
                <c:ptCount val="12"/>
                <c:pt idx="0">
                  <c:v>Other</c:v>
                </c:pt>
                <c:pt idx="1">
                  <c:v>Luxembourg</c:v>
                </c:pt>
                <c:pt idx="2">
                  <c:v>Namur</c:v>
                </c:pt>
                <c:pt idx="3">
                  <c:v>Brabant Wallon</c:v>
                </c:pt>
                <c:pt idx="4">
                  <c:v>Hainaut</c:v>
                </c:pt>
                <c:pt idx="5">
                  <c:v>Liège</c:v>
                </c:pt>
                <c:pt idx="6">
                  <c:v>Limburg</c:v>
                </c:pt>
                <c:pt idx="7">
                  <c:v>Brussels</c:v>
                </c:pt>
                <c:pt idx="8">
                  <c:v>West-Vlaanderen</c:v>
                </c:pt>
                <c:pt idx="9">
                  <c:v>Vlaams-Brabant</c:v>
                </c:pt>
                <c:pt idx="10">
                  <c:v>Antwerpen</c:v>
                </c:pt>
                <c:pt idx="11">
                  <c:v>Oost-Vlaanderen</c:v>
                </c:pt>
              </c:strCache>
            </c:strRef>
          </c:cat>
          <c:val>
            <c:numRef>
              <c:f>_Hidden11!$B$2:$B$13</c:f>
              <c:numCache>
                <c:ptCount val="12"/>
                <c:pt idx="0">
                  <c:v>50609183.48999993</c:v>
                </c:pt>
                <c:pt idx="1">
                  <c:v>359949675.8499997</c:v>
                </c:pt>
                <c:pt idx="2">
                  <c:v>590076218.7899989</c:v>
                </c:pt>
                <c:pt idx="3">
                  <c:v>689761256.5699984</c:v>
                </c:pt>
                <c:pt idx="4">
                  <c:v>912765448.3500016</c:v>
                </c:pt>
                <c:pt idx="5">
                  <c:v>996257660.5200038</c:v>
                </c:pt>
                <c:pt idx="6">
                  <c:v>1098215735.8700109</c:v>
                </c:pt>
                <c:pt idx="7">
                  <c:v>1153063996.4799984</c:v>
                </c:pt>
                <c:pt idx="8">
                  <c:v>1543190539.5499845</c:v>
                </c:pt>
                <c:pt idx="9">
                  <c:v>1970207942.5599954</c:v>
                </c:pt>
                <c:pt idx="10">
                  <c:v>2163576541.550006</c:v>
                </c:pt>
                <c:pt idx="11">
                  <c:v>2183331156.13999</c:v>
                </c:pt>
              </c:numCache>
            </c:numRef>
          </c:val>
        </c:ser>
        <c:firstSliceAng val="65"/>
      </c:pie3DChart>
      <c:spPr>
        <a:noFill/>
        <a:ln>
          <a:noFill/>
        </a:ln>
      </c:spPr>
    </c:plotArea>
    <c:sideWall>
      <c:thickness val="0"/>
    </c:sideWall>
    <c:backWall>
      <c:thickness val="0"/>
    </c:backWall>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Payment Frequency</a:t>
            </a:r>
          </a:p>
        </c:rich>
      </c:tx>
      <c:layout>
        <c:manualLayout>
          <c:xMode val="factor"/>
          <c:yMode val="factor"/>
          <c:x val="-0.22975"/>
          <c:y val="0.05875"/>
        </c:manualLayout>
      </c:layout>
      <c:spPr>
        <a:noFill/>
        <a:ln w="3175">
          <a:solidFill>
            <a:srgbClr val="000000"/>
          </a:solidFill>
        </a:ln>
      </c:spPr>
    </c:title>
    <c:plotArea>
      <c:layout>
        <c:manualLayout>
          <c:xMode val="edge"/>
          <c:yMode val="edge"/>
          <c:x val="0.44625"/>
          <c:y val="0.42225"/>
          <c:w val="0.10575"/>
          <c:h val="0.3195"/>
        </c:manualLayout>
      </c:layout>
      <c:pieChart>
        <c:varyColors val="1"/>
        <c:ser>
          <c:idx val="0"/>
          <c:order val="0"/>
          <c:tx>
            <c:strRef>
              <c:f>_Hidden20!$B$1:$B$1</c:f>
              <c:strCache>
                <c:ptCount val="1"/>
                <c:pt idx="0">
                  <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00"/>
              </a:solidFill>
              <a:ln w="3175">
                <a:solidFill>
                  <a:srgbClr val="000000"/>
                </a:solidFill>
              </a:ln>
            </c:spPr>
          </c:dPt>
          <c:dPt>
            <c:idx val="1"/>
            <c:spPr>
              <a:solidFill>
                <a:srgbClr val="00915A"/>
              </a:solidFill>
              <a:ln w="12700">
                <a:solidFill>
                  <a:srgbClr val="000000"/>
                </a:solidFill>
              </a:ln>
            </c:spPr>
          </c:dPt>
          <c:dLbls>
            <c:numFmt formatCode="0.0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_Hidden20!$A$2:$A$3</c:f>
              <c:strCache>
                <c:ptCount val="2"/>
                <c:pt idx="0">
                  <c:v>Twice A Year</c:v>
                </c:pt>
                <c:pt idx="1">
                  <c:v>Monthly</c:v>
                </c:pt>
              </c:strCache>
            </c:strRef>
          </c:cat>
          <c:val>
            <c:numRef>
              <c:f>_Hidden20!$B$2:$B$3</c:f>
              <c:numCache>
                <c:ptCount val="2"/>
                <c:pt idx="0">
                  <c:v>1.4693007170036444E-05</c:v>
                </c:pt>
                <c:pt idx="1">
                  <c:v>0.99998530699283</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Repayment Type</a:t>
            </a:r>
          </a:p>
        </c:rich>
      </c:tx>
      <c:layout>
        <c:manualLayout>
          <c:xMode val="factor"/>
          <c:yMode val="factor"/>
          <c:x val="-0.23975"/>
          <c:y val="0.0215"/>
        </c:manualLayout>
      </c:layout>
      <c:spPr>
        <a:noFill/>
        <a:ln w="3175">
          <a:solidFill>
            <a:srgbClr val="000000"/>
          </a:solidFill>
        </a:ln>
      </c:spPr>
    </c:title>
    <c:plotArea>
      <c:layout>
        <c:manualLayout>
          <c:xMode val="edge"/>
          <c:yMode val="edge"/>
          <c:x val="0.43775"/>
          <c:y val="0.433"/>
          <c:w val="0.12325"/>
          <c:h val="0.2965"/>
        </c:manualLayout>
      </c:layout>
      <c:pieChart>
        <c:varyColors val="1"/>
        <c:ser>
          <c:idx val="0"/>
          <c:order val="0"/>
          <c:tx>
            <c:strRef>
              <c:f>_Hidden21!$B$1:$B$1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00"/>
              </a:solidFill>
              <a:ln w="12700">
                <a:solidFill>
                  <a:srgbClr val="000000"/>
                </a:solidFill>
              </a:ln>
            </c:spPr>
          </c:dPt>
          <c:dPt>
            <c:idx val="1"/>
            <c:spPr>
              <a:solidFill>
                <a:srgbClr val="FF8040"/>
              </a:solidFill>
              <a:ln w="12700">
                <a:solidFill>
                  <a:srgbClr val="000000"/>
                </a:solidFill>
              </a:ln>
            </c:spPr>
          </c:dPt>
          <c:dPt>
            <c:idx val="2"/>
            <c:spPr>
              <a:solidFill>
                <a:srgbClr val="00915A"/>
              </a:solidFill>
              <a:ln w="3175">
                <a:solidFill>
                  <a:srgbClr val="008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_Hidden21!$A$2:$A$4</c:f>
              <c:strCache>
                <c:ptCount val="3"/>
                <c:pt idx="0">
                  <c:v>Linear</c:v>
                </c:pt>
                <c:pt idx="1">
                  <c:v>Interest only</c:v>
                </c:pt>
                <c:pt idx="2">
                  <c:v>Annuity</c:v>
                </c:pt>
              </c:strCache>
            </c:strRef>
          </c:cat>
          <c:val>
            <c:numRef>
              <c:f>_Hidden21!$B$2:$B$4</c:f>
              <c:numCache>
                <c:ptCount val="3"/>
                <c:pt idx="0">
                  <c:v>168918845.2299998</c:v>
                </c:pt>
                <c:pt idx="1">
                  <c:v>748084566.5899997</c:v>
                </c:pt>
                <c:pt idx="2">
                  <c:v>12794001943.899889</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Current LTV Distribution</a:t>
            </a:r>
          </a:p>
        </c:rich>
      </c:tx>
      <c:layout>
        <c:manualLayout>
          <c:xMode val="factor"/>
          <c:yMode val="factor"/>
          <c:x val="-0.13875"/>
          <c:y val="0.01075"/>
        </c:manualLayout>
      </c:layout>
      <c:spPr>
        <a:noFill/>
        <a:ln w="3175">
          <a:solidFill>
            <a:srgbClr val="000000"/>
          </a:solidFill>
        </a:ln>
      </c:spPr>
    </c:title>
    <c:plotArea>
      <c:layout>
        <c:manualLayout>
          <c:xMode val="edge"/>
          <c:yMode val="edge"/>
          <c:x val="0.01475"/>
          <c:y val="0.1375"/>
          <c:w val="0.9705"/>
          <c:h val="0.83925"/>
        </c:manualLayout>
      </c:layout>
      <c:barChart>
        <c:barDir val="col"/>
        <c:grouping val="clustered"/>
        <c:varyColors val="0"/>
        <c:ser>
          <c:idx val="0"/>
          <c:order val="0"/>
          <c:tx>
            <c:strRef>
              <c:f>_Hidden22!$B$1:$B$1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_Hidden22!$A$2:$A$15</c:f>
              <c:strCache>
                <c:ptCount val="14"/>
                <c:pt idx="0">
                  <c:v>0</c:v>
                </c:pt>
                <c:pt idx="1">
                  <c:v>1-10%</c:v>
                </c:pt>
                <c:pt idx="2">
                  <c:v>11-20%</c:v>
                </c:pt>
                <c:pt idx="3">
                  <c:v>21-30%</c:v>
                </c:pt>
                <c:pt idx="4">
                  <c:v>31-40%</c:v>
                </c:pt>
                <c:pt idx="5">
                  <c:v>41-50%</c:v>
                </c:pt>
                <c:pt idx="6">
                  <c:v>51-60%</c:v>
                </c:pt>
                <c:pt idx="7">
                  <c:v>61-70%</c:v>
                </c:pt>
                <c:pt idx="8">
                  <c:v>71-80%</c:v>
                </c:pt>
                <c:pt idx="9">
                  <c:v>81-90%</c:v>
                </c:pt>
                <c:pt idx="10">
                  <c:v>91-100%</c:v>
                </c:pt>
                <c:pt idx="11">
                  <c:v>101-110%</c:v>
                </c:pt>
                <c:pt idx="12">
                  <c:v>111-120%</c:v>
                </c:pt>
                <c:pt idx="13">
                  <c:v>&gt;120%</c:v>
                </c:pt>
              </c:strCache>
            </c:strRef>
          </c:cat>
          <c:val>
            <c:numRef>
              <c:f>_Hidden22!$B$2:$B$15</c:f>
              <c:numCache>
                <c:ptCount val="14"/>
                <c:pt idx="0">
                  <c:v>0.0855563758342938</c:v>
                </c:pt>
                <c:pt idx="1">
                  <c:v>0.054634689856458495</c:v>
                </c:pt>
                <c:pt idx="2">
                  <c:v>0.05183535088428105</c:v>
                </c:pt>
                <c:pt idx="3">
                  <c:v>0.0699053960270058</c:v>
                </c:pt>
                <c:pt idx="4">
                  <c:v>0.08746391636698612</c:v>
                </c:pt>
                <c:pt idx="5">
                  <c:v>0.0957047676677159</c:v>
                </c:pt>
                <c:pt idx="6">
                  <c:v>0.10181706972549659</c:v>
                </c:pt>
                <c:pt idx="7">
                  <c:v>0.1075610476656082</c:v>
                </c:pt>
                <c:pt idx="8">
                  <c:v>0.11344742336061357</c:v>
                </c:pt>
                <c:pt idx="9">
                  <c:v>0.11097105317118455</c:v>
                </c:pt>
                <c:pt idx="10">
                  <c:v>0.0749104336445692</c:v>
                </c:pt>
                <c:pt idx="11">
                  <c:v>0.011154391269798183</c:v>
                </c:pt>
                <c:pt idx="12">
                  <c:v>0.0075097519393094005</c:v>
                </c:pt>
                <c:pt idx="13">
                  <c:v>0.02752833258667918</c:v>
                </c:pt>
              </c:numCache>
            </c:numRef>
          </c:val>
        </c:ser>
        <c:gapWidth val="80"/>
        <c:axId val="5918900"/>
        <c:axId val="53270101"/>
      </c:barChart>
      <c:catAx>
        <c:axId val="5918900"/>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53270101"/>
        <c:crosses val="autoZero"/>
        <c:auto val="1"/>
        <c:lblOffset val="100"/>
        <c:tickLblSkip val="1"/>
        <c:noMultiLvlLbl val="0"/>
      </c:catAx>
      <c:valAx>
        <c:axId val="53270101"/>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91890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Loan To Mortgage Inscription Distribution</a:t>
            </a:r>
          </a:p>
        </c:rich>
      </c:tx>
      <c:layout>
        <c:manualLayout>
          <c:xMode val="factor"/>
          <c:yMode val="factor"/>
          <c:x val="-0.201"/>
          <c:y val="0.01"/>
        </c:manualLayout>
      </c:layout>
      <c:spPr>
        <a:noFill/>
        <a:ln w="3175">
          <a:solidFill>
            <a:srgbClr val="000000"/>
          </a:solidFill>
        </a:ln>
      </c:spPr>
    </c:title>
    <c:plotArea>
      <c:layout>
        <c:manualLayout>
          <c:xMode val="edge"/>
          <c:yMode val="edge"/>
          <c:x val="0.015"/>
          <c:y val="0.14825"/>
          <c:w val="0.97"/>
          <c:h val="0.826"/>
        </c:manualLayout>
      </c:layout>
      <c:barChart>
        <c:barDir val="col"/>
        <c:grouping val="clustered"/>
        <c:varyColors val="0"/>
        <c:ser>
          <c:idx val="0"/>
          <c:order val="0"/>
          <c:tx>
            <c:strRef>
              <c:f>_Hidden23!$B$1:$B$1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_Hidden23!$A$2:$A$15</c:f>
              <c:strCache>
                <c:ptCount val="14"/>
                <c:pt idx="0">
                  <c:v>1-20%</c:v>
                </c:pt>
                <c:pt idx="1">
                  <c:v>21-40%</c:v>
                </c:pt>
                <c:pt idx="2">
                  <c:v>41-60%</c:v>
                </c:pt>
                <c:pt idx="3">
                  <c:v>61-80%</c:v>
                </c:pt>
                <c:pt idx="4">
                  <c:v>81-100%</c:v>
                </c:pt>
                <c:pt idx="5">
                  <c:v>101-120%</c:v>
                </c:pt>
                <c:pt idx="6">
                  <c:v>121-140%</c:v>
                </c:pt>
                <c:pt idx="7">
                  <c:v>141-160%</c:v>
                </c:pt>
                <c:pt idx="8">
                  <c:v>161-180%</c:v>
                </c:pt>
                <c:pt idx="9">
                  <c:v>181-200%</c:v>
                </c:pt>
                <c:pt idx="10">
                  <c:v>201-300%</c:v>
                </c:pt>
                <c:pt idx="11">
                  <c:v>301-400%</c:v>
                </c:pt>
                <c:pt idx="12">
                  <c:v>401-500%</c:v>
                </c:pt>
                <c:pt idx="13">
                  <c:v>&gt;500%</c:v>
                </c:pt>
              </c:strCache>
            </c:strRef>
          </c:cat>
          <c:val>
            <c:numRef>
              <c:f>_Hidden23!$B$2:$B$15</c:f>
              <c:numCache>
                <c:ptCount val="14"/>
                <c:pt idx="0">
                  <c:v>0.011633029776584477</c:v>
                </c:pt>
                <c:pt idx="1">
                  <c:v>0.0293666808467857</c:v>
                </c:pt>
                <c:pt idx="2">
                  <c:v>0.04921487515636407</c:v>
                </c:pt>
                <c:pt idx="3">
                  <c:v>0.09557414775010074</c:v>
                </c:pt>
                <c:pt idx="4">
                  <c:v>0.18057007144754156</c:v>
                </c:pt>
                <c:pt idx="5">
                  <c:v>0.05511599384758024</c:v>
                </c:pt>
                <c:pt idx="6">
                  <c:v>0.05575648461117944</c:v>
                </c:pt>
                <c:pt idx="7">
                  <c:v>0.05910710733344642</c:v>
                </c:pt>
                <c:pt idx="8">
                  <c:v>0.0672864268137071</c:v>
                </c:pt>
                <c:pt idx="9">
                  <c:v>0.061219981130692325</c:v>
                </c:pt>
                <c:pt idx="10">
                  <c:v>0.1584111939153966</c:v>
                </c:pt>
                <c:pt idx="11">
                  <c:v>0.06682487093098265</c:v>
                </c:pt>
                <c:pt idx="12">
                  <c:v>0.029060837428946978</c:v>
                </c:pt>
                <c:pt idx="13">
                  <c:v>0.08085829901069151</c:v>
                </c:pt>
              </c:numCache>
            </c:numRef>
          </c:val>
        </c:ser>
        <c:gapWidth val="80"/>
        <c:axId val="9668862"/>
        <c:axId val="19910895"/>
      </c:barChart>
      <c:catAx>
        <c:axId val="9668862"/>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19910895"/>
        <c:crosses val="autoZero"/>
        <c:auto val="1"/>
        <c:lblOffset val="100"/>
        <c:tickLblSkip val="1"/>
        <c:noMultiLvlLbl val="0"/>
      </c:catAx>
      <c:valAx>
        <c:axId val="19910895"/>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9668862"/>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Final Maturity</a:t>
            </a:r>
          </a:p>
        </c:rich>
      </c:tx>
      <c:layout>
        <c:manualLayout>
          <c:xMode val="factor"/>
          <c:yMode val="factor"/>
          <c:x val="0.00525"/>
          <c:y val="0"/>
        </c:manualLayout>
      </c:layout>
      <c:spPr>
        <a:noFill/>
        <a:ln w="3175">
          <a:solidFill>
            <a:srgbClr val="000000"/>
          </a:solidFill>
        </a:ln>
      </c:spPr>
    </c:title>
    <c:plotArea>
      <c:layout>
        <c:manualLayout>
          <c:xMode val="edge"/>
          <c:yMode val="edge"/>
          <c:x val="0.01325"/>
          <c:y val="0.122"/>
          <c:w val="0.97325"/>
          <c:h val="0.85875"/>
        </c:manualLayout>
      </c:layout>
      <c:barChart>
        <c:barDir val="col"/>
        <c:grouping val="clustered"/>
        <c:varyColors val="0"/>
        <c:ser>
          <c:idx val="0"/>
          <c:order val="0"/>
          <c:tx>
            <c:strRef>
              <c:f>_Hidden24!$B$1:$B$1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_Hidden24!$A$2:$A$18</c:f>
              <c:strCache>
                <c:ptCount val="17"/>
                <c:pt idx="0">
                  <c:v>&gt;=0 and &lt;=1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&gt;17 and &lt;=18</c:v>
                </c:pt>
              </c:strCache>
            </c:strRef>
          </c:cat>
          <c:val>
            <c:numRef>
              <c:f>_Hidden24!$B$2:$B$18</c:f>
              <c:numCache>
                <c:ptCount val="17"/>
                <c:pt idx="0">
                  <c:v>0.023416821885789446</c:v>
                </c:pt>
                <c:pt idx="1">
                  <c:v>0.021691722306557443</c:v>
                </c:pt>
                <c:pt idx="2">
                  <c:v>0.045576557919532745</c:v>
                </c:pt>
                <c:pt idx="3">
                  <c:v>0.05938670915917264</c:v>
                </c:pt>
                <c:pt idx="4">
                  <c:v>0.09608407784775591</c:v>
                </c:pt>
                <c:pt idx="5">
                  <c:v>0.07363576407099882</c:v>
                </c:pt>
                <c:pt idx="6">
                  <c:v>0.08959005866025356</c:v>
                </c:pt>
                <c:pt idx="7">
                  <c:v>0.10314595317913768</c:v>
                </c:pt>
                <c:pt idx="8">
                  <c:v>0.09837172488356707</c:v>
                </c:pt>
                <c:pt idx="9">
                  <c:v>0.11552669787042213</c:v>
                </c:pt>
                <c:pt idx="10">
                  <c:v>0.09016716080299973</c:v>
                </c:pt>
                <c:pt idx="11">
                  <c:v>0.08266669567065313</c:v>
                </c:pt>
                <c:pt idx="12">
                  <c:v>0.09156511196432743</c:v>
                </c:pt>
                <c:pt idx="13">
                  <c:v>0.006725364624814389</c:v>
                </c:pt>
                <c:pt idx="14">
                  <c:v>0.0016239077779012928</c:v>
                </c:pt>
                <c:pt idx="15">
                  <c:v>0.0008144073020394221</c:v>
                </c:pt>
                <c:pt idx="16">
                  <c:v>1.1264074077220704E-05</c:v>
                </c:pt>
              </c:numCache>
            </c:numRef>
          </c:val>
        </c:ser>
        <c:gapWidth val="80"/>
        <c:axId val="44980328"/>
        <c:axId val="2169769"/>
      </c:barChart>
      <c:catAx>
        <c:axId val="44980328"/>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2169769"/>
        <c:crosses val="autoZero"/>
        <c:auto val="1"/>
        <c:lblOffset val="100"/>
        <c:tickLblSkip val="1"/>
        <c:noMultiLvlLbl val="0"/>
      </c:catAx>
      <c:valAx>
        <c:axId val="2169769"/>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4980328"/>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Interest Reset Date</a:t>
            </a:r>
          </a:p>
        </c:rich>
      </c:tx>
      <c:layout>
        <c:manualLayout>
          <c:xMode val="factor"/>
          <c:yMode val="factor"/>
          <c:x val="0.004"/>
          <c:y val="0"/>
        </c:manualLayout>
      </c:layout>
      <c:spPr>
        <a:noFill/>
        <a:ln w="3175">
          <a:solidFill>
            <a:srgbClr val="000000"/>
          </a:solidFill>
        </a:ln>
      </c:spPr>
    </c:title>
    <c:plotArea>
      <c:layout>
        <c:manualLayout>
          <c:xMode val="edge"/>
          <c:yMode val="edge"/>
          <c:x val="0.01275"/>
          <c:y val="0.10875"/>
          <c:w val="0.9745"/>
          <c:h val="0.875"/>
        </c:manualLayout>
      </c:layout>
      <c:barChart>
        <c:barDir val="col"/>
        <c:grouping val="clustered"/>
        <c:varyColors val="0"/>
        <c:ser>
          <c:idx val="0"/>
          <c:order val="0"/>
          <c:tx>
            <c:strRef>
              <c:f>_Hidden25!$B$1:$B$1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_Hidden25!$A$2:$A$9</c:f>
              <c:strCache>
                <c:ptCount val="8"/>
                <c:pt idx="0">
                  <c:v>Fixed To Maturity</c:v>
                </c:pt>
                <c:pt idx="1">
                  <c:v>&gt;=0 and &lt;=1</c:v>
                </c:pt>
                <c:pt idx="2">
                  <c:v>&gt;1 and &lt;=2</c:v>
                </c:pt>
                <c:pt idx="3">
                  <c:v>&gt;2 and &lt;=3</c:v>
                </c:pt>
                <c:pt idx="4">
                  <c:v>&gt;3 and &lt;=4</c:v>
                </c:pt>
                <c:pt idx="5">
                  <c:v>&gt;4 and &lt;=5</c:v>
                </c:pt>
                <c:pt idx="6">
                  <c:v>&gt;7 and &lt;=8</c:v>
                </c:pt>
                <c:pt idx="7">
                  <c:v>&gt;6 and &lt;=7</c:v>
                </c:pt>
              </c:strCache>
            </c:strRef>
          </c:cat>
          <c:val>
            <c:numRef>
              <c:f>_Hidden25!$B$2:$B$9</c:f>
              <c:numCache>
                <c:ptCount val="8"/>
                <c:pt idx="0">
                  <c:v>0.7915238932820142</c:v>
                </c:pt>
                <c:pt idx="1">
                  <c:v>0.09849779705151766</c:v>
                </c:pt>
                <c:pt idx="2">
                  <c:v>0.04030190110380664</c:v>
                </c:pt>
                <c:pt idx="3">
                  <c:v>0.01976803619341613</c:v>
                </c:pt>
                <c:pt idx="4">
                  <c:v>0.015113230606649045</c:v>
                </c:pt>
                <c:pt idx="5">
                  <c:v>0.009038627553179164</c:v>
                </c:pt>
                <c:pt idx="6">
                  <c:v>0.019079274087721216</c:v>
                </c:pt>
                <c:pt idx="7">
                  <c:v>0.00667724012169571</c:v>
                </c:pt>
              </c:numCache>
            </c:numRef>
          </c:val>
        </c:ser>
        <c:gapWidth val="80"/>
        <c:axId val="19527922"/>
        <c:axId val="41533571"/>
      </c:barChart>
      <c:catAx>
        <c:axId val="19527922"/>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41533571"/>
        <c:crosses val="autoZero"/>
        <c:auto val="1"/>
        <c:lblOffset val="100"/>
        <c:tickLblSkip val="1"/>
        <c:noMultiLvlLbl val="0"/>
      </c:catAx>
      <c:valAx>
        <c:axId val="41533571"/>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9527922"/>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Delinquency Outstanding in Euro</a:t>
            </a:r>
          </a:p>
        </c:rich>
      </c:tx>
      <c:layout>
        <c:manualLayout>
          <c:xMode val="factor"/>
          <c:yMode val="factor"/>
          <c:x val="-0.2265"/>
          <c:y val="0.0105"/>
        </c:manualLayout>
      </c:layout>
      <c:spPr>
        <a:noFill/>
        <a:ln w="3175">
          <a:solidFill>
            <a:srgbClr val="000000"/>
          </a:solidFill>
        </a:ln>
      </c:spPr>
    </c:title>
    <c:plotArea>
      <c:layout>
        <c:manualLayout>
          <c:xMode val="edge"/>
          <c:yMode val="edge"/>
          <c:x val="0.01225"/>
          <c:y val="0.123"/>
          <c:w val="0.97525"/>
          <c:h val="0.8575"/>
        </c:manualLayout>
      </c:layout>
      <c:barChart>
        <c:barDir val="col"/>
        <c:grouping val="clustered"/>
        <c:varyColors val="0"/>
        <c:ser>
          <c:idx val="0"/>
          <c:order val="0"/>
          <c:tx>
            <c:strRef>
              <c:f>_Hidden27!$B$1:$B$1</c:f>
              <c:strCache>
                <c:ptCount val="1"/>
                <c:pt idx="0">
                  <c:v>OUT_BKD_EUR(Loan Register)</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_Hidden27!$A$2:$A$4</c:f>
              <c:strCache>
                <c:ptCount val="3"/>
                <c:pt idx="0">
                  <c:v>0 - 30 Days</c:v>
                </c:pt>
                <c:pt idx="1">
                  <c:v>30 - 60 Days</c:v>
                </c:pt>
                <c:pt idx="2">
                  <c:v>60 - 90 Days</c:v>
                </c:pt>
              </c:strCache>
            </c:strRef>
          </c:cat>
          <c:val>
            <c:numRef>
              <c:f>_Hidden27!$B$2:$B$4</c:f>
              <c:numCache>
                <c:ptCount val="3"/>
                <c:pt idx="0">
                  <c:v>7664930.129999999</c:v>
                </c:pt>
                <c:pt idx="1">
                  <c:v>4519198.89</c:v>
                </c:pt>
                <c:pt idx="2">
                  <c:v>1998279.7699999998</c:v>
                </c:pt>
              </c:numCache>
            </c:numRef>
          </c:val>
        </c:ser>
        <c:ser>
          <c:idx val="1"/>
          <c:order val="1"/>
          <c:tx>
            <c:strRef>
              <c:f>_Hidden27!$C$1:$C$1</c:f>
              <c:strCache>
                <c:ptCount val="1"/>
                <c:pt idx="0">
                  <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_Hidden27!$A$2:$A$4</c:f>
              <c:strCache>
                <c:ptCount val="3"/>
                <c:pt idx="0">
                  <c:v>0 - 30 Days</c:v>
                </c:pt>
                <c:pt idx="1">
                  <c:v>30 - 60 Days</c:v>
                </c:pt>
                <c:pt idx="2">
                  <c:v>60 - 90 Days</c:v>
                </c:pt>
              </c:strCache>
            </c:strRef>
          </c:cat>
          <c:val>
            <c:numRef>
              <c:f>_Hidden27!$C$2:$C$4</c:f>
              <c:numCache>
                <c:ptCount val="3"/>
                <c:pt idx="0">
                  <c:v>87</c:v>
                </c:pt>
                <c:pt idx="1">
                  <c:v>29</c:v>
                </c:pt>
                <c:pt idx="2">
                  <c:v>19</c:v>
                </c:pt>
              </c:numCache>
            </c:numRef>
          </c:val>
        </c:ser>
        <c:gapWidth val="100"/>
        <c:axId val="38257820"/>
        <c:axId val="8776061"/>
      </c:barChart>
      <c:catAx>
        <c:axId val="38257820"/>
        <c:scaling>
          <c:orientation val="minMax"/>
        </c:scaling>
        <c:axPos val="b"/>
        <c:majorGridlines>
          <c:spPr>
            <a:ln w="3175">
              <a:solidFill>
                <a:srgbClr val="000000"/>
              </a:solidFill>
            </a:ln>
          </c:spPr>
        </c:majorGridlines>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8776061"/>
        <c:crosses val="autoZero"/>
        <c:auto val="1"/>
        <c:lblOffset val="100"/>
        <c:tickLblSkip val="1"/>
        <c:noMultiLvlLbl val="0"/>
      </c:catAx>
      <c:valAx>
        <c:axId val="8776061"/>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825782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Amortisation profiles  (all amounts in EUR)
</a:t>
            </a:r>
          </a:p>
        </c:rich>
      </c:tx>
      <c:layout>
        <c:manualLayout>
          <c:xMode val="factor"/>
          <c:yMode val="factor"/>
          <c:x val="-0.329"/>
          <c:y val="0.00975"/>
        </c:manualLayout>
      </c:layout>
      <c:spPr>
        <a:noFill/>
        <a:ln w="3175">
          <a:solidFill>
            <a:srgbClr val="000000"/>
          </a:solidFill>
        </a:ln>
      </c:spPr>
    </c:title>
    <c:plotArea>
      <c:layout>
        <c:manualLayout>
          <c:xMode val="edge"/>
          <c:yMode val="edge"/>
          <c:x val="0.0085"/>
          <c:y val="0.13075"/>
          <c:w val="0.98325"/>
          <c:h val="0.85525"/>
        </c:manualLayout>
      </c:layout>
      <c:areaChart>
        <c:grouping val="standard"/>
        <c:varyColors val="0"/>
        <c:ser>
          <c:idx val="0"/>
          <c:order val="0"/>
          <c:tx>
            <c:strRef>
              <c:f>_Hidden30!$B$1:$B$1</c:f>
              <c:strCache>
                <c:ptCount val="1"/>
                <c:pt idx="0">
                  <c:v>Outstanding Residential Mortgage Loans (0% CPR)</c:v>
                </c:pt>
              </c:strCache>
            </c:strRef>
          </c:tx>
          <c:spPr>
            <a:solidFill>
              <a:srgbClr val="800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_Hidden30!$A$2:$A$367</c:f>
              <c:strCache>
                <c:ptCount val="366"/>
                <c:pt idx="0">
                  <c:v>1/07/2020</c:v>
                </c:pt>
                <c:pt idx="1">
                  <c:v>1/08/2020</c:v>
                </c:pt>
                <c:pt idx="2">
                  <c:v>1/09/2020</c:v>
                </c:pt>
                <c:pt idx="3">
                  <c:v>1/10/2020</c:v>
                </c:pt>
                <c:pt idx="4">
                  <c:v>1/11/2020</c:v>
                </c:pt>
                <c:pt idx="5">
                  <c:v>1/12/2020</c:v>
                </c:pt>
                <c:pt idx="6">
                  <c:v>1/01/2021</c:v>
                </c:pt>
                <c:pt idx="7">
                  <c:v>1/02/2021</c:v>
                </c:pt>
                <c:pt idx="8">
                  <c:v>1/03/2021</c:v>
                </c:pt>
                <c:pt idx="9">
                  <c:v>1/04/2021</c:v>
                </c:pt>
                <c:pt idx="10">
                  <c:v>1/05/2021</c:v>
                </c:pt>
                <c:pt idx="11">
                  <c:v>1/06/2021</c:v>
                </c:pt>
                <c:pt idx="12">
                  <c:v>1/07/2021</c:v>
                </c:pt>
                <c:pt idx="13">
                  <c:v>1/08/2021</c:v>
                </c:pt>
                <c:pt idx="14">
                  <c:v>1/09/2021</c:v>
                </c:pt>
                <c:pt idx="15">
                  <c:v>1/10/2021</c:v>
                </c:pt>
                <c:pt idx="16">
                  <c:v>1/11/2021</c:v>
                </c:pt>
                <c:pt idx="17">
                  <c:v>1/12/2021</c:v>
                </c:pt>
                <c:pt idx="18">
                  <c:v>1/01/2022</c:v>
                </c:pt>
                <c:pt idx="19">
                  <c:v>1/02/2022</c:v>
                </c:pt>
                <c:pt idx="20">
                  <c:v>1/03/2022</c:v>
                </c:pt>
                <c:pt idx="21">
                  <c:v>1/04/2022</c:v>
                </c:pt>
                <c:pt idx="22">
                  <c:v>1/05/2022</c:v>
                </c:pt>
                <c:pt idx="23">
                  <c:v>1/06/2022</c:v>
                </c:pt>
                <c:pt idx="24">
                  <c:v>1/07/2022</c:v>
                </c:pt>
                <c:pt idx="25">
                  <c:v>1/08/2022</c:v>
                </c:pt>
                <c:pt idx="26">
                  <c:v>1/09/2022</c:v>
                </c:pt>
                <c:pt idx="27">
                  <c:v>1/10/2022</c:v>
                </c:pt>
                <c:pt idx="28">
                  <c:v>1/11/2022</c:v>
                </c:pt>
                <c:pt idx="29">
                  <c:v>1/12/2022</c:v>
                </c:pt>
                <c:pt idx="30">
                  <c:v>1/01/2023</c:v>
                </c:pt>
                <c:pt idx="31">
                  <c:v>1/02/2023</c:v>
                </c:pt>
                <c:pt idx="32">
                  <c:v>1/03/2023</c:v>
                </c:pt>
                <c:pt idx="33">
                  <c:v>1/04/2023</c:v>
                </c:pt>
                <c:pt idx="34">
                  <c:v>1/05/2023</c:v>
                </c:pt>
                <c:pt idx="35">
                  <c:v>1/06/2023</c:v>
                </c:pt>
                <c:pt idx="36">
                  <c:v>1/07/2023</c:v>
                </c:pt>
                <c:pt idx="37">
                  <c:v>1/08/2023</c:v>
                </c:pt>
                <c:pt idx="38">
                  <c:v>1/09/2023</c:v>
                </c:pt>
                <c:pt idx="39">
                  <c:v>1/10/2023</c:v>
                </c:pt>
                <c:pt idx="40">
                  <c:v>1/11/2023</c:v>
                </c:pt>
                <c:pt idx="41">
                  <c:v>1/12/2023</c:v>
                </c:pt>
                <c:pt idx="42">
                  <c:v>1/01/2024</c:v>
                </c:pt>
                <c:pt idx="43">
                  <c:v>1/02/2024</c:v>
                </c:pt>
                <c:pt idx="44">
                  <c:v>1/03/2024</c:v>
                </c:pt>
                <c:pt idx="45">
                  <c:v>1/04/2024</c:v>
                </c:pt>
                <c:pt idx="46">
                  <c:v>1/05/2024</c:v>
                </c:pt>
                <c:pt idx="47">
                  <c:v>1/06/2024</c:v>
                </c:pt>
                <c:pt idx="48">
                  <c:v>1/07/2024</c:v>
                </c:pt>
                <c:pt idx="49">
                  <c:v>1/08/2024</c:v>
                </c:pt>
                <c:pt idx="50">
                  <c:v>1/09/2024</c:v>
                </c:pt>
                <c:pt idx="51">
                  <c:v>1/10/2024</c:v>
                </c:pt>
                <c:pt idx="52">
                  <c:v>1/11/2024</c:v>
                </c:pt>
                <c:pt idx="53">
                  <c:v>1/12/2024</c:v>
                </c:pt>
                <c:pt idx="54">
                  <c:v>1/01/2025</c:v>
                </c:pt>
                <c:pt idx="55">
                  <c:v>1/02/2025</c:v>
                </c:pt>
                <c:pt idx="56">
                  <c:v>1/03/2025</c:v>
                </c:pt>
                <c:pt idx="57">
                  <c:v>1/04/2025</c:v>
                </c:pt>
                <c:pt idx="58">
                  <c:v>1/05/2025</c:v>
                </c:pt>
                <c:pt idx="59">
                  <c:v>1/06/2025</c:v>
                </c:pt>
                <c:pt idx="60">
                  <c:v>1/07/2025</c:v>
                </c:pt>
                <c:pt idx="61">
                  <c:v>1/08/2025</c:v>
                </c:pt>
                <c:pt idx="62">
                  <c:v>1/09/2025</c:v>
                </c:pt>
                <c:pt idx="63">
                  <c:v>1/10/2025</c:v>
                </c:pt>
                <c:pt idx="64">
                  <c:v>1/11/2025</c:v>
                </c:pt>
                <c:pt idx="65">
                  <c:v>1/12/2025</c:v>
                </c:pt>
                <c:pt idx="66">
                  <c:v>1/01/2026</c:v>
                </c:pt>
                <c:pt idx="67">
                  <c:v>1/02/2026</c:v>
                </c:pt>
                <c:pt idx="68">
                  <c:v>1/03/2026</c:v>
                </c:pt>
                <c:pt idx="69">
                  <c:v>1/04/2026</c:v>
                </c:pt>
                <c:pt idx="70">
                  <c:v>1/05/2026</c:v>
                </c:pt>
                <c:pt idx="71">
                  <c:v>1/06/2026</c:v>
                </c:pt>
                <c:pt idx="72">
                  <c:v>1/07/2026</c:v>
                </c:pt>
                <c:pt idx="73">
                  <c:v>1/08/2026</c:v>
                </c:pt>
                <c:pt idx="74">
                  <c:v>1/09/2026</c:v>
                </c:pt>
                <c:pt idx="75">
                  <c:v>1/10/2026</c:v>
                </c:pt>
                <c:pt idx="76">
                  <c:v>1/11/2026</c:v>
                </c:pt>
                <c:pt idx="77">
                  <c:v>1/12/2026</c:v>
                </c:pt>
                <c:pt idx="78">
                  <c:v>1/01/2027</c:v>
                </c:pt>
                <c:pt idx="79">
                  <c:v>1/02/2027</c:v>
                </c:pt>
                <c:pt idx="80">
                  <c:v>1/03/2027</c:v>
                </c:pt>
                <c:pt idx="81">
                  <c:v>1/04/2027</c:v>
                </c:pt>
                <c:pt idx="82">
                  <c:v>1/05/2027</c:v>
                </c:pt>
                <c:pt idx="83">
                  <c:v>1/06/2027</c:v>
                </c:pt>
                <c:pt idx="84">
                  <c:v>1/07/2027</c:v>
                </c:pt>
                <c:pt idx="85">
                  <c:v>1/08/2027</c:v>
                </c:pt>
                <c:pt idx="86">
                  <c:v>1/09/2027</c:v>
                </c:pt>
                <c:pt idx="87">
                  <c:v>1/10/2027</c:v>
                </c:pt>
                <c:pt idx="88">
                  <c:v>1/11/2027</c:v>
                </c:pt>
                <c:pt idx="89">
                  <c:v>1/12/2027</c:v>
                </c:pt>
                <c:pt idx="90">
                  <c:v>1/01/2028</c:v>
                </c:pt>
                <c:pt idx="91">
                  <c:v>1/02/2028</c:v>
                </c:pt>
                <c:pt idx="92">
                  <c:v>1/03/2028</c:v>
                </c:pt>
                <c:pt idx="93">
                  <c:v>1/04/2028</c:v>
                </c:pt>
                <c:pt idx="94">
                  <c:v>1/05/2028</c:v>
                </c:pt>
                <c:pt idx="95">
                  <c:v>1/06/2028</c:v>
                </c:pt>
                <c:pt idx="96">
                  <c:v>1/07/2028</c:v>
                </c:pt>
                <c:pt idx="97">
                  <c:v>1/08/2028</c:v>
                </c:pt>
                <c:pt idx="98">
                  <c:v>1/09/2028</c:v>
                </c:pt>
                <c:pt idx="99">
                  <c:v>1/10/2028</c:v>
                </c:pt>
                <c:pt idx="100">
                  <c:v>1/11/2028</c:v>
                </c:pt>
                <c:pt idx="101">
                  <c:v>1/12/2028</c:v>
                </c:pt>
                <c:pt idx="102">
                  <c:v>1/01/2029</c:v>
                </c:pt>
                <c:pt idx="103">
                  <c:v>1/02/2029</c:v>
                </c:pt>
                <c:pt idx="104">
                  <c:v>1/03/2029</c:v>
                </c:pt>
                <c:pt idx="105">
                  <c:v>1/04/2029</c:v>
                </c:pt>
                <c:pt idx="106">
                  <c:v>1/05/2029</c:v>
                </c:pt>
                <c:pt idx="107">
                  <c:v>1/06/2029</c:v>
                </c:pt>
                <c:pt idx="108">
                  <c:v>1/07/2029</c:v>
                </c:pt>
                <c:pt idx="109">
                  <c:v>1/08/2029</c:v>
                </c:pt>
                <c:pt idx="110">
                  <c:v>1/09/2029</c:v>
                </c:pt>
                <c:pt idx="111">
                  <c:v>1/10/2029</c:v>
                </c:pt>
                <c:pt idx="112">
                  <c:v>1/11/2029</c:v>
                </c:pt>
                <c:pt idx="113">
                  <c:v>1/12/2029</c:v>
                </c:pt>
                <c:pt idx="114">
                  <c:v>1/01/2030</c:v>
                </c:pt>
                <c:pt idx="115">
                  <c:v>1/02/2030</c:v>
                </c:pt>
                <c:pt idx="116">
                  <c:v>1/03/2030</c:v>
                </c:pt>
                <c:pt idx="117">
                  <c:v>1/04/2030</c:v>
                </c:pt>
                <c:pt idx="118">
                  <c:v>1/05/2030</c:v>
                </c:pt>
                <c:pt idx="119">
                  <c:v>1/06/2030</c:v>
                </c:pt>
                <c:pt idx="120">
                  <c:v>1/07/2030</c:v>
                </c:pt>
                <c:pt idx="121">
                  <c:v>1/08/2030</c:v>
                </c:pt>
                <c:pt idx="122">
                  <c:v>1/09/2030</c:v>
                </c:pt>
                <c:pt idx="123">
                  <c:v>1/10/2030</c:v>
                </c:pt>
                <c:pt idx="124">
                  <c:v>1/11/2030</c:v>
                </c:pt>
                <c:pt idx="125">
                  <c:v>1/12/2030</c:v>
                </c:pt>
                <c:pt idx="126">
                  <c:v>1/01/2031</c:v>
                </c:pt>
                <c:pt idx="127">
                  <c:v>1/02/2031</c:v>
                </c:pt>
                <c:pt idx="128">
                  <c:v>1/03/2031</c:v>
                </c:pt>
                <c:pt idx="129">
                  <c:v>1/04/2031</c:v>
                </c:pt>
                <c:pt idx="130">
                  <c:v>1/05/2031</c:v>
                </c:pt>
                <c:pt idx="131">
                  <c:v>1/06/2031</c:v>
                </c:pt>
                <c:pt idx="132">
                  <c:v>1/07/2031</c:v>
                </c:pt>
                <c:pt idx="133">
                  <c:v>1/08/2031</c:v>
                </c:pt>
                <c:pt idx="134">
                  <c:v>1/09/2031</c:v>
                </c:pt>
                <c:pt idx="135">
                  <c:v>1/10/2031</c:v>
                </c:pt>
                <c:pt idx="136">
                  <c:v>1/11/2031</c:v>
                </c:pt>
                <c:pt idx="137">
                  <c:v>1/12/2031</c:v>
                </c:pt>
                <c:pt idx="138">
                  <c:v>1/01/2032</c:v>
                </c:pt>
                <c:pt idx="139">
                  <c:v>1/02/2032</c:v>
                </c:pt>
                <c:pt idx="140">
                  <c:v>1/03/2032</c:v>
                </c:pt>
                <c:pt idx="141">
                  <c:v>1/04/2032</c:v>
                </c:pt>
                <c:pt idx="142">
                  <c:v>1/05/2032</c:v>
                </c:pt>
                <c:pt idx="143">
                  <c:v>1/06/2032</c:v>
                </c:pt>
                <c:pt idx="144">
                  <c:v>1/07/2032</c:v>
                </c:pt>
                <c:pt idx="145">
                  <c:v>1/08/2032</c:v>
                </c:pt>
                <c:pt idx="146">
                  <c:v>1/09/2032</c:v>
                </c:pt>
                <c:pt idx="147">
                  <c:v>1/10/2032</c:v>
                </c:pt>
                <c:pt idx="148">
                  <c:v>1/11/2032</c:v>
                </c:pt>
                <c:pt idx="149">
                  <c:v>1/12/2032</c:v>
                </c:pt>
                <c:pt idx="150">
                  <c:v>1/01/2033</c:v>
                </c:pt>
                <c:pt idx="151">
                  <c:v>1/02/2033</c:v>
                </c:pt>
                <c:pt idx="152">
                  <c:v>1/03/2033</c:v>
                </c:pt>
                <c:pt idx="153">
                  <c:v>1/04/2033</c:v>
                </c:pt>
                <c:pt idx="154">
                  <c:v>1/05/2033</c:v>
                </c:pt>
                <c:pt idx="155">
                  <c:v>1/06/2033</c:v>
                </c:pt>
                <c:pt idx="156">
                  <c:v>1/07/2033</c:v>
                </c:pt>
                <c:pt idx="157">
                  <c:v>1/08/2033</c:v>
                </c:pt>
                <c:pt idx="158">
                  <c:v>1/09/2033</c:v>
                </c:pt>
                <c:pt idx="159">
                  <c:v>1/10/2033</c:v>
                </c:pt>
                <c:pt idx="160">
                  <c:v>1/11/2033</c:v>
                </c:pt>
                <c:pt idx="161">
                  <c:v>1/12/2033</c:v>
                </c:pt>
                <c:pt idx="162">
                  <c:v>1/01/2034</c:v>
                </c:pt>
                <c:pt idx="163">
                  <c:v>1/02/2034</c:v>
                </c:pt>
                <c:pt idx="164">
                  <c:v>1/03/2034</c:v>
                </c:pt>
                <c:pt idx="165">
                  <c:v>1/04/2034</c:v>
                </c:pt>
                <c:pt idx="166">
                  <c:v>1/05/2034</c:v>
                </c:pt>
                <c:pt idx="167">
                  <c:v>1/06/2034</c:v>
                </c:pt>
                <c:pt idx="168">
                  <c:v>1/07/2034</c:v>
                </c:pt>
                <c:pt idx="169">
                  <c:v>1/08/2034</c:v>
                </c:pt>
                <c:pt idx="170">
                  <c:v>1/09/2034</c:v>
                </c:pt>
                <c:pt idx="171">
                  <c:v>1/10/2034</c:v>
                </c:pt>
                <c:pt idx="172">
                  <c:v>1/11/2034</c:v>
                </c:pt>
                <c:pt idx="173">
                  <c:v>1/12/2034</c:v>
                </c:pt>
                <c:pt idx="174">
                  <c:v>1/01/2035</c:v>
                </c:pt>
                <c:pt idx="175">
                  <c:v>1/02/2035</c:v>
                </c:pt>
                <c:pt idx="176">
                  <c:v>1/03/2035</c:v>
                </c:pt>
                <c:pt idx="177">
                  <c:v>1/04/2035</c:v>
                </c:pt>
                <c:pt idx="178">
                  <c:v>1/05/2035</c:v>
                </c:pt>
                <c:pt idx="179">
                  <c:v>1/06/2035</c:v>
                </c:pt>
                <c:pt idx="180">
                  <c:v>1/07/2035</c:v>
                </c:pt>
                <c:pt idx="181">
                  <c:v>1/08/2035</c:v>
                </c:pt>
                <c:pt idx="182">
                  <c:v>1/09/2035</c:v>
                </c:pt>
                <c:pt idx="183">
                  <c:v>1/10/2035</c:v>
                </c:pt>
                <c:pt idx="184">
                  <c:v>1/11/2035</c:v>
                </c:pt>
                <c:pt idx="185">
                  <c:v>1/12/2035</c:v>
                </c:pt>
                <c:pt idx="186">
                  <c:v>1/01/2036</c:v>
                </c:pt>
                <c:pt idx="187">
                  <c:v>1/02/2036</c:v>
                </c:pt>
                <c:pt idx="188">
                  <c:v>1/03/2036</c:v>
                </c:pt>
                <c:pt idx="189">
                  <c:v>1/04/2036</c:v>
                </c:pt>
                <c:pt idx="190">
                  <c:v>1/05/2036</c:v>
                </c:pt>
                <c:pt idx="191">
                  <c:v>1/06/2036</c:v>
                </c:pt>
                <c:pt idx="192">
                  <c:v>1/07/2036</c:v>
                </c:pt>
                <c:pt idx="193">
                  <c:v>1/08/2036</c:v>
                </c:pt>
                <c:pt idx="194">
                  <c:v>1/09/2036</c:v>
                </c:pt>
                <c:pt idx="195">
                  <c:v>1/10/2036</c:v>
                </c:pt>
                <c:pt idx="196">
                  <c:v>1/11/2036</c:v>
                </c:pt>
                <c:pt idx="197">
                  <c:v>1/12/2036</c:v>
                </c:pt>
                <c:pt idx="198">
                  <c:v>1/01/2037</c:v>
                </c:pt>
                <c:pt idx="199">
                  <c:v>1/02/2037</c:v>
                </c:pt>
                <c:pt idx="200">
                  <c:v>1/03/2037</c:v>
                </c:pt>
                <c:pt idx="201">
                  <c:v>1/04/2037</c:v>
                </c:pt>
                <c:pt idx="202">
                  <c:v>1/05/2037</c:v>
                </c:pt>
                <c:pt idx="203">
                  <c:v>1/06/2037</c:v>
                </c:pt>
                <c:pt idx="204">
                  <c:v>1/07/2037</c:v>
                </c:pt>
                <c:pt idx="205">
                  <c:v>1/08/2037</c:v>
                </c:pt>
                <c:pt idx="206">
                  <c:v>1/09/2037</c:v>
                </c:pt>
                <c:pt idx="207">
                  <c:v>1/10/2037</c:v>
                </c:pt>
                <c:pt idx="208">
                  <c:v>1/11/2037</c:v>
                </c:pt>
                <c:pt idx="209">
                  <c:v>1/12/2037</c:v>
                </c:pt>
                <c:pt idx="210">
                  <c:v>1/01/2038</c:v>
                </c:pt>
                <c:pt idx="211">
                  <c:v>1/02/2038</c:v>
                </c:pt>
                <c:pt idx="212">
                  <c:v>1/03/2038</c:v>
                </c:pt>
                <c:pt idx="213">
                  <c:v>1/04/2038</c:v>
                </c:pt>
                <c:pt idx="214">
                  <c:v>1/05/2038</c:v>
                </c:pt>
                <c:pt idx="215">
                  <c:v>1/06/2038</c:v>
                </c:pt>
                <c:pt idx="216">
                  <c:v>1/07/2038</c:v>
                </c:pt>
                <c:pt idx="217">
                  <c:v>1/08/2038</c:v>
                </c:pt>
                <c:pt idx="218">
                  <c:v>1/09/2038</c:v>
                </c:pt>
                <c:pt idx="219">
                  <c:v>1/10/2038</c:v>
                </c:pt>
                <c:pt idx="220">
                  <c:v>1/11/2038</c:v>
                </c:pt>
                <c:pt idx="221">
                  <c:v>1/12/2038</c:v>
                </c:pt>
                <c:pt idx="222">
                  <c:v>1/01/2039</c:v>
                </c:pt>
                <c:pt idx="223">
                  <c:v>1/02/2039</c:v>
                </c:pt>
                <c:pt idx="224">
                  <c:v>1/03/2039</c:v>
                </c:pt>
                <c:pt idx="225">
                  <c:v>1/04/2039</c:v>
                </c:pt>
                <c:pt idx="226">
                  <c:v>1/05/2039</c:v>
                </c:pt>
                <c:pt idx="227">
                  <c:v>1/06/2039</c:v>
                </c:pt>
                <c:pt idx="228">
                  <c:v>1/07/2039</c:v>
                </c:pt>
                <c:pt idx="229">
                  <c:v>1/08/2039</c:v>
                </c:pt>
                <c:pt idx="230">
                  <c:v>1/09/2039</c:v>
                </c:pt>
                <c:pt idx="231">
                  <c:v>1/10/2039</c:v>
                </c:pt>
                <c:pt idx="232">
                  <c:v>1/11/2039</c:v>
                </c:pt>
                <c:pt idx="233">
                  <c:v>1/12/2039</c:v>
                </c:pt>
                <c:pt idx="234">
                  <c:v>1/01/2040</c:v>
                </c:pt>
                <c:pt idx="235">
                  <c:v>1/02/2040</c:v>
                </c:pt>
                <c:pt idx="236">
                  <c:v>1/03/2040</c:v>
                </c:pt>
                <c:pt idx="237">
                  <c:v>1/04/2040</c:v>
                </c:pt>
                <c:pt idx="238">
                  <c:v>1/05/2040</c:v>
                </c:pt>
                <c:pt idx="239">
                  <c:v>1/06/2040</c:v>
                </c:pt>
                <c:pt idx="240">
                  <c:v>1/07/2040</c:v>
                </c:pt>
                <c:pt idx="241">
                  <c:v>1/08/2040</c:v>
                </c:pt>
                <c:pt idx="242">
                  <c:v>1/09/2040</c:v>
                </c:pt>
                <c:pt idx="243">
                  <c:v>1/10/2040</c:v>
                </c:pt>
                <c:pt idx="244">
                  <c:v>1/11/2040</c:v>
                </c:pt>
                <c:pt idx="245">
                  <c:v>1/12/2040</c:v>
                </c:pt>
                <c:pt idx="246">
                  <c:v>1/01/2041</c:v>
                </c:pt>
                <c:pt idx="247">
                  <c:v>1/02/2041</c:v>
                </c:pt>
                <c:pt idx="248">
                  <c:v>1/03/2041</c:v>
                </c:pt>
                <c:pt idx="249">
                  <c:v>1/04/2041</c:v>
                </c:pt>
                <c:pt idx="250">
                  <c:v>1/05/2041</c:v>
                </c:pt>
                <c:pt idx="251">
                  <c:v>1/06/2041</c:v>
                </c:pt>
                <c:pt idx="252">
                  <c:v>1/07/2041</c:v>
                </c:pt>
                <c:pt idx="253">
                  <c:v>1/08/2041</c:v>
                </c:pt>
                <c:pt idx="254">
                  <c:v>1/09/2041</c:v>
                </c:pt>
                <c:pt idx="255">
                  <c:v>1/10/2041</c:v>
                </c:pt>
                <c:pt idx="256">
                  <c:v>1/11/2041</c:v>
                </c:pt>
                <c:pt idx="257">
                  <c:v>1/12/2041</c:v>
                </c:pt>
                <c:pt idx="258">
                  <c:v>1/01/2042</c:v>
                </c:pt>
                <c:pt idx="259">
                  <c:v>1/02/2042</c:v>
                </c:pt>
                <c:pt idx="260">
                  <c:v>1/03/2042</c:v>
                </c:pt>
                <c:pt idx="261">
                  <c:v>1/04/2042</c:v>
                </c:pt>
                <c:pt idx="262">
                  <c:v>1/05/2042</c:v>
                </c:pt>
                <c:pt idx="263">
                  <c:v>1/06/2042</c:v>
                </c:pt>
                <c:pt idx="264">
                  <c:v>1/07/2042</c:v>
                </c:pt>
                <c:pt idx="265">
                  <c:v>1/08/2042</c:v>
                </c:pt>
                <c:pt idx="266">
                  <c:v>1/09/2042</c:v>
                </c:pt>
                <c:pt idx="267">
                  <c:v>1/10/2042</c:v>
                </c:pt>
                <c:pt idx="268">
                  <c:v>1/11/2042</c:v>
                </c:pt>
                <c:pt idx="269">
                  <c:v>1/12/2042</c:v>
                </c:pt>
                <c:pt idx="270">
                  <c:v>1/01/2043</c:v>
                </c:pt>
                <c:pt idx="271">
                  <c:v>1/02/2043</c:v>
                </c:pt>
                <c:pt idx="272">
                  <c:v>1/03/2043</c:v>
                </c:pt>
                <c:pt idx="273">
                  <c:v>1/04/2043</c:v>
                </c:pt>
                <c:pt idx="274">
                  <c:v>1/05/2043</c:v>
                </c:pt>
                <c:pt idx="275">
                  <c:v>1/06/2043</c:v>
                </c:pt>
                <c:pt idx="276">
                  <c:v>1/07/2043</c:v>
                </c:pt>
                <c:pt idx="277">
                  <c:v>1/08/2043</c:v>
                </c:pt>
                <c:pt idx="278">
                  <c:v>1/09/2043</c:v>
                </c:pt>
                <c:pt idx="279">
                  <c:v>1/10/2043</c:v>
                </c:pt>
                <c:pt idx="280">
                  <c:v>1/11/2043</c:v>
                </c:pt>
                <c:pt idx="281">
                  <c:v>1/12/2043</c:v>
                </c:pt>
                <c:pt idx="282">
                  <c:v>1/01/2044</c:v>
                </c:pt>
                <c:pt idx="283">
                  <c:v>1/02/2044</c:v>
                </c:pt>
                <c:pt idx="284">
                  <c:v>1/03/2044</c:v>
                </c:pt>
                <c:pt idx="285">
                  <c:v>1/04/2044</c:v>
                </c:pt>
                <c:pt idx="286">
                  <c:v>1/05/2044</c:v>
                </c:pt>
                <c:pt idx="287">
                  <c:v>1/06/2044</c:v>
                </c:pt>
                <c:pt idx="288">
                  <c:v>1/07/2044</c:v>
                </c:pt>
                <c:pt idx="289">
                  <c:v>1/08/2044</c:v>
                </c:pt>
                <c:pt idx="290">
                  <c:v>1/09/2044</c:v>
                </c:pt>
                <c:pt idx="291">
                  <c:v>1/10/2044</c:v>
                </c:pt>
                <c:pt idx="292">
                  <c:v>1/11/2044</c:v>
                </c:pt>
                <c:pt idx="293">
                  <c:v>1/12/2044</c:v>
                </c:pt>
                <c:pt idx="294">
                  <c:v>1/01/2045</c:v>
                </c:pt>
                <c:pt idx="295">
                  <c:v>1/02/2045</c:v>
                </c:pt>
                <c:pt idx="296">
                  <c:v>1/03/2045</c:v>
                </c:pt>
                <c:pt idx="297">
                  <c:v>1/04/2045</c:v>
                </c:pt>
                <c:pt idx="298">
                  <c:v>1/05/2045</c:v>
                </c:pt>
                <c:pt idx="299">
                  <c:v>1/06/2045</c:v>
                </c:pt>
                <c:pt idx="300">
                  <c:v>1/07/2045</c:v>
                </c:pt>
                <c:pt idx="301">
                  <c:v>1/08/2045</c:v>
                </c:pt>
                <c:pt idx="302">
                  <c:v>1/09/2045</c:v>
                </c:pt>
                <c:pt idx="303">
                  <c:v>1/10/2045</c:v>
                </c:pt>
                <c:pt idx="304">
                  <c:v>1/11/2045</c:v>
                </c:pt>
                <c:pt idx="305">
                  <c:v>1/12/2045</c:v>
                </c:pt>
                <c:pt idx="306">
                  <c:v>1/01/2046</c:v>
                </c:pt>
                <c:pt idx="307">
                  <c:v>1/02/2046</c:v>
                </c:pt>
                <c:pt idx="308">
                  <c:v>1/03/2046</c:v>
                </c:pt>
                <c:pt idx="309">
                  <c:v>1/04/2046</c:v>
                </c:pt>
                <c:pt idx="310">
                  <c:v>1/05/2046</c:v>
                </c:pt>
                <c:pt idx="311">
                  <c:v>1/06/2046</c:v>
                </c:pt>
                <c:pt idx="312">
                  <c:v>1/07/2046</c:v>
                </c:pt>
                <c:pt idx="313">
                  <c:v>1/08/2046</c:v>
                </c:pt>
                <c:pt idx="314">
                  <c:v>1/09/2046</c:v>
                </c:pt>
                <c:pt idx="315">
                  <c:v>1/10/2046</c:v>
                </c:pt>
                <c:pt idx="316">
                  <c:v>1/11/2046</c:v>
                </c:pt>
                <c:pt idx="317">
                  <c:v>1/12/2046</c:v>
                </c:pt>
                <c:pt idx="318">
                  <c:v>1/01/2047</c:v>
                </c:pt>
                <c:pt idx="319">
                  <c:v>1/02/2047</c:v>
                </c:pt>
                <c:pt idx="320">
                  <c:v>1/03/2047</c:v>
                </c:pt>
                <c:pt idx="321">
                  <c:v>1/04/2047</c:v>
                </c:pt>
                <c:pt idx="322">
                  <c:v>1/05/2047</c:v>
                </c:pt>
                <c:pt idx="323">
                  <c:v>1/06/2047</c:v>
                </c:pt>
                <c:pt idx="324">
                  <c:v>1/07/2047</c:v>
                </c:pt>
                <c:pt idx="325">
                  <c:v>1/08/2047</c:v>
                </c:pt>
                <c:pt idx="326">
                  <c:v>1/09/2047</c:v>
                </c:pt>
                <c:pt idx="327">
                  <c:v>1/10/2047</c:v>
                </c:pt>
                <c:pt idx="328">
                  <c:v>1/11/2047</c:v>
                </c:pt>
                <c:pt idx="329">
                  <c:v>1/12/2047</c:v>
                </c:pt>
                <c:pt idx="330">
                  <c:v>1/01/2048</c:v>
                </c:pt>
                <c:pt idx="331">
                  <c:v>1/02/2048</c:v>
                </c:pt>
                <c:pt idx="332">
                  <c:v>1/03/2048</c:v>
                </c:pt>
                <c:pt idx="333">
                  <c:v>1/04/2048</c:v>
                </c:pt>
                <c:pt idx="334">
                  <c:v>1/05/2048</c:v>
                </c:pt>
                <c:pt idx="335">
                  <c:v>1/06/2048</c:v>
                </c:pt>
                <c:pt idx="336">
                  <c:v>1/07/2048</c:v>
                </c:pt>
                <c:pt idx="337">
                  <c:v>1/08/2048</c:v>
                </c:pt>
                <c:pt idx="338">
                  <c:v>1/09/2048</c:v>
                </c:pt>
                <c:pt idx="339">
                  <c:v>1/10/2048</c:v>
                </c:pt>
                <c:pt idx="340">
                  <c:v>1/11/2048</c:v>
                </c:pt>
                <c:pt idx="341">
                  <c:v>1/12/2048</c:v>
                </c:pt>
                <c:pt idx="342">
                  <c:v>1/01/2049</c:v>
                </c:pt>
                <c:pt idx="343">
                  <c:v>1/02/2049</c:v>
                </c:pt>
                <c:pt idx="344">
                  <c:v>1/03/2049</c:v>
                </c:pt>
                <c:pt idx="345">
                  <c:v>1/04/2049</c:v>
                </c:pt>
                <c:pt idx="346">
                  <c:v>1/05/2049</c:v>
                </c:pt>
                <c:pt idx="347">
                  <c:v>1/06/2049</c:v>
                </c:pt>
                <c:pt idx="348">
                  <c:v>1/07/2049</c:v>
                </c:pt>
                <c:pt idx="349">
                  <c:v>1/08/2049</c:v>
                </c:pt>
                <c:pt idx="350">
                  <c:v>1/09/2049</c:v>
                </c:pt>
                <c:pt idx="351">
                  <c:v>1/10/2049</c:v>
                </c:pt>
                <c:pt idx="352">
                  <c:v>1/11/2049</c:v>
                </c:pt>
                <c:pt idx="353">
                  <c:v>1/12/2049</c:v>
                </c:pt>
                <c:pt idx="354">
                  <c:v>1/01/2050</c:v>
                </c:pt>
                <c:pt idx="355">
                  <c:v>1/02/2050</c:v>
                </c:pt>
                <c:pt idx="356">
                  <c:v>1/03/2050</c:v>
                </c:pt>
                <c:pt idx="357">
                  <c:v>1/04/2050</c:v>
                </c:pt>
                <c:pt idx="358">
                  <c:v>1/05/2050</c:v>
                </c:pt>
                <c:pt idx="359">
                  <c:v>1/06/2050</c:v>
                </c:pt>
                <c:pt idx="360">
                  <c:v>1/07/2050</c:v>
                </c:pt>
                <c:pt idx="361">
                  <c:v>1/08/2050</c:v>
                </c:pt>
                <c:pt idx="362">
                  <c:v>1/09/2050</c:v>
                </c:pt>
                <c:pt idx="363">
                  <c:v>1/10/2050</c:v>
                </c:pt>
                <c:pt idx="364">
                  <c:v>1/11/2050</c:v>
                </c:pt>
                <c:pt idx="365">
                  <c:v>1/12/2050</c:v>
                </c:pt>
              </c:strCache>
            </c:strRef>
          </c:cat>
          <c:val>
            <c:numRef>
              <c:f>_Hidden30!$B$2:$B$367</c:f>
              <c:numCache>
                <c:ptCount val="366"/>
                <c:pt idx="0">
                  <c:v>13619821566.48797</c:v>
                </c:pt>
                <c:pt idx="1">
                  <c:v>13534826341.73067</c:v>
                </c:pt>
                <c:pt idx="2">
                  <c:v>13451104943.278463</c:v>
                </c:pt>
                <c:pt idx="3">
                  <c:v>13367279787.015133</c:v>
                </c:pt>
                <c:pt idx="4">
                  <c:v>13283773557.811043</c:v>
                </c:pt>
                <c:pt idx="5">
                  <c:v>13194900069.267183</c:v>
                </c:pt>
                <c:pt idx="6">
                  <c:v>13109123551.725475</c:v>
                </c:pt>
                <c:pt idx="7">
                  <c:v>13021691049.4051</c:v>
                </c:pt>
                <c:pt idx="8">
                  <c:v>12930668365.125113</c:v>
                </c:pt>
                <c:pt idx="9">
                  <c:v>12842460396.231903</c:v>
                </c:pt>
                <c:pt idx="10">
                  <c:v>12755680922.823576</c:v>
                </c:pt>
                <c:pt idx="11">
                  <c:v>12667979412.139116</c:v>
                </c:pt>
                <c:pt idx="12">
                  <c:v>12581185524.753828</c:v>
                </c:pt>
                <c:pt idx="13">
                  <c:v>12492389508.139095</c:v>
                </c:pt>
                <c:pt idx="14">
                  <c:v>12406201930.490444</c:v>
                </c:pt>
                <c:pt idx="15">
                  <c:v>12318374527.20853</c:v>
                </c:pt>
                <c:pt idx="16">
                  <c:v>12227918305.112286</c:v>
                </c:pt>
                <c:pt idx="17">
                  <c:v>12140015343.947752</c:v>
                </c:pt>
                <c:pt idx="18">
                  <c:v>12055623155.007376</c:v>
                </c:pt>
                <c:pt idx="19">
                  <c:v>11969500422.01007</c:v>
                </c:pt>
                <c:pt idx="20">
                  <c:v>11881657929.504568</c:v>
                </c:pt>
                <c:pt idx="21">
                  <c:v>11793073228.737406</c:v>
                </c:pt>
                <c:pt idx="22">
                  <c:v>11709556114.923891</c:v>
                </c:pt>
                <c:pt idx="23">
                  <c:v>11623929585.322521</c:v>
                </c:pt>
                <c:pt idx="24">
                  <c:v>11537969954.373</c:v>
                </c:pt>
                <c:pt idx="25">
                  <c:v>11452587191.789736</c:v>
                </c:pt>
                <c:pt idx="26">
                  <c:v>11365355579.833458</c:v>
                </c:pt>
                <c:pt idx="27">
                  <c:v>11280371897.658268</c:v>
                </c:pt>
                <c:pt idx="28">
                  <c:v>11193599042.54441</c:v>
                </c:pt>
                <c:pt idx="29">
                  <c:v>11107768671.443716</c:v>
                </c:pt>
                <c:pt idx="30">
                  <c:v>11023535342.018066</c:v>
                </c:pt>
                <c:pt idx="31">
                  <c:v>10937844670.188848</c:v>
                </c:pt>
                <c:pt idx="32">
                  <c:v>10850423779.917341</c:v>
                </c:pt>
                <c:pt idx="33">
                  <c:v>10767514754.202534</c:v>
                </c:pt>
                <c:pt idx="34">
                  <c:v>10681104171.43729</c:v>
                </c:pt>
                <c:pt idx="35">
                  <c:v>10595232082.191319</c:v>
                </c:pt>
                <c:pt idx="36">
                  <c:v>10509454354.125158</c:v>
                </c:pt>
                <c:pt idx="37">
                  <c:v>10425047503.875818</c:v>
                </c:pt>
                <c:pt idx="38">
                  <c:v>10336855975.497751</c:v>
                </c:pt>
                <c:pt idx="39">
                  <c:v>10251836387.34571</c:v>
                </c:pt>
                <c:pt idx="40">
                  <c:v>10164820571.281187</c:v>
                </c:pt>
                <c:pt idx="41">
                  <c:v>10076394838.708496</c:v>
                </c:pt>
                <c:pt idx="42">
                  <c:v>9992246314.261475</c:v>
                </c:pt>
                <c:pt idx="43">
                  <c:v>9906470027.425226</c:v>
                </c:pt>
                <c:pt idx="44">
                  <c:v>9821403727.66263</c:v>
                </c:pt>
                <c:pt idx="45">
                  <c:v>9738379463.677286</c:v>
                </c:pt>
                <c:pt idx="46">
                  <c:v>9652672860.43239</c:v>
                </c:pt>
                <c:pt idx="47">
                  <c:v>9562537483.618998</c:v>
                </c:pt>
                <c:pt idx="48">
                  <c:v>9474349750.412668</c:v>
                </c:pt>
                <c:pt idx="49">
                  <c:v>9391300722.58249</c:v>
                </c:pt>
                <c:pt idx="50">
                  <c:v>9305270235.378302</c:v>
                </c:pt>
                <c:pt idx="51">
                  <c:v>9215929361.09696</c:v>
                </c:pt>
                <c:pt idx="52">
                  <c:v>9127968563.789074</c:v>
                </c:pt>
                <c:pt idx="53">
                  <c:v>9038029015.911688</c:v>
                </c:pt>
                <c:pt idx="54">
                  <c:v>8953192887.28747</c:v>
                </c:pt>
                <c:pt idx="55">
                  <c:v>8867313436.378782</c:v>
                </c:pt>
                <c:pt idx="56">
                  <c:v>8787180046.350868</c:v>
                </c:pt>
                <c:pt idx="57">
                  <c:v>8708120410.039179</c:v>
                </c:pt>
                <c:pt idx="58">
                  <c:v>8627675840.493664</c:v>
                </c:pt>
                <c:pt idx="59">
                  <c:v>8547837065.275026</c:v>
                </c:pt>
                <c:pt idx="60">
                  <c:v>8469165828.611864</c:v>
                </c:pt>
                <c:pt idx="61">
                  <c:v>8392454952.870156</c:v>
                </c:pt>
                <c:pt idx="62">
                  <c:v>8309339546.572243</c:v>
                </c:pt>
                <c:pt idx="63">
                  <c:v>8233482522.289681</c:v>
                </c:pt>
                <c:pt idx="64">
                  <c:v>8158302174.77951</c:v>
                </c:pt>
                <c:pt idx="65">
                  <c:v>8071404129.679895</c:v>
                </c:pt>
                <c:pt idx="66">
                  <c:v>7994384362.498194</c:v>
                </c:pt>
                <c:pt idx="67">
                  <c:v>7918581664.154559</c:v>
                </c:pt>
                <c:pt idx="68">
                  <c:v>7842037389.988358</c:v>
                </c:pt>
                <c:pt idx="69">
                  <c:v>7767521049.150665</c:v>
                </c:pt>
                <c:pt idx="70">
                  <c:v>7693110818.541333</c:v>
                </c:pt>
                <c:pt idx="71">
                  <c:v>7617234791.422194</c:v>
                </c:pt>
                <c:pt idx="72">
                  <c:v>7542673469.486259</c:v>
                </c:pt>
                <c:pt idx="73">
                  <c:v>7468291242.536666</c:v>
                </c:pt>
                <c:pt idx="74">
                  <c:v>7394558948.976646</c:v>
                </c:pt>
                <c:pt idx="75">
                  <c:v>7321173352.613172</c:v>
                </c:pt>
                <c:pt idx="76">
                  <c:v>7245716488.628545</c:v>
                </c:pt>
                <c:pt idx="77">
                  <c:v>7170137889.075171</c:v>
                </c:pt>
                <c:pt idx="78">
                  <c:v>7097178208.87696</c:v>
                </c:pt>
                <c:pt idx="79">
                  <c:v>7024925928.780758</c:v>
                </c:pt>
                <c:pt idx="80">
                  <c:v>6953779249.500261</c:v>
                </c:pt>
                <c:pt idx="81">
                  <c:v>6882306112.016441</c:v>
                </c:pt>
                <c:pt idx="82">
                  <c:v>6810845886.328583</c:v>
                </c:pt>
                <c:pt idx="83">
                  <c:v>6740454326.55502</c:v>
                </c:pt>
                <c:pt idx="84">
                  <c:v>6671022766.582735</c:v>
                </c:pt>
                <c:pt idx="85">
                  <c:v>6601030508.919866</c:v>
                </c:pt>
                <c:pt idx="86">
                  <c:v>6531291994.164526</c:v>
                </c:pt>
                <c:pt idx="87">
                  <c:v>6461290924.85635</c:v>
                </c:pt>
                <c:pt idx="88">
                  <c:v>6390687908.357303</c:v>
                </c:pt>
                <c:pt idx="89">
                  <c:v>6321209524.726845</c:v>
                </c:pt>
                <c:pt idx="90">
                  <c:v>6251873726.870862</c:v>
                </c:pt>
                <c:pt idx="91">
                  <c:v>6182677795.379064</c:v>
                </c:pt>
                <c:pt idx="92">
                  <c:v>6113406512.863307</c:v>
                </c:pt>
                <c:pt idx="93">
                  <c:v>6044594182.547828</c:v>
                </c:pt>
                <c:pt idx="94">
                  <c:v>5975791723.433114</c:v>
                </c:pt>
                <c:pt idx="95">
                  <c:v>5906603348.194101</c:v>
                </c:pt>
                <c:pt idx="96">
                  <c:v>5841055984.300327</c:v>
                </c:pt>
                <c:pt idx="97">
                  <c:v>5774916720.28658</c:v>
                </c:pt>
                <c:pt idx="98">
                  <c:v>5708018917.897169</c:v>
                </c:pt>
                <c:pt idx="99">
                  <c:v>5643079244.276603</c:v>
                </c:pt>
                <c:pt idx="100">
                  <c:v>5579818622.789825</c:v>
                </c:pt>
                <c:pt idx="101">
                  <c:v>5516041732.200475</c:v>
                </c:pt>
                <c:pt idx="102">
                  <c:v>5452256689.926889</c:v>
                </c:pt>
                <c:pt idx="103">
                  <c:v>5389597979.012508</c:v>
                </c:pt>
                <c:pt idx="104">
                  <c:v>5326968214.191928</c:v>
                </c:pt>
                <c:pt idx="105">
                  <c:v>5265723519.768454</c:v>
                </c:pt>
                <c:pt idx="106">
                  <c:v>5200487682.324382</c:v>
                </c:pt>
                <c:pt idx="107">
                  <c:v>5137054078.111151</c:v>
                </c:pt>
                <c:pt idx="108">
                  <c:v>5076436942.559679</c:v>
                </c:pt>
                <c:pt idx="109">
                  <c:v>5016259133.520365</c:v>
                </c:pt>
                <c:pt idx="110">
                  <c:v>4953375877.913905</c:v>
                </c:pt>
                <c:pt idx="111">
                  <c:v>4895068466.445564</c:v>
                </c:pt>
                <c:pt idx="112">
                  <c:v>4834890300.611239</c:v>
                </c:pt>
                <c:pt idx="113">
                  <c:v>4775732173.64784</c:v>
                </c:pt>
                <c:pt idx="114">
                  <c:v>4718778266.829864</c:v>
                </c:pt>
                <c:pt idx="115">
                  <c:v>4661980529.79112</c:v>
                </c:pt>
                <c:pt idx="116">
                  <c:v>4605996085.581953</c:v>
                </c:pt>
                <c:pt idx="117">
                  <c:v>4550624120.081276</c:v>
                </c:pt>
                <c:pt idx="118">
                  <c:v>4495284016.936533</c:v>
                </c:pt>
                <c:pt idx="119">
                  <c:v>4440454948.467095</c:v>
                </c:pt>
                <c:pt idx="120">
                  <c:v>4386528365.785486</c:v>
                </c:pt>
                <c:pt idx="121">
                  <c:v>4332949072.894497</c:v>
                </c:pt>
                <c:pt idx="122">
                  <c:v>4279237540.314343</c:v>
                </c:pt>
                <c:pt idx="123">
                  <c:v>4225471156.52676</c:v>
                </c:pt>
                <c:pt idx="124">
                  <c:v>4172468447.118568</c:v>
                </c:pt>
                <c:pt idx="125">
                  <c:v>4119435101.570351</c:v>
                </c:pt>
                <c:pt idx="126">
                  <c:v>4066651221.653877</c:v>
                </c:pt>
                <c:pt idx="127">
                  <c:v>4014319331.725469</c:v>
                </c:pt>
                <c:pt idx="128">
                  <c:v>3961751822.99273</c:v>
                </c:pt>
                <c:pt idx="129">
                  <c:v>3909924060.796533</c:v>
                </c:pt>
                <c:pt idx="130">
                  <c:v>3858342709.827</c:v>
                </c:pt>
                <c:pt idx="131">
                  <c:v>3807190778.142358</c:v>
                </c:pt>
                <c:pt idx="132">
                  <c:v>3756292252.004578</c:v>
                </c:pt>
                <c:pt idx="133">
                  <c:v>3706547052.618116</c:v>
                </c:pt>
                <c:pt idx="134">
                  <c:v>3656815082.237687</c:v>
                </c:pt>
                <c:pt idx="135">
                  <c:v>3606711195.839594</c:v>
                </c:pt>
                <c:pt idx="136">
                  <c:v>3557911313.061119</c:v>
                </c:pt>
                <c:pt idx="137">
                  <c:v>3509607781.998723</c:v>
                </c:pt>
                <c:pt idx="138">
                  <c:v>3461727608.710518</c:v>
                </c:pt>
                <c:pt idx="139">
                  <c:v>3413650816.189411</c:v>
                </c:pt>
                <c:pt idx="140">
                  <c:v>3365424321.463885</c:v>
                </c:pt>
                <c:pt idx="141">
                  <c:v>3318366182.666783</c:v>
                </c:pt>
                <c:pt idx="142">
                  <c:v>3271532185.63652</c:v>
                </c:pt>
                <c:pt idx="143">
                  <c:v>3225084411.566591</c:v>
                </c:pt>
                <c:pt idx="144">
                  <c:v>3178447770.972385</c:v>
                </c:pt>
                <c:pt idx="145">
                  <c:v>3131688430.841789</c:v>
                </c:pt>
                <c:pt idx="146">
                  <c:v>3085055958.643395</c:v>
                </c:pt>
                <c:pt idx="147">
                  <c:v>3039433393.671535</c:v>
                </c:pt>
                <c:pt idx="148">
                  <c:v>2994543036.941169</c:v>
                </c:pt>
                <c:pt idx="149">
                  <c:v>2949982782.201773</c:v>
                </c:pt>
                <c:pt idx="150">
                  <c:v>2905470580.896869</c:v>
                </c:pt>
                <c:pt idx="151">
                  <c:v>2861168543.104365</c:v>
                </c:pt>
                <c:pt idx="152">
                  <c:v>2817839182.955874</c:v>
                </c:pt>
                <c:pt idx="153">
                  <c:v>2774368279.87183</c:v>
                </c:pt>
                <c:pt idx="154">
                  <c:v>2731588060.30236</c:v>
                </c:pt>
                <c:pt idx="155">
                  <c:v>2688969667.527985</c:v>
                </c:pt>
                <c:pt idx="156">
                  <c:v>2646206336.445779</c:v>
                </c:pt>
                <c:pt idx="157">
                  <c:v>2604607072.176278</c:v>
                </c:pt>
                <c:pt idx="158">
                  <c:v>2563197734.199155</c:v>
                </c:pt>
                <c:pt idx="159">
                  <c:v>2521455284.590415</c:v>
                </c:pt>
                <c:pt idx="160">
                  <c:v>2480826769.85983</c:v>
                </c:pt>
                <c:pt idx="161">
                  <c:v>2440434088.476271</c:v>
                </c:pt>
                <c:pt idx="162">
                  <c:v>2400411000.120272</c:v>
                </c:pt>
                <c:pt idx="163">
                  <c:v>2360072467.060228</c:v>
                </c:pt>
                <c:pt idx="164">
                  <c:v>2320337620.354393</c:v>
                </c:pt>
                <c:pt idx="165">
                  <c:v>2280948028.028781</c:v>
                </c:pt>
                <c:pt idx="166">
                  <c:v>2241427916.531622</c:v>
                </c:pt>
                <c:pt idx="167">
                  <c:v>2202644075.764856</c:v>
                </c:pt>
                <c:pt idx="168">
                  <c:v>2164655825.707258</c:v>
                </c:pt>
                <c:pt idx="169">
                  <c:v>2126864152.638478</c:v>
                </c:pt>
                <c:pt idx="170">
                  <c:v>2089821927.109427</c:v>
                </c:pt>
                <c:pt idx="171">
                  <c:v>2053585039.196256</c:v>
                </c:pt>
                <c:pt idx="172">
                  <c:v>2017631373.282083</c:v>
                </c:pt>
                <c:pt idx="173">
                  <c:v>1982703035.493132</c:v>
                </c:pt>
                <c:pt idx="174">
                  <c:v>1947427150.432036</c:v>
                </c:pt>
                <c:pt idx="175">
                  <c:v>1913214815.076215</c:v>
                </c:pt>
                <c:pt idx="176">
                  <c:v>1879638982.222305</c:v>
                </c:pt>
                <c:pt idx="177">
                  <c:v>1845963488.913266</c:v>
                </c:pt>
                <c:pt idx="178">
                  <c:v>1812899952.127105</c:v>
                </c:pt>
                <c:pt idx="179">
                  <c:v>1779520384.486406</c:v>
                </c:pt>
                <c:pt idx="180">
                  <c:v>1746375195.230335</c:v>
                </c:pt>
                <c:pt idx="181">
                  <c:v>1713481739.771686</c:v>
                </c:pt>
                <c:pt idx="182">
                  <c:v>1680897770.808097</c:v>
                </c:pt>
                <c:pt idx="183">
                  <c:v>1648623395.703336</c:v>
                </c:pt>
                <c:pt idx="184">
                  <c:v>1616397153.181941</c:v>
                </c:pt>
                <c:pt idx="185">
                  <c:v>1584676766.896381</c:v>
                </c:pt>
                <c:pt idx="186">
                  <c:v>1553287932.158931</c:v>
                </c:pt>
                <c:pt idx="187">
                  <c:v>1522115193.881857</c:v>
                </c:pt>
                <c:pt idx="188">
                  <c:v>1490272501.38242</c:v>
                </c:pt>
                <c:pt idx="189">
                  <c:v>1459260412.291507</c:v>
                </c:pt>
                <c:pt idx="190">
                  <c:v>1427465936.24423</c:v>
                </c:pt>
                <c:pt idx="191">
                  <c:v>1397095975.203985</c:v>
                </c:pt>
                <c:pt idx="192">
                  <c:v>1367018287.499902</c:v>
                </c:pt>
                <c:pt idx="193">
                  <c:v>1337793231.267226</c:v>
                </c:pt>
                <c:pt idx="194">
                  <c:v>1308976776.45009</c:v>
                </c:pt>
                <c:pt idx="195">
                  <c:v>1280289636.306993</c:v>
                </c:pt>
                <c:pt idx="196">
                  <c:v>1252079364.278665</c:v>
                </c:pt>
                <c:pt idx="197">
                  <c:v>1224176351.037904</c:v>
                </c:pt>
                <c:pt idx="198">
                  <c:v>1197008185.1309</c:v>
                </c:pt>
                <c:pt idx="199">
                  <c:v>1170258969.167744</c:v>
                </c:pt>
                <c:pt idx="200">
                  <c:v>1143698796.878654</c:v>
                </c:pt>
                <c:pt idx="201">
                  <c:v>1117345545.396362</c:v>
                </c:pt>
                <c:pt idx="202">
                  <c:v>1091487661.625197</c:v>
                </c:pt>
                <c:pt idx="203">
                  <c:v>1065715156.521637</c:v>
                </c:pt>
                <c:pt idx="204">
                  <c:v>1040288196.303511</c:v>
                </c:pt>
                <c:pt idx="205">
                  <c:v>1015013730.020407</c:v>
                </c:pt>
                <c:pt idx="206">
                  <c:v>990080219.871634</c:v>
                </c:pt>
                <c:pt idx="207">
                  <c:v>965380132.111922</c:v>
                </c:pt>
                <c:pt idx="208">
                  <c:v>941201175.076031</c:v>
                </c:pt>
                <c:pt idx="209">
                  <c:v>917196104.153649</c:v>
                </c:pt>
                <c:pt idx="210">
                  <c:v>893001278.339249</c:v>
                </c:pt>
                <c:pt idx="211">
                  <c:v>869989186.698047</c:v>
                </c:pt>
                <c:pt idx="212">
                  <c:v>847166813.483578</c:v>
                </c:pt>
                <c:pt idx="213">
                  <c:v>824885267.340127</c:v>
                </c:pt>
                <c:pt idx="214">
                  <c:v>802080467.881091</c:v>
                </c:pt>
                <c:pt idx="215">
                  <c:v>780180071.202909</c:v>
                </c:pt>
                <c:pt idx="216">
                  <c:v>758963969.885706</c:v>
                </c:pt>
                <c:pt idx="217">
                  <c:v>738147100.702743</c:v>
                </c:pt>
                <c:pt idx="218">
                  <c:v>717436886.16761</c:v>
                </c:pt>
                <c:pt idx="219">
                  <c:v>697432669.076136</c:v>
                </c:pt>
                <c:pt idx="220">
                  <c:v>677843707.47679</c:v>
                </c:pt>
                <c:pt idx="221">
                  <c:v>658360740.708717</c:v>
                </c:pt>
                <c:pt idx="222">
                  <c:v>639083850.288026</c:v>
                </c:pt>
                <c:pt idx="223">
                  <c:v>620246093.15974</c:v>
                </c:pt>
                <c:pt idx="224">
                  <c:v>601599955.129043</c:v>
                </c:pt>
                <c:pt idx="225">
                  <c:v>583156590.449311</c:v>
                </c:pt>
                <c:pt idx="226">
                  <c:v>564619883.997879</c:v>
                </c:pt>
                <c:pt idx="227">
                  <c:v>546816967.503011</c:v>
                </c:pt>
                <c:pt idx="228">
                  <c:v>528613755.821709</c:v>
                </c:pt>
                <c:pt idx="229">
                  <c:v>511436396.936667</c:v>
                </c:pt>
                <c:pt idx="230">
                  <c:v>493901155.77743</c:v>
                </c:pt>
                <c:pt idx="231">
                  <c:v>478002252.499056</c:v>
                </c:pt>
                <c:pt idx="232">
                  <c:v>463026302.806518</c:v>
                </c:pt>
                <c:pt idx="233">
                  <c:v>448656818.596336</c:v>
                </c:pt>
                <c:pt idx="234">
                  <c:v>435444385.888474</c:v>
                </c:pt>
                <c:pt idx="235">
                  <c:v>422459268.776027</c:v>
                </c:pt>
                <c:pt idx="236">
                  <c:v>409704700.29601</c:v>
                </c:pt>
                <c:pt idx="237">
                  <c:v>397148844.774338</c:v>
                </c:pt>
                <c:pt idx="238">
                  <c:v>384769007.170741</c:v>
                </c:pt>
                <c:pt idx="239">
                  <c:v>372378604.988099</c:v>
                </c:pt>
                <c:pt idx="240">
                  <c:v>360195454.586311</c:v>
                </c:pt>
                <c:pt idx="241">
                  <c:v>348237872.252958</c:v>
                </c:pt>
                <c:pt idx="242">
                  <c:v>336550025.084886</c:v>
                </c:pt>
                <c:pt idx="243">
                  <c:v>324959083.399339</c:v>
                </c:pt>
                <c:pt idx="244">
                  <c:v>313553624.252401</c:v>
                </c:pt>
                <c:pt idx="245">
                  <c:v>302324349.35289</c:v>
                </c:pt>
                <c:pt idx="246">
                  <c:v>291219126.457233</c:v>
                </c:pt>
                <c:pt idx="247">
                  <c:v>280168671.576297</c:v>
                </c:pt>
                <c:pt idx="248">
                  <c:v>269018993.495423</c:v>
                </c:pt>
                <c:pt idx="249">
                  <c:v>258168453.161557</c:v>
                </c:pt>
                <c:pt idx="250">
                  <c:v>247349067.46629</c:v>
                </c:pt>
                <c:pt idx="251">
                  <c:v>236857845.006424</c:v>
                </c:pt>
                <c:pt idx="252">
                  <c:v>226739480.926202</c:v>
                </c:pt>
                <c:pt idx="253">
                  <c:v>216967663.922872</c:v>
                </c:pt>
                <c:pt idx="254">
                  <c:v>207389018.821309</c:v>
                </c:pt>
                <c:pt idx="255">
                  <c:v>197949594.268841</c:v>
                </c:pt>
                <c:pt idx="256">
                  <c:v>188972829.089105</c:v>
                </c:pt>
                <c:pt idx="257">
                  <c:v>180171042.950667</c:v>
                </c:pt>
                <c:pt idx="258">
                  <c:v>171652242.277178</c:v>
                </c:pt>
                <c:pt idx="259">
                  <c:v>163616585.731017</c:v>
                </c:pt>
                <c:pt idx="260">
                  <c:v>155869288.358165</c:v>
                </c:pt>
                <c:pt idx="261">
                  <c:v>148165328.196588</c:v>
                </c:pt>
                <c:pt idx="262">
                  <c:v>140620866.625757</c:v>
                </c:pt>
                <c:pt idx="263">
                  <c:v>133422893.404002</c:v>
                </c:pt>
                <c:pt idx="264">
                  <c:v>126524714.243325</c:v>
                </c:pt>
                <c:pt idx="265">
                  <c:v>119577129.35584</c:v>
                </c:pt>
                <c:pt idx="266">
                  <c:v>112961154.331668</c:v>
                </c:pt>
                <c:pt idx="267">
                  <c:v>106331272.111615</c:v>
                </c:pt>
                <c:pt idx="268">
                  <c:v>100056161.110661</c:v>
                </c:pt>
                <c:pt idx="269">
                  <c:v>93930908.435987</c:v>
                </c:pt>
                <c:pt idx="270">
                  <c:v>87895648.179158</c:v>
                </c:pt>
                <c:pt idx="271">
                  <c:v>81943510.583901</c:v>
                </c:pt>
                <c:pt idx="272">
                  <c:v>76326694.651119</c:v>
                </c:pt>
                <c:pt idx="273">
                  <c:v>70913505.038582</c:v>
                </c:pt>
                <c:pt idx="274">
                  <c:v>65662811.798562</c:v>
                </c:pt>
                <c:pt idx="275">
                  <c:v>60605891.945969</c:v>
                </c:pt>
                <c:pt idx="276">
                  <c:v>55775563.981279</c:v>
                </c:pt>
                <c:pt idx="277">
                  <c:v>51182250.468094</c:v>
                </c:pt>
                <c:pt idx="278">
                  <c:v>46848227.578179</c:v>
                </c:pt>
                <c:pt idx="279">
                  <c:v>42354094.281376</c:v>
                </c:pt>
                <c:pt idx="280">
                  <c:v>38603729.287246</c:v>
                </c:pt>
                <c:pt idx="281">
                  <c:v>35059969.31734</c:v>
                </c:pt>
                <c:pt idx="282">
                  <c:v>31702336.233066</c:v>
                </c:pt>
                <c:pt idx="283">
                  <c:v>28468855.128781</c:v>
                </c:pt>
                <c:pt idx="284">
                  <c:v>25364658.801911</c:v>
                </c:pt>
                <c:pt idx="285">
                  <c:v>22374561.803108</c:v>
                </c:pt>
                <c:pt idx="286">
                  <c:v>19437929.273801</c:v>
                </c:pt>
                <c:pt idx="287">
                  <c:v>16732238.69084</c:v>
                </c:pt>
                <c:pt idx="288">
                  <c:v>14220643.52908</c:v>
                </c:pt>
                <c:pt idx="289">
                  <c:v>11948557.398849</c:v>
                </c:pt>
                <c:pt idx="290">
                  <c:v>9890761.347385</c:v>
                </c:pt>
                <c:pt idx="291">
                  <c:v>8079109.852052</c:v>
                </c:pt>
                <c:pt idx="292">
                  <c:v>6554759.172069</c:v>
                </c:pt>
                <c:pt idx="293">
                  <c:v>5472462.316794</c:v>
                </c:pt>
                <c:pt idx="294">
                  <c:v>5157253.25504</c:v>
                </c:pt>
                <c:pt idx="295">
                  <c:v>4893734.194671</c:v>
                </c:pt>
                <c:pt idx="296">
                  <c:v>4673752.16518</c:v>
                </c:pt>
                <c:pt idx="297">
                  <c:v>4485594.746229</c:v>
                </c:pt>
                <c:pt idx="298">
                  <c:v>4258124.842491</c:v>
                </c:pt>
                <c:pt idx="299">
                  <c:v>3942832.782972</c:v>
                </c:pt>
                <c:pt idx="300">
                  <c:v>3781494.070289</c:v>
                </c:pt>
                <c:pt idx="301">
                  <c:v>3624351.265882</c:v>
                </c:pt>
                <c:pt idx="302">
                  <c:v>3471011.987263</c:v>
                </c:pt>
                <c:pt idx="303">
                  <c:v>3325923.981682</c:v>
                </c:pt>
                <c:pt idx="304">
                  <c:v>3183912.690959</c:v>
                </c:pt>
                <c:pt idx="305">
                  <c:v>3042514.250539</c:v>
                </c:pt>
                <c:pt idx="306">
                  <c:v>2844669.05514</c:v>
                </c:pt>
                <c:pt idx="307">
                  <c:v>2710522.182751</c:v>
                </c:pt>
                <c:pt idx="308">
                  <c:v>2577128.15225</c:v>
                </c:pt>
                <c:pt idx="309">
                  <c:v>2444098.624414</c:v>
                </c:pt>
                <c:pt idx="310">
                  <c:v>2314557.130052</c:v>
                </c:pt>
                <c:pt idx="311">
                  <c:v>2187449.197338</c:v>
                </c:pt>
                <c:pt idx="312">
                  <c:v>2066000.190523</c:v>
                </c:pt>
                <c:pt idx="313">
                  <c:v>1884502.567533</c:v>
                </c:pt>
                <c:pt idx="314">
                  <c:v>1772982.093261</c:v>
                </c:pt>
                <c:pt idx="315">
                  <c:v>1664050.224364</c:v>
                </c:pt>
                <c:pt idx="316">
                  <c:v>1558594.042018</c:v>
                </c:pt>
                <c:pt idx="317">
                  <c:v>1457540.336207</c:v>
                </c:pt>
                <c:pt idx="318">
                  <c:v>1364785.653378</c:v>
                </c:pt>
                <c:pt idx="319">
                  <c:v>1275628.434551</c:v>
                </c:pt>
                <c:pt idx="320">
                  <c:v>1189148.817433</c:v>
                </c:pt>
                <c:pt idx="321">
                  <c:v>1113379.932396</c:v>
                </c:pt>
                <c:pt idx="322">
                  <c:v>1038751.554265</c:v>
                </c:pt>
                <c:pt idx="323">
                  <c:v>968704.933385</c:v>
                </c:pt>
                <c:pt idx="324">
                  <c:v>906474.818676</c:v>
                </c:pt>
                <c:pt idx="325">
                  <c:v>844148.910777</c:v>
                </c:pt>
                <c:pt idx="326">
                  <c:v>784040.256681</c:v>
                </c:pt>
                <c:pt idx="327">
                  <c:v>725386.535104</c:v>
                </c:pt>
                <c:pt idx="328">
                  <c:v>669408.431293</c:v>
                </c:pt>
                <c:pt idx="329">
                  <c:v>615682.491896</c:v>
                </c:pt>
                <c:pt idx="330">
                  <c:v>565704.19606</c:v>
                </c:pt>
                <c:pt idx="331">
                  <c:v>517640.742791</c:v>
                </c:pt>
                <c:pt idx="332">
                  <c:v>469867.54473</c:v>
                </c:pt>
                <c:pt idx="333">
                  <c:v>424896.723003</c:v>
                </c:pt>
                <c:pt idx="334">
                  <c:v>379858.717773</c:v>
                </c:pt>
                <c:pt idx="335">
                  <c:v>338459.686882</c:v>
                </c:pt>
                <c:pt idx="336">
                  <c:v>305818.894649</c:v>
                </c:pt>
                <c:pt idx="337">
                  <c:v>276634.369404</c:v>
                </c:pt>
                <c:pt idx="338">
                  <c:v>248023.121317</c:v>
                </c:pt>
                <c:pt idx="339">
                  <c:v>222705.878456</c:v>
                </c:pt>
                <c:pt idx="340">
                  <c:v>199343.441432</c:v>
                </c:pt>
                <c:pt idx="341">
                  <c:v>179536.510193</c:v>
                </c:pt>
                <c:pt idx="342">
                  <c:v>160627.764057</c:v>
                </c:pt>
                <c:pt idx="343">
                  <c:v>142660.630508</c:v>
                </c:pt>
                <c:pt idx="344">
                  <c:v>125144.279558</c:v>
                </c:pt>
                <c:pt idx="345">
                  <c:v>108508.331134</c:v>
                </c:pt>
                <c:pt idx="346">
                  <c:v>91849.925307</c:v>
                </c:pt>
                <c:pt idx="347">
                  <c:v>76969.102017</c:v>
                </c:pt>
                <c:pt idx="348">
                  <c:v>62142.031831</c:v>
                </c:pt>
                <c:pt idx="349">
                  <c:v>49058.104059</c:v>
                </c:pt>
                <c:pt idx="350">
                  <c:v>37684.3487</c:v>
                </c:pt>
                <c:pt idx="351">
                  <c:v>26295.665692</c:v>
                </c:pt>
                <c:pt idx="352">
                  <c:v>14888.05</c:v>
                </c:pt>
                <c:pt idx="353">
                  <c:v>10373.79</c:v>
                </c:pt>
                <c:pt idx="354">
                  <c:v>8770.96</c:v>
                </c:pt>
                <c:pt idx="355">
                  <c:v>7165.03</c:v>
                </c:pt>
                <c:pt idx="356">
                  <c:v>6459.17</c:v>
                </c:pt>
                <c:pt idx="357">
                  <c:v>5750.96</c:v>
                </c:pt>
                <c:pt idx="358">
                  <c:v>5040.41</c:v>
                </c:pt>
                <c:pt idx="359">
                  <c:v>4327.49</c:v>
                </c:pt>
                <c:pt idx="360">
                  <c:v>3612.2</c:v>
                </c:pt>
                <c:pt idx="361">
                  <c:v>2894.54</c:v>
                </c:pt>
                <c:pt idx="362">
                  <c:v>2174.5</c:v>
                </c:pt>
                <c:pt idx="363">
                  <c:v>1452.07</c:v>
                </c:pt>
                <c:pt idx="364">
                  <c:v>727.24</c:v>
                </c:pt>
                <c:pt idx="365">
                  <c:v>0</c:v>
                </c:pt>
              </c:numCache>
            </c:numRef>
          </c:val>
        </c:ser>
        <c:ser>
          <c:idx val="1"/>
          <c:order val="1"/>
          <c:tx>
            <c:strRef>
              <c:f>_Hidden30!$C$1:$C$1</c:f>
              <c:strCache>
                <c:ptCount val="1"/>
                <c:pt idx="0">
                  <c:v>Outstanding Residential Mortgage Loans (2% CPR)</c:v>
                </c:pt>
              </c:strCache>
            </c:strRef>
          </c:tx>
          <c:spPr>
            <a:solidFill>
              <a:srgbClr val="804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_Hidden30!$A$2:$A$367</c:f>
              <c:strCache>
                <c:ptCount val="366"/>
                <c:pt idx="0">
                  <c:v>1/07/2020</c:v>
                </c:pt>
                <c:pt idx="1">
                  <c:v>1/08/2020</c:v>
                </c:pt>
                <c:pt idx="2">
                  <c:v>1/09/2020</c:v>
                </c:pt>
                <c:pt idx="3">
                  <c:v>1/10/2020</c:v>
                </c:pt>
                <c:pt idx="4">
                  <c:v>1/11/2020</c:v>
                </c:pt>
                <c:pt idx="5">
                  <c:v>1/12/2020</c:v>
                </c:pt>
                <c:pt idx="6">
                  <c:v>1/01/2021</c:v>
                </c:pt>
                <c:pt idx="7">
                  <c:v>1/02/2021</c:v>
                </c:pt>
                <c:pt idx="8">
                  <c:v>1/03/2021</c:v>
                </c:pt>
                <c:pt idx="9">
                  <c:v>1/04/2021</c:v>
                </c:pt>
                <c:pt idx="10">
                  <c:v>1/05/2021</c:v>
                </c:pt>
                <c:pt idx="11">
                  <c:v>1/06/2021</c:v>
                </c:pt>
                <c:pt idx="12">
                  <c:v>1/07/2021</c:v>
                </c:pt>
                <c:pt idx="13">
                  <c:v>1/08/2021</c:v>
                </c:pt>
                <c:pt idx="14">
                  <c:v>1/09/2021</c:v>
                </c:pt>
                <c:pt idx="15">
                  <c:v>1/10/2021</c:v>
                </c:pt>
                <c:pt idx="16">
                  <c:v>1/11/2021</c:v>
                </c:pt>
                <c:pt idx="17">
                  <c:v>1/12/2021</c:v>
                </c:pt>
                <c:pt idx="18">
                  <c:v>1/01/2022</c:v>
                </c:pt>
                <c:pt idx="19">
                  <c:v>1/02/2022</c:v>
                </c:pt>
                <c:pt idx="20">
                  <c:v>1/03/2022</c:v>
                </c:pt>
                <c:pt idx="21">
                  <c:v>1/04/2022</c:v>
                </c:pt>
                <c:pt idx="22">
                  <c:v>1/05/2022</c:v>
                </c:pt>
                <c:pt idx="23">
                  <c:v>1/06/2022</c:v>
                </c:pt>
                <c:pt idx="24">
                  <c:v>1/07/2022</c:v>
                </c:pt>
                <c:pt idx="25">
                  <c:v>1/08/2022</c:v>
                </c:pt>
                <c:pt idx="26">
                  <c:v>1/09/2022</c:v>
                </c:pt>
                <c:pt idx="27">
                  <c:v>1/10/2022</c:v>
                </c:pt>
                <c:pt idx="28">
                  <c:v>1/11/2022</c:v>
                </c:pt>
                <c:pt idx="29">
                  <c:v>1/12/2022</c:v>
                </c:pt>
                <c:pt idx="30">
                  <c:v>1/01/2023</c:v>
                </c:pt>
                <c:pt idx="31">
                  <c:v>1/02/2023</c:v>
                </c:pt>
                <c:pt idx="32">
                  <c:v>1/03/2023</c:v>
                </c:pt>
                <c:pt idx="33">
                  <c:v>1/04/2023</c:v>
                </c:pt>
                <c:pt idx="34">
                  <c:v>1/05/2023</c:v>
                </c:pt>
                <c:pt idx="35">
                  <c:v>1/06/2023</c:v>
                </c:pt>
                <c:pt idx="36">
                  <c:v>1/07/2023</c:v>
                </c:pt>
                <c:pt idx="37">
                  <c:v>1/08/2023</c:v>
                </c:pt>
                <c:pt idx="38">
                  <c:v>1/09/2023</c:v>
                </c:pt>
                <c:pt idx="39">
                  <c:v>1/10/2023</c:v>
                </c:pt>
                <c:pt idx="40">
                  <c:v>1/11/2023</c:v>
                </c:pt>
                <c:pt idx="41">
                  <c:v>1/12/2023</c:v>
                </c:pt>
                <c:pt idx="42">
                  <c:v>1/01/2024</c:v>
                </c:pt>
                <c:pt idx="43">
                  <c:v>1/02/2024</c:v>
                </c:pt>
                <c:pt idx="44">
                  <c:v>1/03/2024</c:v>
                </c:pt>
                <c:pt idx="45">
                  <c:v>1/04/2024</c:v>
                </c:pt>
                <c:pt idx="46">
                  <c:v>1/05/2024</c:v>
                </c:pt>
                <c:pt idx="47">
                  <c:v>1/06/2024</c:v>
                </c:pt>
                <c:pt idx="48">
                  <c:v>1/07/2024</c:v>
                </c:pt>
                <c:pt idx="49">
                  <c:v>1/08/2024</c:v>
                </c:pt>
                <c:pt idx="50">
                  <c:v>1/09/2024</c:v>
                </c:pt>
                <c:pt idx="51">
                  <c:v>1/10/2024</c:v>
                </c:pt>
                <c:pt idx="52">
                  <c:v>1/11/2024</c:v>
                </c:pt>
                <c:pt idx="53">
                  <c:v>1/12/2024</c:v>
                </c:pt>
                <c:pt idx="54">
                  <c:v>1/01/2025</c:v>
                </c:pt>
                <c:pt idx="55">
                  <c:v>1/02/2025</c:v>
                </c:pt>
                <c:pt idx="56">
                  <c:v>1/03/2025</c:v>
                </c:pt>
                <c:pt idx="57">
                  <c:v>1/04/2025</c:v>
                </c:pt>
                <c:pt idx="58">
                  <c:v>1/05/2025</c:v>
                </c:pt>
                <c:pt idx="59">
                  <c:v>1/06/2025</c:v>
                </c:pt>
                <c:pt idx="60">
                  <c:v>1/07/2025</c:v>
                </c:pt>
                <c:pt idx="61">
                  <c:v>1/08/2025</c:v>
                </c:pt>
                <c:pt idx="62">
                  <c:v>1/09/2025</c:v>
                </c:pt>
                <c:pt idx="63">
                  <c:v>1/10/2025</c:v>
                </c:pt>
                <c:pt idx="64">
                  <c:v>1/11/2025</c:v>
                </c:pt>
                <c:pt idx="65">
                  <c:v>1/12/2025</c:v>
                </c:pt>
                <c:pt idx="66">
                  <c:v>1/01/2026</c:v>
                </c:pt>
                <c:pt idx="67">
                  <c:v>1/02/2026</c:v>
                </c:pt>
                <c:pt idx="68">
                  <c:v>1/03/2026</c:v>
                </c:pt>
                <c:pt idx="69">
                  <c:v>1/04/2026</c:v>
                </c:pt>
                <c:pt idx="70">
                  <c:v>1/05/2026</c:v>
                </c:pt>
                <c:pt idx="71">
                  <c:v>1/06/2026</c:v>
                </c:pt>
                <c:pt idx="72">
                  <c:v>1/07/2026</c:v>
                </c:pt>
                <c:pt idx="73">
                  <c:v>1/08/2026</c:v>
                </c:pt>
                <c:pt idx="74">
                  <c:v>1/09/2026</c:v>
                </c:pt>
                <c:pt idx="75">
                  <c:v>1/10/2026</c:v>
                </c:pt>
                <c:pt idx="76">
                  <c:v>1/11/2026</c:v>
                </c:pt>
                <c:pt idx="77">
                  <c:v>1/12/2026</c:v>
                </c:pt>
                <c:pt idx="78">
                  <c:v>1/01/2027</c:v>
                </c:pt>
                <c:pt idx="79">
                  <c:v>1/02/2027</c:v>
                </c:pt>
                <c:pt idx="80">
                  <c:v>1/03/2027</c:v>
                </c:pt>
                <c:pt idx="81">
                  <c:v>1/04/2027</c:v>
                </c:pt>
                <c:pt idx="82">
                  <c:v>1/05/2027</c:v>
                </c:pt>
                <c:pt idx="83">
                  <c:v>1/06/2027</c:v>
                </c:pt>
                <c:pt idx="84">
                  <c:v>1/07/2027</c:v>
                </c:pt>
                <c:pt idx="85">
                  <c:v>1/08/2027</c:v>
                </c:pt>
                <c:pt idx="86">
                  <c:v>1/09/2027</c:v>
                </c:pt>
                <c:pt idx="87">
                  <c:v>1/10/2027</c:v>
                </c:pt>
                <c:pt idx="88">
                  <c:v>1/11/2027</c:v>
                </c:pt>
                <c:pt idx="89">
                  <c:v>1/12/2027</c:v>
                </c:pt>
                <c:pt idx="90">
                  <c:v>1/01/2028</c:v>
                </c:pt>
                <c:pt idx="91">
                  <c:v>1/02/2028</c:v>
                </c:pt>
                <c:pt idx="92">
                  <c:v>1/03/2028</c:v>
                </c:pt>
                <c:pt idx="93">
                  <c:v>1/04/2028</c:v>
                </c:pt>
                <c:pt idx="94">
                  <c:v>1/05/2028</c:v>
                </c:pt>
                <c:pt idx="95">
                  <c:v>1/06/2028</c:v>
                </c:pt>
                <c:pt idx="96">
                  <c:v>1/07/2028</c:v>
                </c:pt>
                <c:pt idx="97">
                  <c:v>1/08/2028</c:v>
                </c:pt>
                <c:pt idx="98">
                  <c:v>1/09/2028</c:v>
                </c:pt>
                <c:pt idx="99">
                  <c:v>1/10/2028</c:v>
                </c:pt>
                <c:pt idx="100">
                  <c:v>1/11/2028</c:v>
                </c:pt>
                <c:pt idx="101">
                  <c:v>1/12/2028</c:v>
                </c:pt>
                <c:pt idx="102">
                  <c:v>1/01/2029</c:v>
                </c:pt>
                <c:pt idx="103">
                  <c:v>1/02/2029</c:v>
                </c:pt>
                <c:pt idx="104">
                  <c:v>1/03/2029</c:v>
                </c:pt>
                <c:pt idx="105">
                  <c:v>1/04/2029</c:v>
                </c:pt>
                <c:pt idx="106">
                  <c:v>1/05/2029</c:v>
                </c:pt>
                <c:pt idx="107">
                  <c:v>1/06/2029</c:v>
                </c:pt>
                <c:pt idx="108">
                  <c:v>1/07/2029</c:v>
                </c:pt>
                <c:pt idx="109">
                  <c:v>1/08/2029</c:v>
                </c:pt>
                <c:pt idx="110">
                  <c:v>1/09/2029</c:v>
                </c:pt>
                <c:pt idx="111">
                  <c:v>1/10/2029</c:v>
                </c:pt>
                <c:pt idx="112">
                  <c:v>1/11/2029</c:v>
                </c:pt>
                <c:pt idx="113">
                  <c:v>1/12/2029</c:v>
                </c:pt>
                <c:pt idx="114">
                  <c:v>1/01/2030</c:v>
                </c:pt>
                <c:pt idx="115">
                  <c:v>1/02/2030</c:v>
                </c:pt>
                <c:pt idx="116">
                  <c:v>1/03/2030</c:v>
                </c:pt>
                <c:pt idx="117">
                  <c:v>1/04/2030</c:v>
                </c:pt>
                <c:pt idx="118">
                  <c:v>1/05/2030</c:v>
                </c:pt>
                <c:pt idx="119">
                  <c:v>1/06/2030</c:v>
                </c:pt>
                <c:pt idx="120">
                  <c:v>1/07/2030</c:v>
                </c:pt>
                <c:pt idx="121">
                  <c:v>1/08/2030</c:v>
                </c:pt>
                <c:pt idx="122">
                  <c:v>1/09/2030</c:v>
                </c:pt>
                <c:pt idx="123">
                  <c:v>1/10/2030</c:v>
                </c:pt>
                <c:pt idx="124">
                  <c:v>1/11/2030</c:v>
                </c:pt>
                <c:pt idx="125">
                  <c:v>1/12/2030</c:v>
                </c:pt>
                <c:pt idx="126">
                  <c:v>1/01/2031</c:v>
                </c:pt>
                <c:pt idx="127">
                  <c:v>1/02/2031</c:v>
                </c:pt>
                <c:pt idx="128">
                  <c:v>1/03/2031</c:v>
                </c:pt>
                <c:pt idx="129">
                  <c:v>1/04/2031</c:v>
                </c:pt>
                <c:pt idx="130">
                  <c:v>1/05/2031</c:v>
                </c:pt>
                <c:pt idx="131">
                  <c:v>1/06/2031</c:v>
                </c:pt>
                <c:pt idx="132">
                  <c:v>1/07/2031</c:v>
                </c:pt>
                <c:pt idx="133">
                  <c:v>1/08/2031</c:v>
                </c:pt>
                <c:pt idx="134">
                  <c:v>1/09/2031</c:v>
                </c:pt>
                <c:pt idx="135">
                  <c:v>1/10/2031</c:v>
                </c:pt>
                <c:pt idx="136">
                  <c:v>1/11/2031</c:v>
                </c:pt>
                <c:pt idx="137">
                  <c:v>1/12/2031</c:v>
                </c:pt>
                <c:pt idx="138">
                  <c:v>1/01/2032</c:v>
                </c:pt>
                <c:pt idx="139">
                  <c:v>1/02/2032</c:v>
                </c:pt>
                <c:pt idx="140">
                  <c:v>1/03/2032</c:v>
                </c:pt>
                <c:pt idx="141">
                  <c:v>1/04/2032</c:v>
                </c:pt>
                <c:pt idx="142">
                  <c:v>1/05/2032</c:v>
                </c:pt>
                <c:pt idx="143">
                  <c:v>1/06/2032</c:v>
                </c:pt>
                <c:pt idx="144">
                  <c:v>1/07/2032</c:v>
                </c:pt>
                <c:pt idx="145">
                  <c:v>1/08/2032</c:v>
                </c:pt>
                <c:pt idx="146">
                  <c:v>1/09/2032</c:v>
                </c:pt>
                <c:pt idx="147">
                  <c:v>1/10/2032</c:v>
                </c:pt>
                <c:pt idx="148">
                  <c:v>1/11/2032</c:v>
                </c:pt>
                <c:pt idx="149">
                  <c:v>1/12/2032</c:v>
                </c:pt>
                <c:pt idx="150">
                  <c:v>1/01/2033</c:v>
                </c:pt>
                <c:pt idx="151">
                  <c:v>1/02/2033</c:v>
                </c:pt>
                <c:pt idx="152">
                  <c:v>1/03/2033</c:v>
                </c:pt>
                <c:pt idx="153">
                  <c:v>1/04/2033</c:v>
                </c:pt>
                <c:pt idx="154">
                  <c:v>1/05/2033</c:v>
                </c:pt>
                <c:pt idx="155">
                  <c:v>1/06/2033</c:v>
                </c:pt>
                <c:pt idx="156">
                  <c:v>1/07/2033</c:v>
                </c:pt>
                <c:pt idx="157">
                  <c:v>1/08/2033</c:v>
                </c:pt>
                <c:pt idx="158">
                  <c:v>1/09/2033</c:v>
                </c:pt>
                <c:pt idx="159">
                  <c:v>1/10/2033</c:v>
                </c:pt>
                <c:pt idx="160">
                  <c:v>1/11/2033</c:v>
                </c:pt>
                <c:pt idx="161">
                  <c:v>1/12/2033</c:v>
                </c:pt>
                <c:pt idx="162">
                  <c:v>1/01/2034</c:v>
                </c:pt>
                <c:pt idx="163">
                  <c:v>1/02/2034</c:v>
                </c:pt>
                <c:pt idx="164">
                  <c:v>1/03/2034</c:v>
                </c:pt>
                <c:pt idx="165">
                  <c:v>1/04/2034</c:v>
                </c:pt>
                <c:pt idx="166">
                  <c:v>1/05/2034</c:v>
                </c:pt>
                <c:pt idx="167">
                  <c:v>1/06/2034</c:v>
                </c:pt>
                <c:pt idx="168">
                  <c:v>1/07/2034</c:v>
                </c:pt>
                <c:pt idx="169">
                  <c:v>1/08/2034</c:v>
                </c:pt>
                <c:pt idx="170">
                  <c:v>1/09/2034</c:v>
                </c:pt>
                <c:pt idx="171">
                  <c:v>1/10/2034</c:v>
                </c:pt>
                <c:pt idx="172">
                  <c:v>1/11/2034</c:v>
                </c:pt>
                <c:pt idx="173">
                  <c:v>1/12/2034</c:v>
                </c:pt>
                <c:pt idx="174">
                  <c:v>1/01/2035</c:v>
                </c:pt>
                <c:pt idx="175">
                  <c:v>1/02/2035</c:v>
                </c:pt>
                <c:pt idx="176">
                  <c:v>1/03/2035</c:v>
                </c:pt>
                <c:pt idx="177">
                  <c:v>1/04/2035</c:v>
                </c:pt>
                <c:pt idx="178">
                  <c:v>1/05/2035</c:v>
                </c:pt>
                <c:pt idx="179">
                  <c:v>1/06/2035</c:v>
                </c:pt>
                <c:pt idx="180">
                  <c:v>1/07/2035</c:v>
                </c:pt>
                <c:pt idx="181">
                  <c:v>1/08/2035</c:v>
                </c:pt>
                <c:pt idx="182">
                  <c:v>1/09/2035</c:v>
                </c:pt>
                <c:pt idx="183">
                  <c:v>1/10/2035</c:v>
                </c:pt>
                <c:pt idx="184">
                  <c:v>1/11/2035</c:v>
                </c:pt>
                <c:pt idx="185">
                  <c:v>1/12/2035</c:v>
                </c:pt>
                <c:pt idx="186">
                  <c:v>1/01/2036</c:v>
                </c:pt>
                <c:pt idx="187">
                  <c:v>1/02/2036</c:v>
                </c:pt>
                <c:pt idx="188">
                  <c:v>1/03/2036</c:v>
                </c:pt>
                <c:pt idx="189">
                  <c:v>1/04/2036</c:v>
                </c:pt>
                <c:pt idx="190">
                  <c:v>1/05/2036</c:v>
                </c:pt>
                <c:pt idx="191">
                  <c:v>1/06/2036</c:v>
                </c:pt>
                <c:pt idx="192">
                  <c:v>1/07/2036</c:v>
                </c:pt>
                <c:pt idx="193">
                  <c:v>1/08/2036</c:v>
                </c:pt>
                <c:pt idx="194">
                  <c:v>1/09/2036</c:v>
                </c:pt>
                <c:pt idx="195">
                  <c:v>1/10/2036</c:v>
                </c:pt>
                <c:pt idx="196">
                  <c:v>1/11/2036</c:v>
                </c:pt>
                <c:pt idx="197">
                  <c:v>1/12/2036</c:v>
                </c:pt>
                <c:pt idx="198">
                  <c:v>1/01/2037</c:v>
                </c:pt>
                <c:pt idx="199">
                  <c:v>1/02/2037</c:v>
                </c:pt>
                <c:pt idx="200">
                  <c:v>1/03/2037</c:v>
                </c:pt>
                <c:pt idx="201">
                  <c:v>1/04/2037</c:v>
                </c:pt>
                <c:pt idx="202">
                  <c:v>1/05/2037</c:v>
                </c:pt>
                <c:pt idx="203">
                  <c:v>1/06/2037</c:v>
                </c:pt>
                <c:pt idx="204">
                  <c:v>1/07/2037</c:v>
                </c:pt>
                <c:pt idx="205">
                  <c:v>1/08/2037</c:v>
                </c:pt>
                <c:pt idx="206">
                  <c:v>1/09/2037</c:v>
                </c:pt>
                <c:pt idx="207">
                  <c:v>1/10/2037</c:v>
                </c:pt>
                <c:pt idx="208">
                  <c:v>1/11/2037</c:v>
                </c:pt>
                <c:pt idx="209">
                  <c:v>1/12/2037</c:v>
                </c:pt>
                <c:pt idx="210">
                  <c:v>1/01/2038</c:v>
                </c:pt>
                <c:pt idx="211">
                  <c:v>1/02/2038</c:v>
                </c:pt>
                <c:pt idx="212">
                  <c:v>1/03/2038</c:v>
                </c:pt>
                <c:pt idx="213">
                  <c:v>1/04/2038</c:v>
                </c:pt>
                <c:pt idx="214">
                  <c:v>1/05/2038</c:v>
                </c:pt>
                <c:pt idx="215">
                  <c:v>1/06/2038</c:v>
                </c:pt>
                <c:pt idx="216">
                  <c:v>1/07/2038</c:v>
                </c:pt>
                <c:pt idx="217">
                  <c:v>1/08/2038</c:v>
                </c:pt>
                <c:pt idx="218">
                  <c:v>1/09/2038</c:v>
                </c:pt>
                <c:pt idx="219">
                  <c:v>1/10/2038</c:v>
                </c:pt>
                <c:pt idx="220">
                  <c:v>1/11/2038</c:v>
                </c:pt>
                <c:pt idx="221">
                  <c:v>1/12/2038</c:v>
                </c:pt>
                <c:pt idx="222">
                  <c:v>1/01/2039</c:v>
                </c:pt>
                <c:pt idx="223">
                  <c:v>1/02/2039</c:v>
                </c:pt>
                <c:pt idx="224">
                  <c:v>1/03/2039</c:v>
                </c:pt>
                <c:pt idx="225">
                  <c:v>1/04/2039</c:v>
                </c:pt>
                <c:pt idx="226">
                  <c:v>1/05/2039</c:v>
                </c:pt>
                <c:pt idx="227">
                  <c:v>1/06/2039</c:v>
                </c:pt>
                <c:pt idx="228">
                  <c:v>1/07/2039</c:v>
                </c:pt>
                <c:pt idx="229">
                  <c:v>1/08/2039</c:v>
                </c:pt>
                <c:pt idx="230">
                  <c:v>1/09/2039</c:v>
                </c:pt>
                <c:pt idx="231">
                  <c:v>1/10/2039</c:v>
                </c:pt>
                <c:pt idx="232">
                  <c:v>1/11/2039</c:v>
                </c:pt>
                <c:pt idx="233">
                  <c:v>1/12/2039</c:v>
                </c:pt>
                <c:pt idx="234">
                  <c:v>1/01/2040</c:v>
                </c:pt>
                <c:pt idx="235">
                  <c:v>1/02/2040</c:v>
                </c:pt>
                <c:pt idx="236">
                  <c:v>1/03/2040</c:v>
                </c:pt>
                <c:pt idx="237">
                  <c:v>1/04/2040</c:v>
                </c:pt>
                <c:pt idx="238">
                  <c:v>1/05/2040</c:v>
                </c:pt>
                <c:pt idx="239">
                  <c:v>1/06/2040</c:v>
                </c:pt>
                <c:pt idx="240">
                  <c:v>1/07/2040</c:v>
                </c:pt>
                <c:pt idx="241">
                  <c:v>1/08/2040</c:v>
                </c:pt>
                <c:pt idx="242">
                  <c:v>1/09/2040</c:v>
                </c:pt>
                <c:pt idx="243">
                  <c:v>1/10/2040</c:v>
                </c:pt>
                <c:pt idx="244">
                  <c:v>1/11/2040</c:v>
                </c:pt>
                <c:pt idx="245">
                  <c:v>1/12/2040</c:v>
                </c:pt>
                <c:pt idx="246">
                  <c:v>1/01/2041</c:v>
                </c:pt>
                <c:pt idx="247">
                  <c:v>1/02/2041</c:v>
                </c:pt>
                <c:pt idx="248">
                  <c:v>1/03/2041</c:v>
                </c:pt>
                <c:pt idx="249">
                  <c:v>1/04/2041</c:v>
                </c:pt>
                <c:pt idx="250">
                  <c:v>1/05/2041</c:v>
                </c:pt>
                <c:pt idx="251">
                  <c:v>1/06/2041</c:v>
                </c:pt>
                <c:pt idx="252">
                  <c:v>1/07/2041</c:v>
                </c:pt>
                <c:pt idx="253">
                  <c:v>1/08/2041</c:v>
                </c:pt>
                <c:pt idx="254">
                  <c:v>1/09/2041</c:v>
                </c:pt>
                <c:pt idx="255">
                  <c:v>1/10/2041</c:v>
                </c:pt>
                <c:pt idx="256">
                  <c:v>1/11/2041</c:v>
                </c:pt>
                <c:pt idx="257">
                  <c:v>1/12/2041</c:v>
                </c:pt>
                <c:pt idx="258">
                  <c:v>1/01/2042</c:v>
                </c:pt>
                <c:pt idx="259">
                  <c:v>1/02/2042</c:v>
                </c:pt>
                <c:pt idx="260">
                  <c:v>1/03/2042</c:v>
                </c:pt>
                <c:pt idx="261">
                  <c:v>1/04/2042</c:v>
                </c:pt>
                <c:pt idx="262">
                  <c:v>1/05/2042</c:v>
                </c:pt>
                <c:pt idx="263">
                  <c:v>1/06/2042</c:v>
                </c:pt>
                <c:pt idx="264">
                  <c:v>1/07/2042</c:v>
                </c:pt>
                <c:pt idx="265">
                  <c:v>1/08/2042</c:v>
                </c:pt>
                <c:pt idx="266">
                  <c:v>1/09/2042</c:v>
                </c:pt>
                <c:pt idx="267">
                  <c:v>1/10/2042</c:v>
                </c:pt>
                <c:pt idx="268">
                  <c:v>1/11/2042</c:v>
                </c:pt>
                <c:pt idx="269">
                  <c:v>1/12/2042</c:v>
                </c:pt>
                <c:pt idx="270">
                  <c:v>1/01/2043</c:v>
                </c:pt>
                <c:pt idx="271">
                  <c:v>1/02/2043</c:v>
                </c:pt>
                <c:pt idx="272">
                  <c:v>1/03/2043</c:v>
                </c:pt>
                <c:pt idx="273">
                  <c:v>1/04/2043</c:v>
                </c:pt>
                <c:pt idx="274">
                  <c:v>1/05/2043</c:v>
                </c:pt>
                <c:pt idx="275">
                  <c:v>1/06/2043</c:v>
                </c:pt>
                <c:pt idx="276">
                  <c:v>1/07/2043</c:v>
                </c:pt>
                <c:pt idx="277">
                  <c:v>1/08/2043</c:v>
                </c:pt>
                <c:pt idx="278">
                  <c:v>1/09/2043</c:v>
                </c:pt>
                <c:pt idx="279">
                  <c:v>1/10/2043</c:v>
                </c:pt>
                <c:pt idx="280">
                  <c:v>1/11/2043</c:v>
                </c:pt>
                <c:pt idx="281">
                  <c:v>1/12/2043</c:v>
                </c:pt>
                <c:pt idx="282">
                  <c:v>1/01/2044</c:v>
                </c:pt>
                <c:pt idx="283">
                  <c:v>1/02/2044</c:v>
                </c:pt>
                <c:pt idx="284">
                  <c:v>1/03/2044</c:v>
                </c:pt>
                <c:pt idx="285">
                  <c:v>1/04/2044</c:v>
                </c:pt>
                <c:pt idx="286">
                  <c:v>1/05/2044</c:v>
                </c:pt>
                <c:pt idx="287">
                  <c:v>1/06/2044</c:v>
                </c:pt>
                <c:pt idx="288">
                  <c:v>1/07/2044</c:v>
                </c:pt>
                <c:pt idx="289">
                  <c:v>1/08/2044</c:v>
                </c:pt>
                <c:pt idx="290">
                  <c:v>1/09/2044</c:v>
                </c:pt>
                <c:pt idx="291">
                  <c:v>1/10/2044</c:v>
                </c:pt>
                <c:pt idx="292">
                  <c:v>1/11/2044</c:v>
                </c:pt>
                <c:pt idx="293">
                  <c:v>1/12/2044</c:v>
                </c:pt>
                <c:pt idx="294">
                  <c:v>1/01/2045</c:v>
                </c:pt>
                <c:pt idx="295">
                  <c:v>1/02/2045</c:v>
                </c:pt>
                <c:pt idx="296">
                  <c:v>1/03/2045</c:v>
                </c:pt>
                <c:pt idx="297">
                  <c:v>1/04/2045</c:v>
                </c:pt>
                <c:pt idx="298">
                  <c:v>1/05/2045</c:v>
                </c:pt>
                <c:pt idx="299">
                  <c:v>1/06/2045</c:v>
                </c:pt>
                <c:pt idx="300">
                  <c:v>1/07/2045</c:v>
                </c:pt>
                <c:pt idx="301">
                  <c:v>1/08/2045</c:v>
                </c:pt>
                <c:pt idx="302">
                  <c:v>1/09/2045</c:v>
                </c:pt>
                <c:pt idx="303">
                  <c:v>1/10/2045</c:v>
                </c:pt>
                <c:pt idx="304">
                  <c:v>1/11/2045</c:v>
                </c:pt>
                <c:pt idx="305">
                  <c:v>1/12/2045</c:v>
                </c:pt>
                <c:pt idx="306">
                  <c:v>1/01/2046</c:v>
                </c:pt>
                <c:pt idx="307">
                  <c:v>1/02/2046</c:v>
                </c:pt>
                <c:pt idx="308">
                  <c:v>1/03/2046</c:v>
                </c:pt>
                <c:pt idx="309">
                  <c:v>1/04/2046</c:v>
                </c:pt>
                <c:pt idx="310">
                  <c:v>1/05/2046</c:v>
                </c:pt>
                <c:pt idx="311">
                  <c:v>1/06/2046</c:v>
                </c:pt>
                <c:pt idx="312">
                  <c:v>1/07/2046</c:v>
                </c:pt>
                <c:pt idx="313">
                  <c:v>1/08/2046</c:v>
                </c:pt>
                <c:pt idx="314">
                  <c:v>1/09/2046</c:v>
                </c:pt>
                <c:pt idx="315">
                  <c:v>1/10/2046</c:v>
                </c:pt>
                <c:pt idx="316">
                  <c:v>1/11/2046</c:v>
                </c:pt>
                <c:pt idx="317">
                  <c:v>1/12/2046</c:v>
                </c:pt>
                <c:pt idx="318">
                  <c:v>1/01/2047</c:v>
                </c:pt>
                <c:pt idx="319">
                  <c:v>1/02/2047</c:v>
                </c:pt>
                <c:pt idx="320">
                  <c:v>1/03/2047</c:v>
                </c:pt>
                <c:pt idx="321">
                  <c:v>1/04/2047</c:v>
                </c:pt>
                <c:pt idx="322">
                  <c:v>1/05/2047</c:v>
                </c:pt>
                <c:pt idx="323">
                  <c:v>1/06/2047</c:v>
                </c:pt>
                <c:pt idx="324">
                  <c:v>1/07/2047</c:v>
                </c:pt>
                <c:pt idx="325">
                  <c:v>1/08/2047</c:v>
                </c:pt>
                <c:pt idx="326">
                  <c:v>1/09/2047</c:v>
                </c:pt>
                <c:pt idx="327">
                  <c:v>1/10/2047</c:v>
                </c:pt>
                <c:pt idx="328">
                  <c:v>1/11/2047</c:v>
                </c:pt>
                <c:pt idx="329">
                  <c:v>1/12/2047</c:v>
                </c:pt>
                <c:pt idx="330">
                  <c:v>1/01/2048</c:v>
                </c:pt>
                <c:pt idx="331">
                  <c:v>1/02/2048</c:v>
                </c:pt>
                <c:pt idx="332">
                  <c:v>1/03/2048</c:v>
                </c:pt>
                <c:pt idx="333">
                  <c:v>1/04/2048</c:v>
                </c:pt>
                <c:pt idx="334">
                  <c:v>1/05/2048</c:v>
                </c:pt>
                <c:pt idx="335">
                  <c:v>1/06/2048</c:v>
                </c:pt>
                <c:pt idx="336">
                  <c:v>1/07/2048</c:v>
                </c:pt>
                <c:pt idx="337">
                  <c:v>1/08/2048</c:v>
                </c:pt>
                <c:pt idx="338">
                  <c:v>1/09/2048</c:v>
                </c:pt>
                <c:pt idx="339">
                  <c:v>1/10/2048</c:v>
                </c:pt>
                <c:pt idx="340">
                  <c:v>1/11/2048</c:v>
                </c:pt>
                <c:pt idx="341">
                  <c:v>1/12/2048</c:v>
                </c:pt>
                <c:pt idx="342">
                  <c:v>1/01/2049</c:v>
                </c:pt>
                <c:pt idx="343">
                  <c:v>1/02/2049</c:v>
                </c:pt>
                <c:pt idx="344">
                  <c:v>1/03/2049</c:v>
                </c:pt>
                <c:pt idx="345">
                  <c:v>1/04/2049</c:v>
                </c:pt>
                <c:pt idx="346">
                  <c:v>1/05/2049</c:v>
                </c:pt>
                <c:pt idx="347">
                  <c:v>1/06/2049</c:v>
                </c:pt>
                <c:pt idx="348">
                  <c:v>1/07/2049</c:v>
                </c:pt>
                <c:pt idx="349">
                  <c:v>1/08/2049</c:v>
                </c:pt>
                <c:pt idx="350">
                  <c:v>1/09/2049</c:v>
                </c:pt>
                <c:pt idx="351">
                  <c:v>1/10/2049</c:v>
                </c:pt>
                <c:pt idx="352">
                  <c:v>1/11/2049</c:v>
                </c:pt>
                <c:pt idx="353">
                  <c:v>1/12/2049</c:v>
                </c:pt>
                <c:pt idx="354">
                  <c:v>1/01/2050</c:v>
                </c:pt>
                <c:pt idx="355">
                  <c:v>1/02/2050</c:v>
                </c:pt>
                <c:pt idx="356">
                  <c:v>1/03/2050</c:v>
                </c:pt>
                <c:pt idx="357">
                  <c:v>1/04/2050</c:v>
                </c:pt>
                <c:pt idx="358">
                  <c:v>1/05/2050</c:v>
                </c:pt>
                <c:pt idx="359">
                  <c:v>1/06/2050</c:v>
                </c:pt>
                <c:pt idx="360">
                  <c:v>1/07/2050</c:v>
                </c:pt>
                <c:pt idx="361">
                  <c:v>1/08/2050</c:v>
                </c:pt>
                <c:pt idx="362">
                  <c:v>1/09/2050</c:v>
                </c:pt>
                <c:pt idx="363">
                  <c:v>1/10/2050</c:v>
                </c:pt>
                <c:pt idx="364">
                  <c:v>1/11/2050</c:v>
                </c:pt>
                <c:pt idx="365">
                  <c:v>1/12/2050</c:v>
                </c:pt>
              </c:strCache>
            </c:strRef>
          </c:cat>
          <c:val>
            <c:numRef>
              <c:f>_Hidden30!$C$2:$C$367</c:f>
              <c:numCache>
                <c:ptCount val="366"/>
                <c:pt idx="0">
                  <c:v>13597465897.872528</c:v>
                </c:pt>
                <c:pt idx="1">
                  <c:v>13489691798.028028</c:v>
                </c:pt>
                <c:pt idx="2">
                  <c:v>13383511593.68086</c:v>
                </c:pt>
                <c:pt idx="3">
                  <c:v>13278276780.441526</c:v>
                </c:pt>
                <c:pt idx="4">
                  <c:v>13172946308.238895</c:v>
                </c:pt>
                <c:pt idx="5">
                  <c:v>13063336792.063276</c:v>
                </c:pt>
                <c:pt idx="6">
                  <c:v>12956403179.04145</c:v>
                </c:pt>
                <c:pt idx="7">
                  <c:v>12848160805.071552</c:v>
                </c:pt>
                <c:pt idx="8">
                  <c:v>12738804505.922434</c:v>
                </c:pt>
                <c:pt idx="9">
                  <c:v>12630446789.583765</c:v>
                </c:pt>
                <c:pt idx="10">
                  <c:v>12524508327.960205</c:v>
                </c:pt>
                <c:pt idx="11">
                  <c:v>12417299800.816933</c:v>
                </c:pt>
                <c:pt idx="12">
                  <c:v>12311981233.286766</c:v>
                </c:pt>
                <c:pt idx="13">
                  <c:v>12204350568.753506</c:v>
                </c:pt>
                <c:pt idx="14">
                  <c:v>12099593559.584581</c:v>
                </c:pt>
                <c:pt idx="15">
                  <c:v>11994216975.114462</c:v>
                </c:pt>
                <c:pt idx="16">
                  <c:v>11885947408.633629</c:v>
                </c:pt>
                <c:pt idx="17">
                  <c:v>11781133350.878557</c:v>
                </c:pt>
                <c:pt idx="18">
                  <c:v>11679393185.952074</c:v>
                </c:pt>
                <c:pt idx="19">
                  <c:v>11576290554.343502</c:v>
                </c:pt>
                <c:pt idx="20">
                  <c:v>11473728319.860592</c:v>
                </c:pt>
                <c:pt idx="21">
                  <c:v>11368869768.172272</c:v>
                </c:pt>
                <c:pt idx="22">
                  <c:v>11269828025.437819</c:v>
                </c:pt>
                <c:pt idx="23">
                  <c:v>11168442335.370653</c:v>
                </c:pt>
                <c:pt idx="24">
                  <c:v>11067654666.92458</c:v>
                </c:pt>
                <c:pt idx="25">
                  <c:v>10967119661.341208</c:v>
                </c:pt>
                <c:pt idx="26">
                  <c:v>10865126372.399122</c:v>
                </c:pt>
                <c:pt idx="27">
                  <c:v>10766182380.70632</c:v>
                </c:pt>
                <c:pt idx="28">
                  <c:v>10665245086.976181</c:v>
                </c:pt>
                <c:pt idx="29">
                  <c:v>10566094258.897066</c:v>
                </c:pt>
                <c:pt idx="30">
                  <c:v>10468183619.944588</c:v>
                </c:pt>
                <c:pt idx="31">
                  <c:v>10369193137.129515</c:v>
                </c:pt>
                <c:pt idx="32">
                  <c:v>10270557910.643324</c:v>
                </c:pt>
                <c:pt idx="33">
                  <c:v>10174793168.755388</c:v>
                </c:pt>
                <c:pt idx="34">
                  <c:v>10076572298.95452</c:v>
                </c:pt>
                <c:pt idx="35">
                  <c:v>9978607210.069563</c:v>
                </c:pt>
                <c:pt idx="36">
                  <c:v>9881575250.680601</c:v>
                </c:pt>
                <c:pt idx="37">
                  <c:v>9785585945.849928</c:v>
                </c:pt>
                <c:pt idx="38">
                  <c:v>9686347320.386637</c:v>
                </c:pt>
                <c:pt idx="39">
                  <c:v>9590909632.323996</c:v>
                </c:pt>
                <c:pt idx="40">
                  <c:v>9493374826.459837</c:v>
                </c:pt>
                <c:pt idx="41">
                  <c:v>9395343194.265192</c:v>
                </c:pt>
                <c:pt idx="42">
                  <c:v>9301080047.72606</c:v>
                </c:pt>
                <c:pt idx="43">
                  <c:v>9205597028.654215</c:v>
                </c:pt>
                <c:pt idx="44">
                  <c:v>9112067655.139833</c:v>
                </c:pt>
                <c:pt idx="45">
                  <c:v>9019715597.481241</c:v>
                </c:pt>
                <c:pt idx="46">
                  <c:v>8925659164.97293</c:v>
                </c:pt>
                <c:pt idx="47">
                  <c:v>8827315329.0388</c:v>
                </c:pt>
                <c:pt idx="48">
                  <c:v>8731552375.897976</c:v>
                </c:pt>
                <c:pt idx="49">
                  <c:v>8640334920.058378</c:v>
                </c:pt>
                <c:pt idx="50">
                  <c:v>8546663371.966471</c:v>
                </c:pt>
                <c:pt idx="51">
                  <c:v>8450712099.31424</c:v>
                </c:pt>
                <c:pt idx="52">
                  <c:v>8355858632.530048</c:v>
                </c:pt>
                <c:pt idx="53">
                  <c:v>8259946601.645585</c:v>
                </c:pt>
                <c:pt idx="54">
                  <c:v>8168536021.559513</c:v>
                </c:pt>
                <c:pt idx="55">
                  <c:v>8076461487.411503</c:v>
                </c:pt>
                <c:pt idx="56">
                  <c:v>7991213147.169772</c:v>
                </c:pt>
                <c:pt idx="57">
                  <c:v>7905883205.622441</c:v>
                </c:pt>
                <c:pt idx="58">
                  <c:v>7819992713.819349</c:v>
                </c:pt>
                <c:pt idx="59">
                  <c:v>7734487525.088552</c:v>
                </c:pt>
                <c:pt idx="60">
                  <c:v>7650723470.217713</c:v>
                </c:pt>
                <c:pt idx="61">
                  <c:v>7568567112.884697</c:v>
                </c:pt>
                <c:pt idx="62">
                  <c:v>7480901432.2896</c:v>
                </c:pt>
                <c:pt idx="63">
                  <c:v>7400440221.039391</c:v>
                </c:pt>
                <c:pt idx="64">
                  <c:v>7320429341.031503</c:v>
                </c:pt>
                <c:pt idx="65">
                  <c:v>7230568070.260013</c:v>
                </c:pt>
                <c:pt idx="66">
                  <c:v>7149425258.028917</c:v>
                </c:pt>
                <c:pt idx="67">
                  <c:v>7069623480.094969</c:v>
                </c:pt>
                <c:pt idx="68">
                  <c:v>6990559170.785835</c:v>
                </c:pt>
                <c:pt idx="69">
                  <c:v>6912389874.124757</c:v>
                </c:pt>
                <c:pt idx="70">
                  <c:v>6834934158.703898</c:v>
                </c:pt>
                <c:pt idx="71">
                  <c:v>6756043984.033371</c:v>
                </c:pt>
                <c:pt idx="72">
                  <c:v>6678931562.296284</c:v>
                </c:pt>
                <c:pt idx="73">
                  <c:v>6601850892.376051</c:v>
                </c:pt>
                <c:pt idx="74">
                  <c:v>6525586034.785609</c:v>
                </c:pt>
                <c:pt idx="75">
                  <c:v>6450219518.415878</c:v>
                </c:pt>
                <c:pt idx="76">
                  <c:v>6372911987.557598</c:v>
                </c:pt>
                <c:pt idx="77">
                  <c:v>6296086005.087933</c:v>
                </c:pt>
                <c:pt idx="78">
                  <c:v>6221450265.281854</c:v>
                </c:pt>
                <c:pt idx="79">
                  <c:v>6147668650.743882</c:v>
                </c:pt>
                <c:pt idx="80">
                  <c:v>6076083382.056983</c:v>
                </c:pt>
                <c:pt idx="81">
                  <c:v>6003431915.657565</c:v>
                </c:pt>
                <c:pt idx="82">
                  <c:v>5931345441.541775</c:v>
                </c:pt>
                <c:pt idx="83">
                  <c:v>5860087679.847855</c:v>
                </c:pt>
                <c:pt idx="84">
                  <c:v>5790204826.100696</c:v>
                </c:pt>
                <c:pt idx="85">
                  <c:v>5719736517.186043</c:v>
                </c:pt>
                <c:pt idx="86">
                  <c:v>5649710083.86508</c:v>
                </c:pt>
                <c:pt idx="87">
                  <c:v>5579983549.827369</c:v>
                </c:pt>
                <c:pt idx="88">
                  <c:v>5509649995.454249</c:v>
                </c:pt>
                <c:pt idx="89">
                  <c:v>5440804836.766247</c:v>
                </c:pt>
                <c:pt idx="90">
                  <c:v>5371999194.253123</c:v>
                </c:pt>
                <c:pt idx="91">
                  <c:v>5303531277.330917</c:v>
                </c:pt>
                <c:pt idx="92">
                  <c:v>5235789010.078436</c:v>
                </c:pt>
                <c:pt idx="93">
                  <c:v>5168074788.106161</c:v>
                </c:pt>
                <c:pt idx="94">
                  <c:v>5100862934.682432</c:v>
                </c:pt>
                <c:pt idx="95">
                  <c:v>5033253307.722926</c:v>
                </c:pt>
                <c:pt idx="96">
                  <c:v>4969227838.512138</c:v>
                </c:pt>
                <c:pt idx="97">
                  <c:v>4904627687.465853</c:v>
                </c:pt>
                <c:pt idx="98">
                  <c:v>4839589242.083798</c:v>
                </c:pt>
                <c:pt idx="99">
                  <c:v>4776676263.495428</c:v>
                </c:pt>
                <c:pt idx="100">
                  <c:v>4715117505.830487</c:v>
                </c:pt>
                <c:pt idx="101">
                  <c:v>4653573116.1944275</c:v>
                </c:pt>
                <c:pt idx="102">
                  <c:v>4591959740.169712</c:v>
                </c:pt>
                <c:pt idx="103">
                  <c:v>4531488980.69848</c:v>
                </c:pt>
                <c:pt idx="104">
                  <c:v>4471969008.402817</c:v>
                </c:pt>
                <c:pt idx="105">
                  <c:v>4413056739.39172</c:v>
                </c:pt>
                <c:pt idx="106">
                  <c:v>4351230512.491689</c:v>
                </c:pt>
                <c:pt idx="107">
                  <c:v>4290865839.3279104</c:v>
                </c:pt>
                <c:pt idx="108">
                  <c:v>4233273759.381984</c:v>
                </c:pt>
                <c:pt idx="109">
                  <c:v>4175996261.2630615</c:v>
                </c:pt>
                <c:pt idx="110">
                  <c:v>4116652436.199742</c:v>
                </c:pt>
                <c:pt idx="111">
                  <c:v>4061516741.0671425</c:v>
                </c:pt>
                <c:pt idx="112">
                  <c:v>4004782005.9894094</c:v>
                </c:pt>
                <c:pt idx="113">
                  <c:v>3949287765.2218413</c:v>
                </c:pt>
                <c:pt idx="114">
                  <c:v>3895571376.519111</c:v>
                </c:pt>
                <c:pt idx="115">
                  <c:v>3842154547.7351556</c:v>
                </c:pt>
                <c:pt idx="116">
                  <c:v>3790199431.9558997</c:v>
                </c:pt>
                <c:pt idx="117">
                  <c:v>3738283562.501433</c:v>
                </c:pt>
                <c:pt idx="118">
                  <c:v>3686760902.395243</c:v>
                </c:pt>
                <c:pt idx="119">
                  <c:v>3635616655.301084</c:v>
                </c:pt>
                <c:pt idx="120">
                  <c:v>3585569282.3614416</c:v>
                </c:pt>
                <c:pt idx="121">
                  <c:v>3535766202.259458</c:v>
                </c:pt>
                <c:pt idx="122">
                  <c:v>3486014020.0901437</c:v>
                </c:pt>
                <c:pt idx="123">
                  <c:v>3436564001.5608478</c:v>
                </c:pt>
                <c:pt idx="124">
                  <c:v>3387701490.3646</c:v>
                </c:pt>
                <c:pt idx="125">
                  <c:v>3339152852.393285</c:v>
                </c:pt>
                <c:pt idx="126">
                  <c:v>3290776141.6260657</c:v>
                </c:pt>
                <c:pt idx="127">
                  <c:v>3242919060.8067994</c:v>
                </c:pt>
                <c:pt idx="128">
                  <c:v>3195549740.428051</c:v>
                </c:pt>
                <c:pt idx="129">
                  <c:v>3148396472.341493</c:v>
                </c:pt>
                <c:pt idx="130">
                  <c:v>3101761887.5155373</c:v>
                </c:pt>
                <c:pt idx="131">
                  <c:v>3055449244.4367566</c:v>
                </c:pt>
                <c:pt idx="132">
                  <c:v>3009652602.46817</c:v>
                </c:pt>
                <c:pt idx="133">
                  <c:v>2964758282.857796</c:v>
                </c:pt>
                <c:pt idx="134">
                  <c:v>2920018157.2026415</c:v>
                </c:pt>
                <c:pt idx="135">
                  <c:v>2875282233.4689007</c:v>
                </c:pt>
                <c:pt idx="136">
                  <c:v>2831568095.2838464</c:v>
                </c:pt>
                <c:pt idx="137">
                  <c:v>2788541015.0171366</c:v>
                </c:pt>
                <c:pt idx="138">
                  <c:v>2745833018.562959</c:v>
                </c:pt>
                <c:pt idx="139">
                  <c:v>2703106178.919636</c:v>
                </c:pt>
                <c:pt idx="140">
                  <c:v>2660689410.107115</c:v>
                </c:pt>
                <c:pt idx="141">
                  <c:v>2619035830.6571293</c:v>
                </c:pt>
                <c:pt idx="142">
                  <c:v>2577833651.754406</c:v>
                </c:pt>
                <c:pt idx="143">
                  <c:v>2536924582.036037</c:v>
                </c:pt>
                <c:pt idx="144">
                  <c:v>2496135232.5703635</c:v>
                </c:pt>
                <c:pt idx="145">
                  <c:v>2455242301.165433</c:v>
                </c:pt>
                <c:pt idx="146">
                  <c:v>2414580199.788225</c:v>
                </c:pt>
                <c:pt idx="147">
                  <c:v>2374968096.820313</c:v>
                </c:pt>
                <c:pt idx="148">
                  <c:v>2335922809.9721823</c:v>
                </c:pt>
                <c:pt idx="149">
                  <c:v>2297385999.098446</c:v>
                </c:pt>
                <c:pt idx="150">
                  <c:v>2258883069.04711</c:v>
                </c:pt>
                <c:pt idx="151">
                  <c:v>2220667254.119802</c:v>
                </c:pt>
                <c:pt idx="152">
                  <c:v>2183686925.3036118</c:v>
                </c:pt>
                <c:pt idx="153">
                  <c:v>2146352553.5585403</c:v>
                </c:pt>
                <c:pt idx="154">
                  <c:v>2109787501.1523545</c:v>
                </c:pt>
                <c:pt idx="155">
                  <c:v>2073347950.1602135</c:v>
                </c:pt>
                <c:pt idx="156">
                  <c:v>2037025913.7215438</c:v>
                </c:pt>
                <c:pt idx="157">
                  <c:v>2001602539.2818563</c:v>
                </c:pt>
                <c:pt idx="158">
                  <c:v>1966439174.359396</c:v>
                </c:pt>
                <c:pt idx="159">
                  <c:v>1931239955.9626338</c:v>
                </c:pt>
                <c:pt idx="160">
                  <c:v>1896898905.451569</c:v>
                </c:pt>
                <c:pt idx="161">
                  <c:v>1862950816.879656</c:v>
                </c:pt>
                <c:pt idx="162">
                  <c:v>1829290563.5474737</c:v>
                </c:pt>
                <c:pt idx="163">
                  <c:v>1795499147.2355092</c:v>
                </c:pt>
                <c:pt idx="164">
                  <c:v>1762565111.0772996</c:v>
                </c:pt>
                <c:pt idx="165">
                  <c:v>1729705461.799546</c:v>
                </c:pt>
                <c:pt idx="166">
                  <c:v>1696946318.3216603</c:v>
                </c:pt>
                <c:pt idx="167">
                  <c:v>1664755397.66889</c:v>
                </c:pt>
                <c:pt idx="168">
                  <c:v>1633358516.187993</c:v>
                </c:pt>
                <c:pt idx="169">
                  <c:v>1602120572.7487779</c:v>
                </c:pt>
                <c:pt idx="170">
                  <c:v>1571547479.4569209</c:v>
                </c:pt>
                <c:pt idx="171">
                  <c:v>1541762495.4242854</c:v>
                </c:pt>
                <c:pt idx="172">
                  <c:v>1512200532.2558808</c:v>
                </c:pt>
                <c:pt idx="173">
                  <c:v>1483582821.9026732</c:v>
                </c:pt>
                <c:pt idx="174">
                  <c:v>1454715693.8960729</c:v>
                </c:pt>
                <c:pt idx="175">
                  <c:v>1426735337.0797985</c:v>
                </c:pt>
                <c:pt idx="176">
                  <c:v>1399549453.7540612</c:v>
                </c:pt>
                <c:pt idx="177">
                  <c:v>1372144002.443158</c:v>
                </c:pt>
                <c:pt idx="178">
                  <c:v>1345355264.8956416</c:v>
                </c:pt>
                <c:pt idx="179">
                  <c:v>1318344438.4418697</c:v>
                </c:pt>
                <c:pt idx="180">
                  <c:v>1291665437.2953162</c:v>
                </c:pt>
                <c:pt idx="181">
                  <c:v>1265187068.1576571</c:v>
                </c:pt>
                <c:pt idx="182">
                  <c:v>1239022930.480917</c:v>
                </c:pt>
                <c:pt idx="183">
                  <c:v>1213238159.8986754</c:v>
                </c:pt>
                <c:pt idx="184">
                  <c:v>1187505033.027265</c:v>
                </c:pt>
                <c:pt idx="185">
                  <c:v>1162290353.0697143</c:v>
                </c:pt>
                <c:pt idx="186">
                  <c:v>1137335747.5409296</c:v>
                </c:pt>
                <c:pt idx="187">
                  <c:v>1112620408.2156165</c:v>
                </c:pt>
                <c:pt idx="188">
                  <c:v>1087615855.3957658</c:v>
                </c:pt>
                <c:pt idx="189">
                  <c:v>1063176631.1226357</c:v>
                </c:pt>
                <c:pt idx="190">
                  <c:v>1038304975.4744791</c:v>
                </c:pt>
                <c:pt idx="191">
                  <c:v>1014491008.650452</c:v>
                </c:pt>
                <c:pt idx="192">
                  <c:v>991020973.0005203</c:v>
                </c:pt>
                <c:pt idx="193">
                  <c:v>968189335.0558213</c:v>
                </c:pt>
                <c:pt idx="194">
                  <c:v>945727506.527409</c:v>
                </c:pt>
                <c:pt idx="195">
                  <c:v>923482924.4344189</c:v>
                </c:pt>
                <c:pt idx="196">
                  <c:v>901602851.4882219</c:v>
                </c:pt>
                <c:pt idx="197">
                  <c:v>880063409.0886093</c:v>
                </c:pt>
                <c:pt idx="198">
                  <c:v>859072621.1629953</c:v>
                </c:pt>
                <c:pt idx="199">
                  <c:v>838450668.8042469</c:v>
                </c:pt>
                <c:pt idx="200">
                  <c:v>818165805.1163887</c:v>
                </c:pt>
                <c:pt idx="201">
                  <c:v>797957830.8712169</c:v>
                </c:pt>
                <c:pt idx="202">
                  <c:v>778211833.3072174</c:v>
                </c:pt>
                <c:pt idx="203">
                  <c:v>758547743.814509</c:v>
                </c:pt>
                <c:pt idx="204">
                  <c:v>739234129.9454895</c:v>
                </c:pt>
                <c:pt idx="205">
                  <c:v>720050630.5035582</c:v>
                </c:pt>
                <c:pt idx="206">
                  <c:v>701171541.8087927</c:v>
                </c:pt>
                <c:pt idx="207">
                  <c:v>682556825.79479</c:v>
                </c:pt>
                <c:pt idx="208">
                  <c:v>664332802.9309595</c:v>
                </c:pt>
                <c:pt idx="209">
                  <c:v>646326552.8250644</c:v>
                </c:pt>
                <c:pt idx="210">
                  <c:v>628209726.9205866</c:v>
                </c:pt>
                <c:pt idx="211">
                  <c:v>610983116.926938</c:v>
                </c:pt>
                <c:pt idx="212">
                  <c:v>594043724.8628235</c:v>
                </c:pt>
                <c:pt idx="213">
                  <c:v>577438589.8504364</c:v>
                </c:pt>
                <c:pt idx="214">
                  <c:v>560553099.2047445</c:v>
                </c:pt>
                <c:pt idx="215">
                  <c:v>544322703.63507</c:v>
                </c:pt>
                <c:pt idx="216">
                  <c:v>528651314.10391396</c:v>
                </c:pt>
                <c:pt idx="217">
                  <c:v>513279423.1596453</c:v>
                </c:pt>
                <c:pt idx="218">
                  <c:v>498032192.9900063</c:v>
                </c:pt>
                <c:pt idx="219">
                  <c:v>483350933.9028393</c:v>
                </c:pt>
                <c:pt idx="220">
                  <c:v>468978165.19090414</c:v>
                </c:pt>
                <c:pt idx="221">
                  <c:v>454750871.4178953</c:v>
                </c:pt>
                <c:pt idx="222">
                  <c:v>440686997.54176867</c:v>
                </c:pt>
                <c:pt idx="223">
                  <c:v>426971817.6392357</c:v>
                </c:pt>
                <c:pt idx="224">
                  <c:v>413501501.68413985</c:v>
                </c:pt>
                <c:pt idx="225">
                  <c:v>400144878.8375487</c:v>
                </c:pt>
                <c:pt idx="226">
                  <c:v>386789613.8272142</c:v>
                </c:pt>
                <c:pt idx="227">
                  <c:v>373958489.1169513</c:v>
                </c:pt>
                <c:pt idx="228">
                  <c:v>360916248.99623555</c:v>
                </c:pt>
                <c:pt idx="229">
                  <c:v>348595988.91641533</c:v>
                </c:pt>
                <c:pt idx="230">
                  <c:v>336072963.25874794</c:v>
                </c:pt>
                <c:pt idx="231">
                  <c:v>324720746.25248075</c:v>
                </c:pt>
                <c:pt idx="232">
                  <c:v>314013655.5181834</c:v>
                </c:pt>
                <c:pt idx="233">
                  <c:v>303769177.3875872</c:v>
                </c:pt>
                <c:pt idx="234">
                  <c:v>294323478.31321496</c:v>
                </c:pt>
                <c:pt idx="235">
                  <c:v>285062332.07591826</c:v>
                </c:pt>
                <c:pt idx="236">
                  <c:v>276017284.45458925</c:v>
                </c:pt>
                <c:pt idx="237">
                  <c:v>267104629.35841522</c:v>
                </c:pt>
                <c:pt idx="238">
                  <c:v>258353741.00740185</c:v>
                </c:pt>
                <c:pt idx="239">
                  <c:v>249610109.94259685</c:v>
                </c:pt>
                <c:pt idx="240">
                  <c:v>241047282.27787092</c:v>
                </c:pt>
                <c:pt idx="241">
                  <c:v>232649857.55244473</c:v>
                </c:pt>
                <c:pt idx="242">
                  <c:v>224460123.0544954</c:v>
                </c:pt>
                <c:pt idx="243">
                  <c:v>216373869.0208733</c:v>
                </c:pt>
                <c:pt idx="244">
                  <c:v>208425443.27948952</c:v>
                </c:pt>
                <c:pt idx="245">
                  <c:v>200631257.9121477</c:v>
                </c:pt>
                <c:pt idx="246">
                  <c:v>192933722.2075662</c:v>
                </c:pt>
                <c:pt idx="247">
                  <c:v>185297943.00107035</c:v>
                </c:pt>
                <c:pt idx="248">
                  <c:v>177651178.89713946</c:v>
                </c:pt>
                <c:pt idx="249">
                  <c:v>170196687.02159145</c:v>
                </c:pt>
                <c:pt idx="250">
                  <c:v>162796388.84297225</c:v>
                </c:pt>
                <c:pt idx="251">
                  <c:v>155627034.66922036</c:v>
                </c:pt>
                <c:pt idx="252">
                  <c:v>148734246.37324876</c:v>
                </c:pt>
                <c:pt idx="253">
                  <c:v>142082837.34255326</c:v>
                </c:pt>
                <c:pt idx="254">
                  <c:v>135579848.4745579</c:v>
                </c:pt>
                <c:pt idx="255">
                  <c:v>129196444.97484249</c:v>
                </c:pt>
                <c:pt idx="256">
                  <c:v>123128359.0492007</c:v>
                </c:pt>
                <c:pt idx="257">
                  <c:v>117200719.9815764</c:v>
                </c:pt>
                <c:pt idx="258">
                  <c:v>111469883.46124166</c:v>
                </c:pt>
                <c:pt idx="259">
                  <c:v>106071368.24355532</c:v>
                </c:pt>
                <c:pt idx="260">
                  <c:v>100894041.94721428</c:v>
                </c:pt>
                <c:pt idx="261">
                  <c:v>95744610.03256015</c:v>
                </c:pt>
                <c:pt idx="262">
                  <c:v>90720216.44927113</c:v>
                </c:pt>
                <c:pt idx="263">
                  <c:v>85930520.25867075</c:v>
                </c:pt>
                <c:pt idx="264">
                  <c:v>81354018.93229768</c:v>
                </c:pt>
                <c:pt idx="265">
                  <c:v>76756391.50746746</c:v>
                </c:pt>
                <c:pt idx="266">
                  <c:v>72386624.76660062</c:v>
                </c:pt>
                <c:pt idx="267">
                  <c:v>68026288.28175955</c:v>
                </c:pt>
                <c:pt idx="268">
                  <c:v>63903166.806017905</c:v>
                </c:pt>
                <c:pt idx="269">
                  <c:v>59892663.5552267</c:v>
                </c:pt>
                <c:pt idx="270">
                  <c:v>55949377.28053878</c:v>
                </c:pt>
                <c:pt idx="271">
                  <c:v>52072116.349119976</c:v>
                </c:pt>
                <c:pt idx="272">
                  <c:v>48428524.97747223</c:v>
                </c:pt>
                <c:pt idx="273">
                  <c:v>44917597.26413785</c:v>
                </c:pt>
                <c:pt idx="274">
                  <c:v>41523466.40828591</c:v>
                </c:pt>
                <c:pt idx="275">
                  <c:v>38260597.835570656</c:v>
                </c:pt>
                <c:pt idx="276">
                  <c:v>35153408.04897194</c:v>
                </c:pt>
                <c:pt idx="277">
                  <c:v>32203688.841902945</c:v>
                </c:pt>
                <c:pt idx="278">
                  <c:v>29426742.421070993</c:v>
                </c:pt>
                <c:pt idx="279">
                  <c:v>26560178.07345618</c:v>
                </c:pt>
                <c:pt idx="280">
                  <c:v>24167271.657598924</c:v>
                </c:pt>
                <c:pt idx="281">
                  <c:v>21912728.333226062</c:v>
                </c:pt>
                <c:pt idx="282">
                  <c:v>19780577.62968749</c:v>
                </c:pt>
                <c:pt idx="283">
                  <c:v>17732929.331799638</c:v>
                </c:pt>
                <c:pt idx="284">
                  <c:v>15774290.96411717</c:v>
                </c:pt>
                <c:pt idx="285">
                  <c:v>13891148.059185242</c:v>
                </c:pt>
                <c:pt idx="286">
                  <c:v>12048144.27884583</c:v>
                </c:pt>
                <c:pt idx="287">
                  <c:v>10353495.34140457</c:v>
                </c:pt>
                <c:pt idx="288">
                  <c:v>8784939.026242618</c:v>
                </c:pt>
                <c:pt idx="289">
                  <c:v>7368816.720272214</c:v>
                </c:pt>
                <c:pt idx="290">
                  <c:v>6089403.921369378</c:v>
                </c:pt>
                <c:pt idx="291">
                  <c:v>4965867.566312485</c:v>
                </c:pt>
                <c:pt idx="292">
                  <c:v>4022084.023111552</c:v>
                </c:pt>
                <c:pt idx="293">
                  <c:v>3352461.03711645</c:v>
                </c:pt>
                <c:pt idx="294">
                  <c:v>3154003.6900005457</c:v>
                </c:pt>
                <c:pt idx="295">
                  <c:v>2987768.156494227</c:v>
                </c:pt>
                <c:pt idx="296">
                  <c:v>2849090.993695096</c:v>
                </c:pt>
                <c:pt idx="297">
                  <c:v>2729753.641351575</c:v>
                </c:pt>
                <c:pt idx="298">
                  <c:v>2587071.1336229057</c:v>
                </c:pt>
                <c:pt idx="299">
                  <c:v>2391448.968693742</c:v>
                </c:pt>
                <c:pt idx="300">
                  <c:v>2289827.3750590766</c:v>
                </c:pt>
                <c:pt idx="301">
                  <c:v>2190949.565960573</c:v>
                </c:pt>
                <c:pt idx="302">
                  <c:v>2094695.940244811</c:v>
                </c:pt>
                <c:pt idx="303">
                  <c:v>2003843.298453903</c:v>
                </c:pt>
                <c:pt idx="304">
                  <c:v>1915029.0524518737</c:v>
                </c:pt>
                <c:pt idx="305">
                  <c:v>1826978.339097692</c:v>
                </c:pt>
                <c:pt idx="306">
                  <c:v>1705278.4537826078</c:v>
                </c:pt>
                <c:pt idx="307">
                  <c:v>1622106.2634706139</c:v>
                </c:pt>
                <c:pt idx="308">
                  <c:v>1539914.0219484556</c:v>
                </c:pt>
                <c:pt idx="309">
                  <c:v>1457947.7635998826</c:v>
                </c:pt>
                <c:pt idx="310">
                  <c:v>1378407.7388691436</c:v>
                </c:pt>
                <c:pt idx="311">
                  <c:v>1300500.5864124154</c:v>
                </c:pt>
                <c:pt idx="312">
                  <c:v>1226279.5744202074</c:v>
                </c:pt>
                <c:pt idx="313">
                  <c:v>1116654.0612506324</c:v>
                </c:pt>
                <c:pt idx="314">
                  <c:v>1048791.2241263376</c:v>
                </c:pt>
                <c:pt idx="315">
                  <c:v>982737.8558627004</c:v>
                </c:pt>
                <c:pt idx="316">
                  <c:v>918897.450395864</c:v>
                </c:pt>
                <c:pt idx="317">
                  <c:v>857908.9083647516</c:v>
                </c:pt>
                <c:pt idx="318">
                  <c:v>801950.9805644131</c:v>
                </c:pt>
                <c:pt idx="319">
                  <c:v>748290.6946986071</c:v>
                </c:pt>
                <c:pt idx="320">
                  <c:v>696492.5647712619</c:v>
                </c:pt>
                <c:pt idx="321">
                  <c:v>651008.178582994</c:v>
                </c:pt>
                <c:pt idx="322">
                  <c:v>606375.0204974227</c:v>
                </c:pt>
                <c:pt idx="323">
                  <c:v>564525.9447741274</c:v>
                </c:pt>
                <c:pt idx="324">
                  <c:v>527393.4105830676</c:v>
                </c:pt>
                <c:pt idx="325">
                  <c:v>490298.76419325435</c:v>
                </c:pt>
                <c:pt idx="326">
                  <c:v>454614.0728139396</c:v>
                </c:pt>
                <c:pt idx="327">
                  <c:v>419914.2021332046</c:v>
                </c:pt>
                <c:pt idx="328">
                  <c:v>386852.16410844604</c:v>
                </c:pt>
                <c:pt idx="329">
                  <c:v>355219.84203092917</c:v>
                </c:pt>
                <c:pt idx="330">
                  <c:v>325831.14320158935</c:v>
                </c:pt>
                <c:pt idx="331">
                  <c:v>297642.1430652551</c:v>
                </c:pt>
                <c:pt idx="332">
                  <c:v>269743.97978026833</c:v>
                </c:pt>
                <c:pt idx="333">
                  <c:v>243513.18078310476</c:v>
                </c:pt>
                <c:pt idx="334">
                  <c:v>217344.04735581012</c:v>
                </c:pt>
                <c:pt idx="335">
                  <c:v>193328.2766612334</c:v>
                </c:pt>
                <c:pt idx="336">
                  <c:v>174397.1188906768</c:v>
                </c:pt>
                <c:pt idx="337">
                  <c:v>157486.70882268177</c:v>
                </c:pt>
                <c:pt idx="338">
                  <c:v>140958.97026947406</c:v>
                </c:pt>
                <c:pt idx="339">
                  <c:v>126362.66912180166</c:v>
                </c:pt>
                <c:pt idx="340">
                  <c:v>112915.05249862121</c:v>
                </c:pt>
                <c:pt idx="341">
                  <c:v>101528.79429514767</c:v>
                </c:pt>
                <c:pt idx="342">
                  <c:v>90681.73955586932</c:v>
                </c:pt>
                <c:pt idx="343">
                  <c:v>80401.86945200547</c:v>
                </c:pt>
                <c:pt idx="344">
                  <c:v>70421.80188153782</c:v>
                </c:pt>
                <c:pt idx="345">
                  <c:v>60956.7766561594</c:v>
                </c:pt>
                <c:pt idx="346">
                  <c:v>51513.8818551435</c:v>
                </c:pt>
                <c:pt idx="347">
                  <c:v>43094.78009672694</c:v>
                </c:pt>
                <c:pt idx="348">
                  <c:v>34736.036194734064</c:v>
                </c:pt>
                <c:pt idx="349">
                  <c:v>27375.89640072921</c:v>
                </c:pt>
                <c:pt idx="350">
                  <c:v>20993.332357997493</c:v>
                </c:pt>
                <c:pt idx="351">
                  <c:v>14624.83913448109</c:v>
                </c:pt>
                <c:pt idx="352">
                  <c:v>8266.230776545217</c:v>
                </c:pt>
                <c:pt idx="353">
                  <c:v>5750.342591044449</c:v>
                </c:pt>
                <c:pt idx="354">
                  <c:v>4853.624530845052</c:v>
                </c:pt>
                <c:pt idx="355">
                  <c:v>3958.2191781802326</c:v>
                </c:pt>
                <c:pt idx="356">
                  <c:v>3562.810007640478</c:v>
                </c:pt>
                <c:pt idx="357">
                  <c:v>3166.788612353102</c:v>
                </c:pt>
                <c:pt idx="358">
                  <c:v>2770.9657163387647</c:v>
                </c:pt>
                <c:pt idx="359">
                  <c:v>2375.0028769080586</c:v>
                </c:pt>
                <c:pt idx="360">
                  <c:v>1979.1851134150777</c:v>
                </c:pt>
                <c:pt idx="361">
                  <c:v>1583.277215477836</c:v>
                </c:pt>
                <c:pt idx="362">
                  <c:v>1187.4069800060427</c:v>
                </c:pt>
                <c:pt idx="363">
                  <c:v>791.6155175609562</c:v>
                </c:pt>
                <c:pt idx="364">
                  <c:v>395.792247322186</c:v>
                </c:pt>
                <c:pt idx="365">
                  <c:v>0</c:v>
                </c:pt>
              </c:numCache>
            </c:numRef>
          </c:val>
        </c:ser>
        <c:ser>
          <c:idx val="2"/>
          <c:order val="2"/>
          <c:tx>
            <c:strRef>
              <c:f>_Hidden30!$D$1:$D$1</c:f>
              <c:strCache>
                <c:ptCount val="1"/>
                <c:pt idx="0">
                  <c:v>Outstanding Residential Mortgage Loans (5% CPR)</c:v>
                </c:pt>
              </c:strCache>
            </c:strRef>
          </c:tx>
          <c:spPr>
            <a:solidFill>
              <a:srgbClr val="80804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_Hidden30!$A$2:$A$367</c:f>
              <c:strCache>
                <c:ptCount val="366"/>
                <c:pt idx="0">
                  <c:v>1/07/2020</c:v>
                </c:pt>
                <c:pt idx="1">
                  <c:v>1/08/2020</c:v>
                </c:pt>
                <c:pt idx="2">
                  <c:v>1/09/2020</c:v>
                </c:pt>
                <c:pt idx="3">
                  <c:v>1/10/2020</c:v>
                </c:pt>
                <c:pt idx="4">
                  <c:v>1/11/2020</c:v>
                </c:pt>
                <c:pt idx="5">
                  <c:v>1/12/2020</c:v>
                </c:pt>
                <c:pt idx="6">
                  <c:v>1/01/2021</c:v>
                </c:pt>
                <c:pt idx="7">
                  <c:v>1/02/2021</c:v>
                </c:pt>
                <c:pt idx="8">
                  <c:v>1/03/2021</c:v>
                </c:pt>
                <c:pt idx="9">
                  <c:v>1/04/2021</c:v>
                </c:pt>
                <c:pt idx="10">
                  <c:v>1/05/2021</c:v>
                </c:pt>
                <c:pt idx="11">
                  <c:v>1/06/2021</c:v>
                </c:pt>
                <c:pt idx="12">
                  <c:v>1/07/2021</c:v>
                </c:pt>
                <c:pt idx="13">
                  <c:v>1/08/2021</c:v>
                </c:pt>
                <c:pt idx="14">
                  <c:v>1/09/2021</c:v>
                </c:pt>
                <c:pt idx="15">
                  <c:v>1/10/2021</c:v>
                </c:pt>
                <c:pt idx="16">
                  <c:v>1/11/2021</c:v>
                </c:pt>
                <c:pt idx="17">
                  <c:v>1/12/2021</c:v>
                </c:pt>
                <c:pt idx="18">
                  <c:v>1/01/2022</c:v>
                </c:pt>
                <c:pt idx="19">
                  <c:v>1/02/2022</c:v>
                </c:pt>
                <c:pt idx="20">
                  <c:v>1/03/2022</c:v>
                </c:pt>
                <c:pt idx="21">
                  <c:v>1/04/2022</c:v>
                </c:pt>
                <c:pt idx="22">
                  <c:v>1/05/2022</c:v>
                </c:pt>
                <c:pt idx="23">
                  <c:v>1/06/2022</c:v>
                </c:pt>
                <c:pt idx="24">
                  <c:v>1/07/2022</c:v>
                </c:pt>
                <c:pt idx="25">
                  <c:v>1/08/2022</c:v>
                </c:pt>
                <c:pt idx="26">
                  <c:v>1/09/2022</c:v>
                </c:pt>
                <c:pt idx="27">
                  <c:v>1/10/2022</c:v>
                </c:pt>
                <c:pt idx="28">
                  <c:v>1/11/2022</c:v>
                </c:pt>
                <c:pt idx="29">
                  <c:v>1/12/2022</c:v>
                </c:pt>
                <c:pt idx="30">
                  <c:v>1/01/2023</c:v>
                </c:pt>
                <c:pt idx="31">
                  <c:v>1/02/2023</c:v>
                </c:pt>
                <c:pt idx="32">
                  <c:v>1/03/2023</c:v>
                </c:pt>
                <c:pt idx="33">
                  <c:v>1/04/2023</c:v>
                </c:pt>
                <c:pt idx="34">
                  <c:v>1/05/2023</c:v>
                </c:pt>
                <c:pt idx="35">
                  <c:v>1/06/2023</c:v>
                </c:pt>
                <c:pt idx="36">
                  <c:v>1/07/2023</c:v>
                </c:pt>
                <c:pt idx="37">
                  <c:v>1/08/2023</c:v>
                </c:pt>
                <c:pt idx="38">
                  <c:v>1/09/2023</c:v>
                </c:pt>
                <c:pt idx="39">
                  <c:v>1/10/2023</c:v>
                </c:pt>
                <c:pt idx="40">
                  <c:v>1/11/2023</c:v>
                </c:pt>
                <c:pt idx="41">
                  <c:v>1/12/2023</c:v>
                </c:pt>
                <c:pt idx="42">
                  <c:v>1/01/2024</c:v>
                </c:pt>
                <c:pt idx="43">
                  <c:v>1/02/2024</c:v>
                </c:pt>
                <c:pt idx="44">
                  <c:v>1/03/2024</c:v>
                </c:pt>
                <c:pt idx="45">
                  <c:v>1/04/2024</c:v>
                </c:pt>
                <c:pt idx="46">
                  <c:v>1/05/2024</c:v>
                </c:pt>
                <c:pt idx="47">
                  <c:v>1/06/2024</c:v>
                </c:pt>
                <c:pt idx="48">
                  <c:v>1/07/2024</c:v>
                </c:pt>
                <c:pt idx="49">
                  <c:v>1/08/2024</c:v>
                </c:pt>
                <c:pt idx="50">
                  <c:v>1/09/2024</c:v>
                </c:pt>
                <c:pt idx="51">
                  <c:v>1/10/2024</c:v>
                </c:pt>
                <c:pt idx="52">
                  <c:v>1/11/2024</c:v>
                </c:pt>
                <c:pt idx="53">
                  <c:v>1/12/2024</c:v>
                </c:pt>
                <c:pt idx="54">
                  <c:v>1/01/2025</c:v>
                </c:pt>
                <c:pt idx="55">
                  <c:v>1/02/2025</c:v>
                </c:pt>
                <c:pt idx="56">
                  <c:v>1/03/2025</c:v>
                </c:pt>
                <c:pt idx="57">
                  <c:v>1/04/2025</c:v>
                </c:pt>
                <c:pt idx="58">
                  <c:v>1/05/2025</c:v>
                </c:pt>
                <c:pt idx="59">
                  <c:v>1/06/2025</c:v>
                </c:pt>
                <c:pt idx="60">
                  <c:v>1/07/2025</c:v>
                </c:pt>
                <c:pt idx="61">
                  <c:v>1/08/2025</c:v>
                </c:pt>
                <c:pt idx="62">
                  <c:v>1/09/2025</c:v>
                </c:pt>
                <c:pt idx="63">
                  <c:v>1/10/2025</c:v>
                </c:pt>
                <c:pt idx="64">
                  <c:v>1/11/2025</c:v>
                </c:pt>
                <c:pt idx="65">
                  <c:v>1/12/2025</c:v>
                </c:pt>
                <c:pt idx="66">
                  <c:v>1/01/2026</c:v>
                </c:pt>
                <c:pt idx="67">
                  <c:v>1/02/2026</c:v>
                </c:pt>
                <c:pt idx="68">
                  <c:v>1/03/2026</c:v>
                </c:pt>
                <c:pt idx="69">
                  <c:v>1/04/2026</c:v>
                </c:pt>
                <c:pt idx="70">
                  <c:v>1/05/2026</c:v>
                </c:pt>
                <c:pt idx="71">
                  <c:v>1/06/2026</c:v>
                </c:pt>
                <c:pt idx="72">
                  <c:v>1/07/2026</c:v>
                </c:pt>
                <c:pt idx="73">
                  <c:v>1/08/2026</c:v>
                </c:pt>
                <c:pt idx="74">
                  <c:v>1/09/2026</c:v>
                </c:pt>
                <c:pt idx="75">
                  <c:v>1/10/2026</c:v>
                </c:pt>
                <c:pt idx="76">
                  <c:v>1/11/2026</c:v>
                </c:pt>
                <c:pt idx="77">
                  <c:v>1/12/2026</c:v>
                </c:pt>
                <c:pt idx="78">
                  <c:v>1/01/2027</c:v>
                </c:pt>
                <c:pt idx="79">
                  <c:v>1/02/2027</c:v>
                </c:pt>
                <c:pt idx="80">
                  <c:v>1/03/2027</c:v>
                </c:pt>
                <c:pt idx="81">
                  <c:v>1/04/2027</c:v>
                </c:pt>
                <c:pt idx="82">
                  <c:v>1/05/2027</c:v>
                </c:pt>
                <c:pt idx="83">
                  <c:v>1/06/2027</c:v>
                </c:pt>
                <c:pt idx="84">
                  <c:v>1/07/2027</c:v>
                </c:pt>
                <c:pt idx="85">
                  <c:v>1/08/2027</c:v>
                </c:pt>
                <c:pt idx="86">
                  <c:v>1/09/2027</c:v>
                </c:pt>
                <c:pt idx="87">
                  <c:v>1/10/2027</c:v>
                </c:pt>
                <c:pt idx="88">
                  <c:v>1/11/2027</c:v>
                </c:pt>
                <c:pt idx="89">
                  <c:v>1/12/2027</c:v>
                </c:pt>
                <c:pt idx="90">
                  <c:v>1/01/2028</c:v>
                </c:pt>
                <c:pt idx="91">
                  <c:v>1/02/2028</c:v>
                </c:pt>
                <c:pt idx="92">
                  <c:v>1/03/2028</c:v>
                </c:pt>
                <c:pt idx="93">
                  <c:v>1/04/2028</c:v>
                </c:pt>
                <c:pt idx="94">
                  <c:v>1/05/2028</c:v>
                </c:pt>
                <c:pt idx="95">
                  <c:v>1/06/2028</c:v>
                </c:pt>
                <c:pt idx="96">
                  <c:v>1/07/2028</c:v>
                </c:pt>
                <c:pt idx="97">
                  <c:v>1/08/2028</c:v>
                </c:pt>
                <c:pt idx="98">
                  <c:v>1/09/2028</c:v>
                </c:pt>
                <c:pt idx="99">
                  <c:v>1/10/2028</c:v>
                </c:pt>
                <c:pt idx="100">
                  <c:v>1/11/2028</c:v>
                </c:pt>
                <c:pt idx="101">
                  <c:v>1/12/2028</c:v>
                </c:pt>
                <c:pt idx="102">
                  <c:v>1/01/2029</c:v>
                </c:pt>
                <c:pt idx="103">
                  <c:v>1/02/2029</c:v>
                </c:pt>
                <c:pt idx="104">
                  <c:v>1/03/2029</c:v>
                </c:pt>
                <c:pt idx="105">
                  <c:v>1/04/2029</c:v>
                </c:pt>
                <c:pt idx="106">
                  <c:v>1/05/2029</c:v>
                </c:pt>
                <c:pt idx="107">
                  <c:v>1/06/2029</c:v>
                </c:pt>
                <c:pt idx="108">
                  <c:v>1/07/2029</c:v>
                </c:pt>
                <c:pt idx="109">
                  <c:v>1/08/2029</c:v>
                </c:pt>
                <c:pt idx="110">
                  <c:v>1/09/2029</c:v>
                </c:pt>
                <c:pt idx="111">
                  <c:v>1/10/2029</c:v>
                </c:pt>
                <c:pt idx="112">
                  <c:v>1/11/2029</c:v>
                </c:pt>
                <c:pt idx="113">
                  <c:v>1/12/2029</c:v>
                </c:pt>
                <c:pt idx="114">
                  <c:v>1/01/2030</c:v>
                </c:pt>
                <c:pt idx="115">
                  <c:v>1/02/2030</c:v>
                </c:pt>
                <c:pt idx="116">
                  <c:v>1/03/2030</c:v>
                </c:pt>
                <c:pt idx="117">
                  <c:v>1/04/2030</c:v>
                </c:pt>
                <c:pt idx="118">
                  <c:v>1/05/2030</c:v>
                </c:pt>
                <c:pt idx="119">
                  <c:v>1/06/2030</c:v>
                </c:pt>
                <c:pt idx="120">
                  <c:v>1/07/2030</c:v>
                </c:pt>
                <c:pt idx="121">
                  <c:v>1/08/2030</c:v>
                </c:pt>
                <c:pt idx="122">
                  <c:v>1/09/2030</c:v>
                </c:pt>
                <c:pt idx="123">
                  <c:v>1/10/2030</c:v>
                </c:pt>
                <c:pt idx="124">
                  <c:v>1/11/2030</c:v>
                </c:pt>
                <c:pt idx="125">
                  <c:v>1/12/2030</c:v>
                </c:pt>
                <c:pt idx="126">
                  <c:v>1/01/2031</c:v>
                </c:pt>
                <c:pt idx="127">
                  <c:v>1/02/2031</c:v>
                </c:pt>
                <c:pt idx="128">
                  <c:v>1/03/2031</c:v>
                </c:pt>
                <c:pt idx="129">
                  <c:v>1/04/2031</c:v>
                </c:pt>
                <c:pt idx="130">
                  <c:v>1/05/2031</c:v>
                </c:pt>
                <c:pt idx="131">
                  <c:v>1/06/2031</c:v>
                </c:pt>
                <c:pt idx="132">
                  <c:v>1/07/2031</c:v>
                </c:pt>
                <c:pt idx="133">
                  <c:v>1/08/2031</c:v>
                </c:pt>
                <c:pt idx="134">
                  <c:v>1/09/2031</c:v>
                </c:pt>
                <c:pt idx="135">
                  <c:v>1/10/2031</c:v>
                </c:pt>
                <c:pt idx="136">
                  <c:v>1/11/2031</c:v>
                </c:pt>
                <c:pt idx="137">
                  <c:v>1/12/2031</c:v>
                </c:pt>
                <c:pt idx="138">
                  <c:v>1/01/2032</c:v>
                </c:pt>
                <c:pt idx="139">
                  <c:v>1/02/2032</c:v>
                </c:pt>
                <c:pt idx="140">
                  <c:v>1/03/2032</c:v>
                </c:pt>
                <c:pt idx="141">
                  <c:v>1/04/2032</c:v>
                </c:pt>
                <c:pt idx="142">
                  <c:v>1/05/2032</c:v>
                </c:pt>
                <c:pt idx="143">
                  <c:v>1/06/2032</c:v>
                </c:pt>
                <c:pt idx="144">
                  <c:v>1/07/2032</c:v>
                </c:pt>
                <c:pt idx="145">
                  <c:v>1/08/2032</c:v>
                </c:pt>
                <c:pt idx="146">
                  <c:v>1/09/2032</c:v>
                </c:pt>
                <c:pt idx="147">
                  <c:v>1/10/2032</c:v>
                </c:pt>
                <c:pt idx="148">
                  <c:v>1/11/2032</c:v>
                </c:pt>
                <c:pt idx="149">
                  <c:v>1/12/2032</c:v>
                </c:pt>
                <c:pt idx="150">
                  <c:v>1/01/2033</c:v>
                </c:pt>
                <c:pt idx="151">
                  <c:v>1/02/2033</c:v>
                </c:pt>
                <c:pt idx="152">
                  <c:v>1/03/2033</c:v>
                </c:pt>
                <c:pt idx="153">
                  <c:v>1/04/2033</c:v>
                </c:pt>
                <c:pt idx="154">
                  <c:v>1/05/2033</c:v>
                </c:pt>
                <c:pt idx="155">
                  <c:v>1/06/2033</c:v>
                </c:pt>
                <c:pt idx="156">
                  <c:v>1/07/2033</c:v>
                </c:pt>
                <c:pt idx="157">
                  <c:v>1/08/2033</c:v>
                </c:pt>
                <c:pt idx="158">
                  <c:v>1/09/2033</c:v>
                </c:pt>
                <c:pt idx="159">
                  <c:v>1/10/2033</c:v>
                </c:pt>
                <c:pt idx="160">
                  <c:v>1/11/2033</c:v>
                </c:pt>
                <c:pt idx="161">
                  <c:v>1/12/2033</c:v>
                </c:pt>
                <c:pt idx="162">
                  <c:v>1/01/2034</c:v>
                </c:pt>
                <c:pt idx="163">
                  <c:v>1/02/2034</c:v>
                </c:pt>
                <c:pt idx="164">
                  <c:v>1/03/2034</c:v>
                </c:pt>
                <c:pt idx="165">
                  <c:v>1/04/2034</c:v>
                </c:pt>
                <c:pt idx="166">
                  <c:v>1/05/2034</c:v>
                </c:pt>
                <c:pt idx="167">
                  <c:v>1/06/2034</c:v>
                </c:pt>
                <c:pt idx="168">
                  <c:v>1/07/2034</c:v>
                </c:pt>
                <c:pt idx="169">
                  <c:v>1/08/2034</c:v>
                </c:pt>
                <c:pt idx="170">
                  <c:v>1/09/2034</c:v>
                </c:pt>
                <c:pt idx="171">
                  <c:v>1/10/2034</c:v>
                </c:pt>
                <c:pt idx="172">
                  <c:v>1/11/2034</c:v>
                </c:pt>
                <c:pt idx="173">
                  <c:v>1/12/2034</c:v>
                </c:pt>
                <c:pt idx="174">
                  <c:v>1/01/2035</c:v>
                </c:pt>
                <c:pt idx="175">
                  <c:v>1/02/2035</c:v>
                </c:pt>
                <c:pt idx="176">
                  <c:v>1/03/2035</c:v>
                </c:pt>
                <c:pt idx="177">
                  <c:v>1/04/2035</c:v>
                </c:pt>
                <c:pt idx="178">
                  <c:v>1/05/2035</c:v>
                </c:pt>
                <c:pt idx="179">
                  <c:v>1/06/2035</c:v>
                </c:pt>
                <c:pt idx="180">
                  <c:v>1/07/2035</c:v>
                </c:pt>
                <c:pt idx="181">
                  <c:v>1/08/2035</c:v>
                </c:pt>
                <c:pt idx="182">
                  <c:v>1/09/2035</c:v>
                </c:pt>
                <c:pt idx="183">
                  <c:v>1/10/2035</c:v>
                </c:pt>
                <c:pt idx="184">
                  <c:v>1/11/2035</c:v>
                </c:pt>
                <c:pt idx="185">
                  <c:v>1/12/2035</c:v>
                </c:pt>
                <c:pt idx="186">
                  <c:v>1/01/2036</c:v>
                </c:pt>
                <c:pt idx="187">
                  <c:v>1/02/2036</c:v>
                </c:pt>
                <c:pt idx="188">
                  <c:v>1/03/2036</c:v>
                </c:pt>
                <c:pt idx="189">
                  <c:v>1/04/2036</c:v>
                </c:pt>
                <c:pt idx="190">
                  <c:v>1/05/2036</c:v>
                </c:pt>
                <c:pt idx="191">
                  <c:v>1/06/2036</c:v>
                </c:pt>
                <c:pt idx="192">
                  <c:v>1/07/2036</c:v>
                </c:pt>
                <c:pt idx="193">
                  <c:v>1/08/2036</c:v>
                </c:pt>
                <c:pt idx="194">
                  <c:v>1/09/2036</c:v>
                </c:pt>
                <c:pt idx="195">
                  <c:v>1/10/2036</c:v>
                </c:pt>
                <c:pt idx="196">
                  <c:v>1/11/2036</c:v>
                </c:pt>
                <c:pt idx="197">
                  <c:v>1/12/2036</c:v>
                </c:pt>
                <c:pt idx="198">
                  <c:v>1/01/2037</c:v>
                </c:pt>
                <c:pt idx="199">
                  <c:v>1/02/2037</c:v>
                </c:pt>
                <c:pt idx="200">
                  <c:v>1/03/2037</c:v>
                </c:pt>
                <c:pt idx="201">
                  <c:v>1/04/2037</c:v>
                </c:pt>
                <c:pt idx="202">
                  <c:v>1/05/2037</c:v>
                </c:pt>
                <c:pt idx="203">
                  <c:v>1/06/2037</c:v>
                </c:pt>
                <c:pt idx="204">
                  <c:v>1/07/2037</c:v>
                </c:pt>
                <c:pt idx="205">
                  <c:v>1/08/2037</c:v>
                </c:pt>
                <c:pt idx="206">
                  <c:v>1/09/2037</c:v>
                </c:pt>
                <c:pt idx="207">
                  <c:v>1/10/2037</c:v>
                </c:pt>
                <c:pt idx="208">
                  <c:v>1/11/2037</c:v>
                </c:pt>
                <c:pt idx="209">
                  <c:v>1/12/2037</c:v>
                </c:pt>
                <c:pt idx="210">
                  <c:v>1/01/2038</c:v>
                </c:pt>
                <c:pt idx="211">
                  <c:v>1/02/2038</c:v>
                </c:pt>
                <c:pt idx="212">
                  <c:v>1/03/2038</c:v>
                </c:pt>
                <c:pt idx="213">
                  <c:v>1/04/2038</c:v>
                </c:pt>
                <c:pt idx="214">
                  <c:v>1/05/2038</c:v>
                </c:pt>
                <c:pt idx="215">
                  <c:v>1/06/2038</c:v>
                </c:pt>
                <c:pt idx="216">
                  <c:v>1/07/2038</c:v>
                </c:pt>
                <c:pt idx="217">
                  <c:v>1/08/2038</c:v>
                </c:pt>
                <c:pt idx="218">
                  <c:v>1/09/2038</c:v>
                </c:pt>
                <c:pt idx="219">
                  <c:v>1/10/2038</c:v>
                </c:pt>
                <c:pt idx="220">
                  <c:v>1/11/2038</c:v>
                </c:pt>
                <c:pt idx="221">
                  <c:v>1/12/2038</c:v>
                </c:pt>
                <c:pt idx="222">
                  <c:v>1/01/2039</c:v>
                </c:pt>
                <c:pt idx="223">
                  <c:v>1/02/2039</c:v>
                </c:pt>
                <c:pt idx="224">
                  <c:v>1/03/2039</c:v>
                </c:pt>
                <c:pt idx="225">
                  <c:v>1/04/2039</c:v>
                </c:pt>
                <c:pt idx="226">
                  <c:v>1/05/2039</c:v>
                </c:pt>
                <c:pt idx="227">
                  <c:v>1/06/2039</c:v>
                </c:pt>
                <c:pt idx="228">
                  <c:v>1/07/2039</c:v>
                </c:pt>
                <c:pt idx="229">
                  <c:v>1/08/2039</c:v>
                </c:pt>
                <c:pt idx="230">
                  <c:v>1/09/2039</c:v>
                </c:pt>
                <c:pt idx="231">
                  <c:v>1/10/2039</c:v>
                </c:pt>
                <c:pt idx="232">
                  <c:v>1/11/2039</c:v>
                </c:pt>
                <c:pt idx="233">
                  <c:v>1/12/2039</c:v>
                </c:pt>
                <c:pt idx="234">
                  <c:v>1/01/2040</c:v>
                </c:pt>
                <c:pt idx="235">
                  <c:v>1/02/2040</c:v>
                </c:pt>
                <c:pt idx="236">
                  <c:v>1/03/2040</c:v>
                </c:pt>
                <c:pt idx="237">
                  <c:v>1/04/2040</c:v>
                </c:pt>
                <c:pt idx="238">
                  <c:v>1/05/2040</c:v>
                </c:pt>
                <c:pt idx="239">
                  <c:v>1/06/2040</c:v>
                </c:pt>
                <c:pt idx="240">
                  <c:v>1/07/2040</c:v>
                </c:pt>
                <c:pt idx="241">
                  <c:v>1/08/2040</c:v>
                </c:pt>
                <c:pt idx="242">
                  <c:v>1/09/2040</c:v>
                </c:pt>
                <c:pt idx="243">
                  <c:v>1/10/2040</c:v>
                </c:pt>
                <c:pt idx="244">
                  <c:v>1/11/2040</c:v>
                </c:pt>
                <c:pt idx="245">
                  <c:v>1/12/2040</c:v>
                </c:pt>
                <c:pt idx="246">
                  <c:v>1/01/2041</c:v>
                </c:pt>
                <c:pt idx="247">
                  <c:v>1/02/2041</c:v>
                </c:pt>
                <c:pt idx="248">
                  <c:v>1/03/2041</c:v>
                </c:pt>
                <c:pt idx="249">
                  <c:v>1/04/2041</c:v>
                </c:pt>
                <c:pt idx="250">
                  <c:v>1/05/2041</c:v>
                </c:pt>
                <c:pt idx="251">
                  <c:v>1/06/2041</c:v>
                </c:pt>
                <c:pt idx="252">
                  <c:v>1/07/2041</c:v>
                </c:pt>
                <c:pt idx="253">
                  <c:v>1/08/2041</c:v>
                </c:pt>
                <c:pt idx="254">
                  <c:v>1/09/2041</c:v>
                </c:pt>
                <c:pt idx="255">
                  <c:v>1/10/2041</c:v>
                </c:pt>
                <c:pt idx="256">
                  <c:v>1/11/2041</c:v>
                </c:pt>
                <c:pt idx="257">
                  <c:v>1/12/2041</c:v>
                </c:pt>
                <c:pt idx="258">
                  <c:v>1/01/2042</c:v>
                </c:pt>
                <c:pt idx="259">
                  <c:v>1/02/2042</c:v>
                </c:pt>
                <c:pt idx="260">
                  <c:v>1/03/2042</c:v>
                </c:pt>
                <c:pt idx="261">
                  <c:v>1/04/2042</c:v>
                </c:pt>
                <c:pt idx="262">
                  <c:v>1/05/2042</c:v>
                </c:pt>
                <c:pt idx="263">
                  <c:v>1/06/2042</c:v>
                </c:pt>
                <c:pt idx="264">
                  <c:v>1/07/2042</c:v>
                </c:pt>
                <c:pt idx="265">
                  <c:v>1/08/2042</c:v>
                </c:pt>
                <c:pt idx="266">
                  <c:v>1/09/2042</c:v>
                </c:pt>
                <c:pt idx="267">
                  <c:v>1/10/2042</c:v>
                </c:pt>
                <c:pt idx="268">
                  <c:v>1/11/2042</c:v>
                </c:pt>
                <c:pt idx="269">
                  <c:v>1/12/2042</c:v>
                </c:pt>
                <c:pt idx="270">
                  <c:v>1/01/2043</c:v>
                </c:pt>
                <c:pt idx="271">
                  <c:v>1/02/2043</c:v>
                </c:pt>
                <c:pt idx="272">
                  <c:v>1/03/2043</c:v>
                </c:pt>
                <c:pt idx="273">
                  <c:v>1/04/2043</c:v>
                </c:pt>
                <c:pt idx="274">
                  <c:v>1/05/2043</c:v>
                </c:pt>
                <c:pt idx="275">
                  <c:v>1/06/2043</c:v>
                </c:pt>
                <c:pt idx="276">
                  <c:v>1/07/2043</c:v>
                </c:pt>
                <c:pt idx="277">
                  <c:v>1/08/2043</c:v>
                </c:pt>
                <c:pt idx="278">
                  <c:v>1/09/2043</c:v>
                </c:pt>
                <c:pt idx="279">
                  <c:v>1/10/2043</c:v>
                </c:pt>
                <c:pt idx="280">
                  <c:v>1/11/2043</c:v>
                </c:pt>
                <c:pt idx="281">
                  <c:v>1/12/2043</c:v>
                </c:pt>
                <c:pt idx="282">
                  <c:v>1/01/2044</c:v>
                </c:pt>
                <c:pt idx="283">
                  <c:v>1/02/2044</c:v>
                </c:pt>
                <c:pt idx="284">
                  <c:v>1/03/2044</c:v>
                </c:pt>
                <c:pt idx="285">
                  <c:v>1/04/2044</c:v>
                </c:pt>
                <c:pt idx="286">
                  <c:v>1/05/2044</c:v>
                </c:pt>
                <c:pt idx="287">
                  <c:v>1/06/2044</c:v>
                </c:pt>
                <c:pt idx="288">
                  <c:v>1/07/2044</c:v>
                </c:pt>
                <c:pt idx="289">
                  <c:v>1/08/2044</c:v>
                </c:pt>
                <c:pt idx="290">
                  <c:v>1/09/2044</c:v>
                </c:pt>
                <c:pt idx="291">
                  <c:v>1/10/2044</c:v>
                </c:pt>
                <c:pt idx="292">
                  <c:v>1/11/2044</c:v>
                </c:pt>
                <c:pt idx="293">
                  <c:v>1/12/2044</c:v>
                </c:pt>
                <c:pt idx="294">
                  <c:v>1/01/2045</c:v>
                </c:pt>
                <c:pt idx="295">
                  <c:v>1/02/2045</c:v>
                </c:pt>
                <c:pt idx="296">
                  <c:v>1/03/2045</c:v>
                </c:pt>
                <c:pt idx="297">
                  <c:v>1/04/2045</c:v>
                </c:pt>
                <c:pt idx="298">
                  <c:v>1/05/2045</c:v>
                </c:pt>
                <c:pt idx="299">
                  <c:v>1/06/2045</c:v>
                </c:pt>
                <c:pt idx="300">
                  <c:v>1/07/2045</c:v>
                </c:pt>
                <c:pt idx="301">
                  <c:v>1/08/2045</c:v>
                </c:pt>
                <c:pt idx="302">
                  <c:v>1/09/2045</c:v>
                </c:pt>
                <c:pt idx="303">
                  <c:v>1/10/2045</c:v>
                </c:pt>
                <c:pt idx="304">
                  <c:v>1/11/2045</c:v>
                </c:pt>
                <c:pt idx="305">
                  <c:v>1/12/2045</c:v>
                </c:pt>
                <c:pt idx="306">
                  <c:v>1/01/2046</c:v>
                </c:pt>
                <c:pt idx="307">
                  <c:v>1/02/2046</c:v>
                </c:pt>
                <c:pt idx="308">
                  <c:v>1/03/2046</c:v>
                </c:pt>
                <c:pt idx="309">
                  <c:v>1/04/2046</c:v>
                </c:pt>
                <c:pt idx="310">
                  <c:v>1/05/2046</c:v>
                </c:pt>
                <c:pt idx="311">
                  <c:v>1/06/2046</c:v>
                </c:pt>
                <c:pt idx="312">
                  <c:v>1/07/2046</c:v>
                </c:pt>
                <c:pt idx="313">
                  <c:v>1/08/2046</c:v>
                </c:pt>
                <c:pt idx="314">
                  <c:v>1/09/2046</c:v>
                </c:pt>
                <c:pt idx="315">
                  <c:v>1/10/2046</c:v>
                </c:pt>
                <c:pt idx="316">
                  <c:v>1/11/2046</c:v>
                </c:pt>
                <c:pt idx="317">
                  <c:v>1/12/2046</c:v>
                </c:pt>
                <c:pt idx="318">
                  <c:v>1/01/2047</c:v>
                </c:pt>
                <c:pt idx="319">
                  <c:v>1/02/2047</c:v>
                </c:pt>
                <c:pt idx="320">
                  <c:v>1/03/2047</c:v>
                </c:pt>
                <c:pt idx="321">
                  <c:v>1/04/2047</c:v>
                </c:pt>
                <c:pt idx="322">
                  <c:v>1/05/2047</c:v>
                </c:pt>
                <c:pt idx="323">
                  <c:v>1/06/2047</c:v>
                </c:pt>
                <c:pt idx="324">
                  <c:v>1/07/2047</c:v>
                </c:pt>
                <c:pt idx="325">
                  <c:v>1/08/2047</c:v>
                </c:pt>
                <c:pt idx="326">
                  <c:v>1/09/2047</c:v>
                </c:pt>
                <c:pt idx="327">
                  <c:v>1/10/2047</c:v>
                </c:pt>
                <c:pt idx="328">
                  <c:v>1/11/2047</c:v>
                </c:pt>
                <c:pt idx="329">
                  <c:v>1/12/2047</c:v>
                </c:pt>
                <c:pt idx="330">
                  <c:v>1/01/2048</c:v>
                </c:pt>
                <c:pt idx="331">
                  <c:v>1/02/2048</c:v>
                </c:pt>
                <c:pt idx="332">
                  <c:v>1/03/2048</c:v>
                </c:pt>
                <c:pt idx="333">
                  <c:v>1/04/2048</c:v>
                </c:pt>
                <c:pt idx="334">
                  <c:v>1/05/2048</c:v>
                </c:pt>
                <c:pt idx="335">
                  <c:v>1/06/2048</c:v>
                </c:pt>
                <c:pt idx="336">
                  <c:v>1/07/2048</c:v>
                </c:pt>
                <c:pt idx="337">
                  <c:v>1/08/2048</c:v>
                </c:pt>
                <c:pt idx="338">
                  <c:v>1/09/2048</c:v>
                </c:pt>
                <c:pt idx="339">
                  <c:v>1/10/2048</c:v>
                </c:pt>
                <c:pt idx="340">
                  <c:v>1/11/2048</c:v>
                </c:pt>
                <c:pt idx="341">
                  <c:v>1/12/2048</c:v>
                </c:pt>
                <c:pt idx="342">
                  <c:v>1/01/2049</c:v>
                </c:pt>
                <c:pt idx="343">
                  <c:v>1/02/2049</c:v>
                </c:pt>
                <c:pt idx="344">
                  <c:v>1/03/2049</c:v>
                </c:pt>
                <c:pt idx="345">
                  <c:v>1/04/2049</c:v>
                </c:pt>
                <c:pt idx="346">
                  <c:v>1/05/2049</c:v>
                </c:pt>
                <c:pt idx="347">
                  <c:v>1/06/2049</c:v>
                </c:pt>
                <c:pt idx="348">
                  <c:v>1/07/2049</c:v>
                </c:pt>
                <c:pt idx="349">
                  <c:v>1/08/2049</c:v>
                </c:pt>
                <c:pt idx="350">
                  <c:v>1/09/2049</c:v>
                </c:pt>
                <c:pt idx="351">
                  <c:v>1/10/2049</c:v>
                </c:pt>
                <c:pt idx="352">
                  <c:v>1/11/2049</c:v>
                </c:pt>
                <c:pt idx="353">
                  <c:v>1/12/2049</c:v>
                </c:pt>
                <c:pt idx="354">
                  <c:v>1/01/2050</c:v>
                </c:pt>
                <c:pt idx="355">
                  <c:v>1/02/2050</c:v>
                </c:pt>
                <c:pt idx="356">
                  <c:v>1/03/2050</c:v>
                </c:pt>
                <c:pt idx="357">
                  <c:v>1/04/2050</c:v>
                </c:pt>
                <c:pt idx="358">
                  <c:v>1/05/2050</c:v>
                </c:pt>
                <c:pt idx="359">
                  <c:v>1/06/2050</c:v>
                </c:pt>
                <c:pt idx="360">
                  <c:v>1/07/2050</c:v>
                </c:pt>
                <c:pt idx="361">
                  <c:v>1/08/2050</c:v>
                </c:pt>
                <c:pt idx="362">
                  <c:v>1/09/2050</c:v>
                </c:pt>
                <c:pt idx="363">
                  <c:v>1/10/2050</c:v>
                </c:pt>
                <c:pt idx="364">
                  <c:v>1/11/2050</c:v>
                </c:pt>
                <c:pt idx="365">
                  <c:v>1/12/2050</c:v>
                </c:pt>
              </c:strCache>
            </c:strRef>
          </c:cat>
          <c:val>
            <c:numRef>
              <c:f>_Hidden30!$D$2:$D$367</c:f>
              <c:numCache>
                <c:ptCount val="366"/>
                <c:pt idx="0">
                  <c:v>13563998890.831955</c:v>
                </c:pt>
                <c:pt idx="1">
                  <c:v>13422267428.31602</c:v>
                </c:pt>
                <c:pt idx="2">
                  <c:v>13282751035.348085</c:v>
                </c:pt>
                <c:pt idx="3">
                  <c:v>13145873155.967152</c:v>
                </c:pt>
                <c:pt idx="4">
                  <c:v>13008425525.946487</c:v>
                </c:pt>
                <c:pt idx="5">
                  <c:v>12868434143.299444</c:v>
                </c:pt>
                <c:pt idx="6">
                  <c:v>12730636780.928844</c:v>
                </c:pt>
                <c:pt idx="7">
                  <c:v>12592174395.740986</c:v>
                </c:pt>
                <c:pt idx="8">
                  <c:v>12456314225.567223</c:v>
                </c:pt>
                <c:pt idx="9">
                  <c:v>12318949897.877668</c:v>
                </c:pt>
                <c:pt idx="10">
                  <c:v>12185558206.778599</c:v>
                </c:pt>
                <c:pt idx="11">
                  <c:v>12050525950.642626</c:v>
                </c:pt>
                <c:pt idx="12">
                  <c:v>11918910199.433613</c:v>
                </c:pt>
                <c:pt idx="13">
                  <c:v>11784668486.664974</c:v>
                </c:pt>
                <c:pt idx="14">
                  <c:v>11653800271.622465</c:v>
                </c:pt>
                <c:pt idx="15">
                  <c:v>11523872825.112818</c:v>
                </c:pt>
                <c:pt idx="16">
                  <c:v>11390805941.6378</c:v>
                </c:pt>
                <c:pt idx="17">
                  <c:v>11262569601.735579</c:v>
                </c:pt>
                <c:pt idx="18">
                  <c:v>11136912003.102531</c:v>
                </c:pt>
                <c:pt idx="19">
                  <c:v>11010524826.490692</c:v>
                </c:pt>
                <c:pt idx="20">
                  <c:v>10887903931.53621</c:v>
                </c:pt>
                <c:pt idx="21">
                  <c:v>10760962116.9581</c:v>
                </c:pt>
                <c:pt idx="22">
                  <c:v>10640961382.264582</c:v>
                </c:pt>
                <c:pt idx="23">
                  <c:v>10518414407.773056</c:v>
                </c:pt>
                <c:pt idx="24">
                  <c:v>10397837794.698318</c:v>
                </c:pt>
                <c:pt idx="25">
                  <c:v>10277183555.453321</c:v>
                </c:pt>
                <c:pt idx="26">
                  <c:v>10155712693.132187</c:v>
                </c:pt>
                <c:pt idx="27">
                  <c:v>10038460720.92602</c:v>
                </c:pt>
                <c:pt idx="28">
                  <c:v>9919055591.948061</c:v>
                </c:pt>
                <c:pt idx="29">
                  <c:v>9802655320.042875</c:v>
                </c:pt>
                <c:pt idx="30">
                  <c:v>9687119928.042582</c:v>
                </c:pt>
                <c:pt idx="31">
                  <c:v>9571112062.048174</c:v>
                </c:pt>
                <c:pt idx="32">
                  <c:v>9458289204.84211</c:v>
                </c:pt>
                <c:pt idx="33">
                  <c:v>9346268131.10007</c:v>
                </c:pt>
                <c:pt idx="34">
                  <c:v>9233263698.255594</c:v>
                </c:pt>
                <c:pt idx="35">
                  <c:v>9120243514.802145</c:v>
                </c:pt>
                <c:pt idx="36">
                  <c:v>9009329197.557283</c:v>
                </c:pt>
                <c:pt idx="37">
                  <c:v>8899122856.631105</c:v>
                </c:pt>
                <c:pt idx="38">
                  <c:v>8786471345.168867</c:v>
                </c:pt>
                <c:pt idx="39">
                  <c:v>8678487174.358536</c:v>
                </c:pt>
                <c:pt idx="40">
                  <c:v>8568384527.484871</c:v>
                </c:pt>
                <c:pt idx="41">
                  <c:v>8459033324.155809</c:v>
                </c:pt>
                <c:pt idx="42">
                  <c:v>8352866918.631252</c:v>
                </c:pt>
                <c:pt idx="43">
                  <c:v>8246093082.385144</c:v>
                </c:pt>
                <c:pt idx="44">
                  <c:v>8142891541.437434</c:v>
                </c:pt>
                <c:pt idx="45">
                  <c:v>8039863056.87645</c:v>
                </c:pt>
                <c:pt idx="46">
                  <c:v>7936442492.575407</c:v>
                </c:pt>
                <c:pt idx="47">
                  <c:v>7829036331.118376</c:v>
                </c:pt>
                <c:pt idx="48">
                  <c:v>7725042874.654838</c:v>
                </c:pt>
                <c:pt idx="49">
                  <c:v>7624899169.398588</c:v>
                </c:pt>
                <c:pt idx="50">
                  <c:v>7523054698.61643</c:v>
                </c:pt>
                <c:pt idx="51">
                  <c:v>7420286850.951233</c:v>
                </c:pt>
                <c:pt idx="52">
                  <c:v>7318339704.265187</c:v>
                </c:pt>
                <c:pt idx="53">
                  <c:v>7216531107.230565</c:v>
                </c:pt>
                <c:pt idx="54">
                  <c:v>7118517707.551255</c:v>
                </c:pt>
                <c:pt idx="55">
                  <c:v>7020379033.523737</c:v>
                </c:pt>
                <c:pt idx="56">
                  <c:v>6930319627.646868</c:v>
                </c:pt>
                <c:pt idx="57">
                  <c:v>6838880848.822141</c:v>
                </c:pt>
                <c:pt idx="58">
                  <c:v>6747932952.561346</c:v>
                </c:pt>
                <c:pt idx="59">
                  <c:v>6657176118.945182</c:v>
                </c:pt>
                <c:pt idx="60">
                  <c:v>6568871640.013177</c:v>
                </c:pt>
                <c:pt idx="61">
                  <c:v>6481806018.881959</c:v>
                </c:pt>
                <c:pt idx="62">
                  <c:v>6390434515.61208</c:v>
                </c:pt>
                <c:pt idx="63">
                  <c:v>6306142473.848601</c:v>
                </c:pt>
                <c:pt idx="64">
                  <c:v>6222098321.782175</c:v>
                </c:pt>
                <c:pt idx="65">
                  <c:v>6130593251.99088</c:v>
                </c:pt>
                <c:pt idx="66">
                  <c:v>6046378175.575699</c:v>
                </c:pt>
                <c:pt idx="67">
                  <c:v>5963683048.525145</c:v>
                </c:pt>
                <c:pt idx="68">
                  <c:v>5883439634.2548</c:v>
                </c:pt>
                <c:pt idx="69">
                  <c:v>5802854803.113964</c:v>
                </c:pt>
                <c:pt idx="70">
                  <c:v>5723709469.741411</c:v>
                </c:pt>
                <c:pt idx="71">
                  <c:v>5643256715.992745</c:v>
                </c:pt>
                <c:pt idx="72">
                  <c:v>5565114439.262375</c:v>
                </c:pt>
                <c:pt idx="73">
                  <c:v>5486898295.366554</c:v>
                </c:pt>
                <c:pt idx="74">
                  <c:v>5409720305.999916</c:v>
                </c:pt>
                <c:pt idx="75">
                  <c:v>5334080360.6283865</c:v>
                </c:pt>
                <c:pt idx="76">
                  <c:v>5256746966.89774</c:v>
                </c:pt>
                <c:pt idx="77">
                  <c:v>5180594155.29855</c:v>
                </c:pt>
                <c:pt idx="78">
                  <c:v>5106162666.073057</c:v>
                </c:pt>
                <c:pt idx="79">
                  <c:v>5032775486.27687</c:v>
                </c:pt>
                <c:pt idx="80">
                  <c:v>4962744838.163445</c:v>
                </c:pt>
                <c:pt idx="81">
                  <c:v>4890935143.254497</c:v>
                </c:pt>
                <c:pt idx="82">
                  <c:v>4820313667.02942</c:v>
                </c:pt>
                <c:pt idx="83">
                  <c:v>4750291802.214784</c:v>
                </c:pt>
                <c:pt idx="84">
                  <c:v>4682091197.6979265</c:v>
                </c:pt>
                <c:pt idx="85">
                  <c:v>4613346317.94675</c:v>
                </c:pt>
                <c:pt idx="86">
                  <c:v>4545276315.200352</c:v>
                </c:pt>
                <c:pt idx="87">
                  <c:v>4478131199.508971</c:v>
                </c:pt>
                <c:pt idx="88">
                  <c:v>4410440814.093495</c:v>
                </c:pt>
                <c:pt idx="89">
                  <c:v>4344611053.651715</c:v>
                </c:pt>
                <c:pt idx="90">
                  <c:v>4278758615.563439</c:v>
                </c:pt>
                <c:pt idx="91">
                  <c:v>4213481341.4746323</c:v>
                </c:pt>
                <c:pt idx="92">
                  <c:v>4149765154.1537037</c:v>
                </c:pt>
                <c:pt idx="93">
                  <c:v>4085679213.2739863</c:v>
                </c:pt>
                <c:pt idx="94">
                  <c:v>4022618960.64867</c:v>
                </c:pt>
                <c:pt idx="95">
                  <c:v>3959206219.7399282</c:v>
                </c:pt>
                <c:pt idx="96">
                  <c:v>3899222449.8199415</c:v>
                </c:pt>
                <c:pt idx="97">
                  <c:v>3838744799.5915594</c:v>
                </c:pt>
                <c:pt idx="98">
                  <c:v>3778207372.862285</c:v>
                </c:pt>
                <c:pt idx="99">
                  <c:v>3719913695.1832385</c:v>
                </c:pt>
                <c:pt idx="100">
                  <c:v>3662635234.4838014</c:v>
                </c:pt>
                <c:pt idx="101">
                  <c:v>3605931379.3713813</c:v>
                </c:pt>
                <c:pt idx="102">
                  <c:v>3549139588.845327</c:v>
                </c:pt>
                <c:pt idx="103">
                  <c:v>3493494227.7620406</c:v>
                </c:pt>
                <c:pt idx="104">
                  <c:v>3439687618.054889</c:v>
                </c:pt>
                <c:pt idx="105">
                  <c:v>3385741696.8131623</c:v>
                </c:pt>
                <c:pt idx="106">
                  <c:v>3330091520.6959095</c:v>
                </c:pt>
                <c:pt idx="107">
                  <c:v>3275541504.9834843</c:v>
                </c:pt>
                <c:pt idx="108">
                  <c:v>3223623349.6475368</c:v>
                </c:pt>
                <c:pt idx="109">
                  <c:v>3171919321.03665</c:v>
                </c:pt>
                <c:pt idx="110">
                  <c:v>3118891922.800161</c:v>
                </c:pt>
                <c:pt idx="111">
                  <c:v>3069545950.2719007</c:v>
                </c:pt>
                <c:pt idx="112">
                  <c:v>3018970471.116222</c:v>
                </c:pt>
                <c:pt idx="113">
                  <c:v>2969809084.066527</c:v>
                </c:pt>
                <c:pt idx="114">
                  <c:v>2921965006.619107</c:v>
                </c:pt>
                <c:pt idx="115">
                  <c:v>2874569195.9573803</c:v>
                </c:pt>
                <c:pt idx="116">
                  <c:v>2829183493.8808913</c:v>
                </c:pt>
                <c:pt idx="117">
                  <c:v>2783334401.6226873</c:v>
                </c:pt>
                <c:pt idx="118">
                  <c:v>2738217154.047071</c:v>
                </c:pt>
                <c:pt idx="119">
                  <c:v>2693364247.315172</c:v>
                </c:pt>
                <c:pt idx="120">
                  <c:v>2649749948.7199526</c:v>
                </c:pt>
                <c:pt idx="121">
                  <c:v>2606300017.0176625</c:v>
                </c:pt>
                <c:pt idx="122">
                  <c:v>2563091373.9445844</c:v>
                </c:pt>
                <c:pt idx="123">
                  <c:v>2520514286.401101</c:v>
                </c:pt>
                <c:pt idx="124">
                  <c:v>2478357511.1892314</c:v>
                </c:pt>
                <c:pt idx="125">
                  <c:v>2436828059.183279</c:v>
                </c:pt>
                <c:pt idx="126">
                  <c:v>2395416407.4356384</c:v>
                </c:pt>
                <c:pt idx="127">
                  <c:v>2354576917.4664335</c:v>
                </c:pt>
                <c:pt idx="128">
                  <c:v>2314853286.243289</c:v>
                </c:pt>
                <c:pt idx="129">
                  <c:v>2274895224.2682633</c:v>
                </c:pt>
                <c:pt idx="130">
                  <c:v>2235682897.224628</c:v>
                </c:pt>
                <c:pt idx="131">
                  <c:v>2196700838.957373</c:v>
                </c:pt>
                <c:pt idx="132">
                  <c:v>2158449927.540388</c:v>
                </c:pt>
                <c:pt idx="133">
                  <c:v>2120845310.7451537</c:v>
                </c:pt>
                <c:pt idx="134">
                  <c:v>2083528028.2876647</c:v>
                </c:pt>
                <c:pt idx="135">
                  <c:v>2046557934.3776042</c:v>
                </c:pt>
                <c:pt idx="136">
                  <c:v>2010317557.0761764</c:v>
                </c:pt>
                <c:pt idx="137">
                  <c:v>1974897041.7465887</c:v>
                </c:pt>
                <c:pt idx="138">
                  <c:v>1939704791.4520776</c:v>
                </c:pt>
                <c:pt idx="139">
                  <c:v>1904665492.6922336</c:v>
                </c:pt>
                <c:pt idx="140">
                  <c:v>1870317042.3507152</c:v>
                </c:pt>
                <c:pt idx="141">
                  <c:v>1836354751.2079475</c:v>
                </c:pt>
                <c:pt idx="142">
                  <c:v>1803016906.7154377</c:v>
                </c:pt>
                <c:pt idx="143">
                  <c:v>1769891158.8581347</c:v>
                </c:pt>
                <c:pt idx="144">
                  <c:v>1737148240.5454397</c:v>
                </c:pt>
                <c:pt idx="145">
                  <c:v>1704343863.4765103</c:v>
                </c:pt>
                <c:pt idx="146">
                  <c:v>1671854933.9514906</c:v>
                </c:pt>
                <c:pt idx="147">
                  <c:v>1640380143.604331</c:v>
                </c:pt>
                <c:pt idx="148">
                  <c:v>1609308495.5707219</c:v>
                </c:pt>
                <c:pt idx="149">
                  <c:v>1578863386.851622</c:v>
                </c:pt>
                <c:pt idx="150">
                  <c:v>1548454422.8752236</c:v>
                </c:pt>
                <c:pt idx="151">
                  <c:v>1518386235.0949311</c:v>
                </c:pt>
                <c:pt idx="152">
                  <c:v>1489670643.8316798</c:v>
                </c:pt>
                <c:pt idx="153">
                  <c:v>1460478062.5721893</c:v>
                </c:pt>
                <c:pt idx="154">
                  <c:v>1432064110.8643723</c:v>
                </c:pt>
                <c:pt idx="155">
                  <c:v>1403750844.0597908</c:v>
                </c:pt>
                <c:pt idx="156">
                  <c:v>1375764693.4362345</c:v>
                </c:pt>
                <c:pt idx="157">
                  <c:v>1348402478.7200606</c:v>
                </c:pt>
                <c:pt idx="158">
                  <c:v>1321345254.113665</c:v>
                </c:pt>
                <c:pt idx="159">
                  <c:v>1294499232.1492589</c:v>
                </c:pt>
                <c:pt idx="160">
                  <c:v>1268246983.1045668</c:v>
                </c:pt>
                <c:pt idx="161">
                  <c:v>1242484010.891062</c:v>
                </c:pt>
                <c:pt idx="162">
                  <c:v>1216931705.506802</c:v>
                </c:pt>
                <c:pt idx="163">
                  <c:v>1191414299.4210913</c:v>
                </c:pt>
                <c:pt idx="164">
                  <c:v>1166873804.7756042</c:v>
                </c:pt>
                <c:pt idx="165">
                  <c:v>1142207403.4974592</c:v>
                </c:pt>
                <c:pt idx="166">
                  <c:v>1117816935.984346</c:v>
                </c:pt>
                <c:pt idx="167">
                  <c:v>1093823138.0533442</c:v>
                </c:pt>
                <c:pt idx="168">
                  <c:v>1070552482.2313958</c:v>
                </c:pt>
                <c:pt idx="169">
                  <c:v>1047407626.0842227</c:v>
                </c:pt>
                <c:pt idx="170">
                  <c:v>1024807119.1876444</c:v>
                </c:pt>
                <c:pt idx="171">
                  <c:v>1002909791.8124472</c:v>
                </c:pt>
                <c:pt idx="172">
                  <c:v>981178163.1192628</c:v>
                </c:pt>
                <c:pt idx="173">
                  <c:v>960240569.9795867</c:v>
                </c:pt>
                <c:pt idx="174">
                  <c:v>939161913.1276882</c:v>
                </c:pt>
                <c:pt idx="175">
                  <c:v>918755302.2175573</c:v>
                </c:pt>
                <c:pt idx="176">
                  <c:v>899178275.8387719</c:v>
                </c:pt>
                <c:pt idx="177">
                  <c:v>879328888.6012586</c:v>
                </c:pt>
                <c:pt idx="178">
                  <c:v>860039502.9743973</c:v>
                </c:pt>
                <c:pt idx="179">
                  <c:v>840629063.8566703</c:v>
                </c:pt>
                <c:pt idx="180">
                  <c:v>821590323.9861224</c:v>
                </c:pt>
                <c:pt idx="181">
                  <c:v>802701573.2707317</c:v>
                </c:pt>
                <c:pt idx="182">
                  <c:v>784102442.5832347</c:v>
                </c:pt>
                <c:pt idx="183">
                  <c:v>765895101.4293782</c:v>
                </c:pt>
                <c:pt idx="184">
                  <c:v>747743733.3575605</c:v>
                </c:pt>
                <c:pt idx="185">
                  <c:v>730065327.9440842</c:v>
                </c:pt>
                <c:pt idx="186">
                  <c:v>712573837.3249147</c:v>
                </c:pt>
                <c:pt idx="187">
                  <c:v>695316119.6123817</c:v>
                </c:pt>
                <c:pt idx="188">
                  <c:v>678072681.9818045</c:v>
                </c:pt>
                <c:pt idx="189">
                  <c:v>661150351.0205423</c:v>
                </c:pt>
                <c:pt idx="190">
                  <c:v>644094384.9946929</c:v>
                </c:pt>
                <c:pt idx="191">
                  <c:v>627721311.0867726</c:v>
                </c:pt>
                <c:pt idx="192">
                  <c:v>611689863.5466942</c:v>
                </c:pt>
                <c:pt idx="193">
                  <c:v>596077632.555667</c:v>
                </c:pt>
                <c:pt idx="194">
                  <c:v>580767954.1204708</c:v>
                </c:pt>
                <c:pt idx="195">
                  <c:v>565711830.2116147</c:v>
                </c:pt>
                <c:pt idx="196">
                  <c:v>550903790.7166862</c:v>
                </c:pt>
                <c:pt idx="197">
                  <c:v>536419078.6870379</c:v>
                </c:pt>
                <c:pt idx="198">
                  <c:v>522293020.7489658</c:v>
                </c:pt>
                <c:pt idx="199">
                  <c:v>508459016.0522343</c:v>
                </c:pt>
                <c:pt idx="200">
                  <c:v>495017870.72378486</c:v>
                </c:pt>
                <c:pt idx="201">
                  <c:v>481563527.82814693</c:v>
                </c:pt>
                <c:pt idx="202">
                  <c:v>468490990.94503754</c:v>
                </c:pt>
                <c:pt idx="203">
                  <c:v>455491657.77248096</c:v>
                </c:pt>
                <c:pt idx="204">
                  <c:v>442801704.0223052</c:v>
                </c:pt>
                <c:pt idx="205">
                  <c:v>430213863.8456692</c:v>
                </c:pt>
                <c:pt idx="206">
                  <c:v>417868602.548979</c:v>
                </c:pt>
                <c:pt idx="207">
                  <c:v>405773836.27468216</c:v>
                </c:pt>
                <c:pt idx="208">
                  <c:v>393935406.8877277</c:v>
                </c:pt>
                <c:pt idx="209">
                  <c:v>382314777.7246279</c:v>
                </c:pt>
                <c:pt idx="210">
                  <c:v>370653270.40137887</c:v>
                </c:pt>
                <c:pt idx="211">
                  <c:v>359572510.63073575</c:v>
                </c:pt>
                <c:pt idx="212">
                  <c:v>348800261.215436</c:v>
                </c:pt>
                <c:pt idx="213">
                  <c:v>338188072.0682188</c:v>
                </c:pt>
                <c:pt idx="214">
                  <c:v>327490726.8621561</c:v>
                </c:pt>
                <c:pt idx="215">
                  <c:v>317199716.89451075</c:v>
                </c:pt>
                <c:pt idx="216">
                  <c:v>307309103.2877709</c:v>
                </c:pt>
                <c:pt idx="217">
                  <c:v>297614479.3079907</c:v>
                </c:pt>
                <c:pt idx="218">
                  <c:v>288039276.6821168</c:v>
                </c:pt>
                <c:pt idx="219">
                  <c:v>278860257.70841205</c:v>
                </c:pt>
                <c:pt idx="220">
                  <c:v>269880047.8018167</c:v>
                </c:pt>
                <c:pt idx="221">
                  <c:v>261048656.52562058</c:v>
                </c:pt>
                <c:pt idx="222">
                  <c:v>252331954.85488662</c:v>
                </c:pt>
                <c:pt idx="223">
                  <c:v>243857051.59089264</c:v>
                </c:pt>
                <c:pt idx="224">
                  <c:v>235621173.97792917</c:v>
                </c:pt>
                <c:pt idx="225">
                  <c:v>227430434.13094443</c:v>
                </c:pt>
                <c:pt idx="226">
                  <c:v>219298614.7688804</c:v>
                </c:pt>
                <c:pt idx="227">
                  <c:v>211484515.16518226</c:v>
                </c:pt>
                <c:pt idx="228">
                  <c:v>203606378.78980315</c:v>
                </c:pt>
                <c:pt idx="229">
                  <c:v>196155921.6365705</c:v>
                </c:pt>
                <c:pt idx="230">
                  <c:v>188628237.09349328</c:v>
                </c:pt>
                <c:pt idx="231">
                  <c:v>181807976.94096497</c:v>
                </c:pt>
                <c:pt idx="232">
                  <c:v>175366052.22394702</c:v>
                </c:pt>
                <c:pt idx="233">
                  <c:v>169227314.72224844</c:v>
                </c:pt>
                <c:pt idx="234">
                  <c:v>163548196.08743</c:v>
                </c:pt>
                <c:pt idx="235">
                  <c:v>157999159.82966152</c:v>
                </c:pt>
                <c:pt idx="236">
                  <c:v>152621832.72686854</c:v>
                </c:pt>
                <c:pt idx="237">
                  <c:v>147318026.9125491</c:v>
                </c:pt>
                <c:pt idx="238">
                  <c:v>142140880.15447658</c:v>
                </c:pt>
                <c:pt idx="239">
                  <c:v>136981056.0882837</c:v>
                </c:pt>
                <c:pt idx="240">
                  <c:v>131956365.52155949</c:v>
                </c:pt>
                <c:pt idx="241">
                  <c:v>127035467.38239583</c:v>
                </c:pt>
                <c:pt idx="242">
                  <c:v>122251863.64223288</c:v>
                </c:pt>
                <c:pt idx="243">
                  <c:v>117557642.95556903</c:v>
                </c:pt>
                <c:pt idx="244">
                  <c:v>112951209.47876076</c:v>
                </c:pt>
                <c:pt idx="245">
                  <c:v>108459729.07440187</c:v>
                </c:pt>
                <c:pt idx="246">
                  <c:v>104033247.38276304</c:v>
                </c:pt>
                <c:pt idx="247">
                  <c:v>99661794.59061326</c:v>
                </c:pt>
                <c:pt idx="248">
                  <c:v>95329499.94285488</c:v>
                </c:pt>
                <c:pt idx="249">
                  <c:v>91097071.51662666</c:v>
                </c:pt>
                <c:pt idx="250">
                  <c:v>86921627.30761606</c:v>
                </c:pt>
                <c:pt idx="251">
                  <c:v>82882380.5882738</c:v>
                </c:pt>
                <c:pt idx="252">
                  <c:v>79016523.61907727</c:v>
                </c:pt>
                <c:pt idx="253">
                  <c:v>75290928.95030306</c:v>
                </c:pt>
                <c:pt idx="254">
                  <c:v>71662222.23060657</c:v>
                </c:pt>
                <c:pt idx="255">
                  <c:v>68120128.43400635</c:v>
                </c:pt>
                <c:pt idx="256">
                  <c:v>64755562.31685892</c:v>
                </c:pt>
                <c:pt idx="257">
                  <c:v>61486395.509875536</c:v>
                </c:pt>
                <c:pt idx="258">
                  <c:v>58331130.6636985</c:v>
                </c:pt>
                <c:pt idx="259">
                  <c:v>55364975.42017263</c:v>
                </c:pt>
                <c:pt idx="260">
                  <c:v>52541634.309872285</c:v>
                </c:pt>
                <c:pt idx="261">
                  <c:v>49733209.16408702</c:v>
                </c:pt>
                <c:pt idx="262">
                  <c:v>47007374.42397529</c:v>
                </c:pt>
                <c:pt idx="263">
                  <c:v>44412319.033632144</c:v>
                </c:pt>
                <c:pt idx="264">
                  <c:v>41943511.74174052</c:v>
                </c:pt>
                <c:pt idx="265">
                  <c:v>39472480.535008274</c:v>
                </c:pt>
                <c:pt idx="266">
                  <c:v>37130627.57332636</c:v>
                </c:pt>
                <c:pt idx="267">
                  <c:v>34808115.01095995</c:v>
                </c:pt>
                <c:pt idx="268">
                  <c:v>32615211.840321198</c:v>
                </c:pt>
                <c:pt idx="269">
                  <c:v>30493074.706614275</c:v>
                </c:pt>
                <c:pt idx="270">
                  <c:v>28412990.11886235</c:v>
                </c:pt>
                <c:pt idx="271">
                  <c:v>26376733.10518279</c:v>
                </c:pt>
                <c:pt idx="272">
                  <c:v>24474742.642067447</c:v>
                </c:pt>
                <c:pt idx="273">
                  <c:v>22642662.95352256</c:v>
                </c:pt>
                <c:pt idx="274">
                  <c:v>20880185.56149925</c:v>
                </c:pt>
                <c:pt idx="275">
                  <c:v>19190513.554282844</c:v>
                </c:pt>
                <c:pt idx="276">
                  <c:v>17588631.410144035</c:v>
                </c:pt>
                <c:pt idx="277">
                  <c:v>16071792.888099542</c:v>
                </c:pt>
                <c:pt idx="278">
                  <c:v>14648561.747992773</c:v>
                </c:pt>
                <c:pt idx="279">
                  <c:v>13189051.013127899</c:v>
                </c:pt>
                <c:pt idx="280">
                  <c:v>11970279.259796962</c:v>
                </c:pt>
                <c:pt idx="281">
                  <c:v>10826868.95648137</c:v>
                </c:pt>
                <c:pt idx="282">
                  <c:v>9748537.986573854</c:v>
                </c:pt>
                <c:pt idx="283">
                  <c:v>8717161.55620231</c:v>
                </c:pt>
                <c:pt idx="284">
                  <c:v>7735883.140447003</c:v>
                </c:pt>
                <c:pt idx="285">
                  <c:v>6795044.205949353</c:v>
                </c:pt>
                <c:pt idx="286">
                  <c:v>5879008.296987378</c:v>
                </c:pt>
                <c:pt idx="287">
                  <c:v>5039239.49066358</c:v>
                </c:pt>
                <c:pt idx="288">
                  <c:v>4265269.97151739</c:v>
                </c:pt>
                <c:pt idx="289">
                  <c:v>3568614.380716138</c:v>
                </c:pt>
                <c:pt idx="290">
                  <c:v>2941512.795980307</c:v>
                </c:pt>
                <c:pt idx="291">
                  <c:v>2392879.6702390322</c:v>
                </c:pt>
                <c:pt idx="292">
                  <c:v>1933174.058032167</c:v>
                </c:pt>
                <c:pt idx="293">
                  <c:v>1607360.6274187197</c:v>
                </c:pt>
                <c:pt idx="294">
                  <c:v>1508363.0215566037</c:v>
                </c:pt>
                <c:pt idx="295">
                  <c:v>1425229.0534779613</c:v>
                </c:pt>
                <c:pt idx="296">
                  <c:v>1355954.7871119154</c:v>
                </c:pt>
                <c:pt idx="297">
                  <c:v>1295855.080292288</c:v>
                </c:pt>
                <c:pt idx="298">
                  <c:v>1225098.8132208544</c:v>
                </c:pt>
                <c:pt idx="299">
                  <c:v>1129582.5110943415</c:v>
                </c:pt>
                <c:pt idx="300">
                  <c:v>1078920.2696845243</c:v>
                </c:pt>
                <c:pt idx="301">
                  <c:v>1029705.6188789562</c:v>
                </c:pt>
                <c:pt idx="302">
                  <c:v>981964.4965899537</c:v>
                </c:pt>
                <c:pt idx="303">
                  <c:v>937061.9829954633</c:v>
                </c:pt>
                <c:pt idx="304">
                  <c:v>893252.0509991614</c:v>
                </c:pt>
                <c:pt idx="305">
                  <c:v>850083.9582165374</c:v>
                </c:pt>
                <c:pt idx="306">
                  <c:v>791439.6793002068</c:v>
                </c:pt>
                <c:pt idx="307">
                  <c:v>750923.8695763799</c:v>
                </c:pt>
                <c:pt idx="308">
                  <c:v>711236.7649113815</c:v>
                </c:pt>
                <c:pt idx="309">
                  <c:v>671666.644263965</c:v>
                </c:pt>
                <c:pt idx="310">
                  <c:v>633460.1324631049</c:v>
                </c:pt>
                <c:pt idx="311">
                  <c:v>596137.208737107</c:v>
                </c:pt>
                <c:pt idx="312">
                  <c:v>560731.4809097118</c:v>
                </c:pt>
                <c:pt idx="313">
                  <c:v>509305.2903493379</c:v>
                </c:pt>
                <c:pt idx="314">
                  <c:v>477136.5380899029</c:v>
                </c:pt>
                <c:pt idx="315">
                  <c:v>445985.85376476566</c:v>
                </c:pt>
                <c:pt idx="316">
                  <c:v>415953.2645866884</c:v>
                </c:pt>
                <c:pt idx="317">
                  <c:v>387390.0264963261</c:v>
                </c:pt>
                <c:pt idx="318">
                  <c:v>361201.1909498323</c:v>
                </c:pt>
                <c:pt idx="319">
                  <c:v>336175.2901295309</c:v>
                </c:pt>
                <c:pt idx="320">
                  <c:v>312185.7277525003</c:v>
                </c:pt>
                <c:pt idx="321">
                  <c:v>291056.36248058366</c:v>
                </c:pt>
                <c:pt idx="322">
                  <c:v>270434.2680782181</c:v>
                </c:pt>
                <c:pt idx="323">
                  <c:v>251129.8973892612</c:v>
                </c:pt>
                <c:pt idx="324">
                  <c:v>234034.01298206282</c:v>
                </c:pt>
                <c:pt idx="325">
                  <c:v>217019.70646687783</c:v>
                </c:pt>
                <c:pt idx="326">
                  <c:v>200712.92566738374</c:v>
                </c:pt>
                <c:pt idx="327">
                  <c:v>184936.56921239404</c:v>
                </c:pt>
                <c:pt idx="328">
                  <c:v>169942.24725505913</c:v>
                </c:pt>
                <c:pt idx="329">
                  <c:v>155662.25239970977</c:v>
                </c:pt>
                <c:pt idx="330">
                  <c:v>142420.58933929598</c:v>
                </c:pt>
                <c:pt idx="331">
                  <c:v>129768.32594488366</c:v>
                </c:pt>
                <c:pt idx="332">
                  <c:v>117325.24823392215</c:v>
                </c:pt>
                <c:pt idx="333">
                  <c:v>105646.78550182584</c:v>
                </c:pt>
                <c:pt idx="334">
                  <c:v>94061.37680608832</c:v>
                </c:pt>
                <c:pt idx="335">
                  <c:v>83455.13301906844</c:v>
                </c:pt>
                <c:pt idx="336">
                  <c:v>75097.71921730414</c:v>
                </c:pt>
                <c:pt idx="337">
                  <c:v>67643.4019819259</c:v>
                </c:pt>
                <c:pt idx="338">
                  <c:v>60390.46110197637</c:v>
                </c:pt>
                <c:pt idx="339">
                  <c:v>54003.783216355274</c:v>
                </c:pt>
                <c:pt idx="340">
                  <c:v>48133.930670690796</c:v>
                </c:pt>
                <c:pt idx="341">
                  <c:v>43173.62185718717</c:v>
                </c:pt>
                <c:pt idx="342">
                  <c:v>38463.00312079529</c:v>
                </c:pt>
                <c:pt idx="343">
                  <c:v>34016.026970063256</c:v>
                </c:pt>
                <c:pt idx="344">
                  <c:v>29725.261896798474</c:v>
                </c:pt>
                <c:pt idx="345">
                  <c:v>25664.60847067922</c:v>
                </c:pt>
                <c:pt idx="346">
                  <c:v>21635.48794649545</c:v>
                </c:pt>
                <c:pt idx="347">
                  <c:v>18053.490365673555</c:v>
                </c:pt>
                <c:pt idx="348">
                  <c:v>14515.985828654482</c:v>
                </c:pt>
                <c:pt idx="349">
                  <c:v>11411.131719043122</c:v>
                </c:pt>
                <c:pt idx="350">
                  <c:v>8728.424186619717</c:v>
                </c:pt>
                <c:pt idx="351">
                  <c:v>6065.6217970513035</c:v>
                </c:pt>
                <c:pt idx="352">
                  <c:v>3419.6829935812193</c:v>
                </c:pt>
                <c:pt idx="353">
                  <c:v>2373.022247347378</c:v>
                </c:pt>
                <c:pt idx="354">
                  <c:v>1997.8752184842272</c:v>
                </c:pt>
                <c:pt idx="355">
                  <c:v>1625.1599629433506</c:v>
                </c:pt>
                <c:pt idx="356">
                  <c:v>1459.4528051385453</c:v>
                </c:pt>
                <c:pt idx="357">
                  <c:v>1293.9293365979704</c:v>
                </c:pt>
                <c:pt idx="358">
                  <c:v>1129.412018138611</c:v>
                </c:pt>
                <c:pt idx="359">
                  <c:v>965.5604871448021</c:v>
                </c:pt>
                <c:pt idx="360">
                  <c:v>802.6598288662208</c:v>
                </c:pt>
                <c:pt idx="361">
                  <c:v>640.4661293787991</c:v>
                </c:pt>
                <c:pt idx="362">
                  <c:v>479.10741873374303</c:v>
                </c:pt>
                <c:pt idx="363">
                  <c:v>318.6231774872963</c:v>
                </c:pt>
                <c:pt idx="364">
                  <c:v>158.90019914303437</c:v>
                </c:pt>
                <c:pt idx="365">
                  <c:v>0</c:v>
                </c:pt>
              </c:numCache>
            </c:numRef>
          </c:val>
        </c:ser>
        <c:ser>
          <c:idx val="3"/>
          <c:order val="3"/>
          <c:tx>
            <c:strRef>
              <c:f>_Hidden30!$E$1:$E$1</c:f>
              <c:strCache>
                <c:ptCount val="1"/>
                <c:pt idx="0">
                  <c:v>Outstanding Residential Mortgage Loans (10% CPR)</c:v>
                </c:pt>
              </c:strCache>
            </c:strRef>
          </c:tx>
          <c:spPr>
            <a:solidFill>
              <a:srgbClr val="00915A"/>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_Hidden30!$A$2:$A$367</c:f>
              <c:strCache>
                <c:ptCount val="366"/>
                <c:pt idx="0">
                  <c:v>1/07/2020</c:v>
                </c:pt>
                <c:pt idx="1">
                  <c:v>1/08/2020</c:v>
                </c:pt>
                <c:pt idx="2">
                  <c:v>1/09/2020</c:v>
                </c:pt>
                <c:pt idx="3">
                  <c:v>1/10/2020</c:v>
                </c:pt>
                <c:pt idx="4">
                  <c:v>1/11/2020</c:v>
                </c:pt>
                <c:pt idx="5">
                  <c:v>1/12/2020</c:v>
                </c:pt>
                <c:pt idx="6">
                  <c:v>1/01/2021</c:v>
                </c:pt>
                <c:pt idx="7">
                  <c:v>1/02/2021</c:v>
                </c:pt>
                <c:pt idx="8">
                  <c:v>1/03/2021</c:v>
                </c:pt>
                <c:pt idx="9">
                  <c:v>1/04/2021</c:v>
                </c:pt>
                <c:pt idx="10">
                  <c:v>1/05/2021</c:v>
                </c:pt>
                <c:pt idx="11">
                  <c:v>1/06/2021</c:v>
                </c:pt>
                <c:pt idx="12">
                  <c:v>1/07/2021</c:v>
                </c:pt>
                <c:pt idx="13">
                  <c:v>1/08/2021</c:v>
                </c:pt>
                <c:pt idx="14">
                  <c:v>1/09/2021</c:v>
                </c:pt>
                <c:pt idx="15">
                  <c:v>1/10/2021</c:v>
                </c:pt>
                <c:pt idx="16">
                  <c:v>1/11/2021</c:v>
                </c:pt>
                <c:pt idx="17">
                  <c:v>1/12/2021</c:v>
                </c:pt>
                <c:pt idx="18">
                  <c:v>1/01/2022</c:v>
                </c:pt>
                <c:pt idx="19">
                  <c:v>1/02/2022</c:v>
                </c:pt>
                <c:pt idx="20">
                  <c:v>1/03/2022</c:v>
                </c:pt>
                <c:pt idx="21">
                  <c:v>1/04/2022</c:v>
                </c:pt>
                <c:pt idx="22">
                  <c:v>1/05/2022</c:v>
                </c:pt>
                <c:pt idx="23">
                  <c:v>1/06/2022</c:v>
                </c:pt>
                <c:pt idx="24">
                  <c:v>1/07/2022</c:v>
                </c:pt>
                <c:pt idx="25">
                  <c:v>1/08/2022</c:v>
                </c:pt>
                <c:pt idx="26">
                  <c:v>1/09/2022</c:v>
                </c:pt>
                <c:pt idx="27">
                  <c:v>1/10/2022</c:v>
                </c:pt>
                <c:pt idx="28">
                  <c:v>1/11/2022</c:v>
                </c:pt>
                <c:pt idx="29">
                  <c:v>1/12/2022</c:v>
                </c:pt>
                <c:pt idx="30">
                  <c:v>1/01/2023</c:v>
                </c:pt>
                <c:pt idx="31">
                  <c:v>1/02/2023</c:v>
                </c:pt>
                <c:pt idx="32">
                  <c:v>1/03/2023</c:v>
                </c:pt>
                <c:pt idx="33">
                  <c:v>1/04/2023</c:v>
                </c:pt>
                <c:pt idx="34">
                  <c:v>1/05/2023</c:v>
                </c:pt>
                <c:pt idx="35">
                  <c:v>1/06/2023</c:v>
                </c:pt>
                <c:pt idx="36">
                  <c:v>1/07/2023</c:v>
                </c:pt>
                <c:pt idx="37">
                  <c:v>1/08/2023</c:v>
                </c:pt>
                <c:pt idx="38">
                  <c:v>1/09/2023</c:v>
                </c:pt>
                <c:pt idx="39">
                  <c:v>1/10/2023</c:v>
                </c:pt>
                <c:pt idx="40">
                  <c:v>1/11/2023</c:v>
                </c:pt>
                <c:pt idx="41">
                  <c:v>1/12/2023</c:v>
                </c:pt>
                <c:pt idx="42">
                  <c:v>1/01/2024</c:v>
                </c:pt>
                <c:pt idx="43">
                  <c:v>1/02/2024</c:v>
                </c:pt>
                <c:pt idx="44">
                  <c:v>1/03/2024</c:v>
                </c:pt>
                <c:pt idx="45">
                  <c:v>1/04/2024</c:v>
                </c:pt>
                <c:pt idx="46">
                  <c:v>1/05/2024</c:v>
                </c:pt>
                <c:pt idx="47">
                  <c:v>1/06/2024</c:v>
                </c:pt>
                <c:pt idx="48">
                  <c:v>1/07/2024</c:v>
                </c:pt>
                <c:pt idx="49">
                  <c:v>1/08/2024</c:v>
                </c:pt>
                <c:pt idx="50">
                  <c:v>1/09/2024</c:v>
                </c:pt>
                <c:pt idx="51">
                  <c:v>1/10/2024</c:v>
                </c:pt>
                <c:pt idx="52">
                  <c:v>1/11/2024</c:v>
                </c:pt>
                <c:pt idx="53">
                  <c:v>1/12/2024</c:v>
                </c:pt>
                <c:pt idx="54">
                  <c:v>1/01/2025</c:v>
                </c:pt>
                <c:pt idx="55">
                  <c:v>1/02/2025</c:v>
                </c:pt>
                <c:pt idx="56">
                  <c:v>1/03/2025</c:v>
                </c:pt>
                <c:pt idx="57">
                  <c:v>1/04/2025</c:v>
                </c:pt>
                <c:pt idx="58">
                  <c:v>1/05/2025</c:v>
                </c:pt>
                <c:pt idx="59">
                  <c:v>1/06/2025</c:v>
                </c:pt>
                <c:pt idx="60">
                  <c:v>1/07/2025</c:v>
                </c:pt>
                <c:pt idx="61">
                  <c:v>1/08/2025</c:v>
                </c:pt>
                <c:pt idx="62">
                  <c:v>1/09/2025</c:v>
                </c:pt>
                <c:pt idx="63">
                  <c:v>1/10/2025</c:v>
                </c:pt>
                <c:pt idx="64">
                  <c:v>1/11/2025</c:v>
                </c:pt>
                <c:pt idx="65">
                  <c:v>1/12/2025</c:v>
                </c:pt>
                <c:pt idx="66">
                  <c:v>1/01/2026</c:v>
                </c:pt>
                <c:pt idx="67">
                  <c:v>1/02/2026</c:v>
                </c:pt>
                <c:pt idx="68">
                  <c:v>1/03/2026</c:v>
                </c:pt>
                <c:pt idx="69">
                  <c:v>1/04/2026</c:v>
                </c:pt>
                <c:pt idx="70">
                  <c:v>1/05/2026</c:v>
                </c:pt>
                <c:pt idx="71">
                  <c:v>1/06/2026</c:v>
                </c:pt>
                <c:pt idx="72">
                  <c:v>1/07/2026</c:v>
                </c:pt>
                <c:pt idx="73">
                  <c:v>1/08/2026</c:v>
                </c:pt>
                <c:pt idx="74">
                  <c:v>1/09/2026</c:v>
                </c:pt>
                <c:pt idx="75">
                  <c:v>1/10/2026</c:v>
                </c:pt>
                <c:pt idx="76">
                  <c:v>1/11/2026</c:v>
                </c:pt>
                <c:pt idx="77">
                  <c:v>1/12/2026</c:v>
                </c:pt>
                <c:pt idx="78">
                  <c:v>1/01/2027</c:v>
                </c:pt>
                <c:pt idx="79">
                  <c:v>1/02/2027</c:v>
                </c:pt>
                <c:pt idx="80">
                  <c:v>1/03/2027</c:v>
                </c:pt>
                <c:pt idx="81">
                  <c:v>1/04/2027</c:v>
                </c:pt>
                <c:pt idx="82">
                  <c:v>1/05/2027</c:v>
                </c:pt>
                <c:pt idx="83">
                  <c:v>1/06/2027</c:v>
                </c:pt>
                <c:pt idx="84">
                  <c:v>1/07/2027</c:v>
                </c:pt>
                <c:pt idx="85">
                  <c:v>1/08/2027</c:v>
                </c:pt>
                <c:pt idx="86">
                  <c:v>1/09/2027</c:v>
                </c:pt>
                <c:pt idx="87">
                  <c:v>1/10/2027</c:v>
                </c:pt>
                <c:pt idx="88">
                  <c:v>1/11/2027</c:v>
                </c:pt>
                <c:pt idx="89">
                  <c:v>1/12/2027</c:v>
                </c:pt>
                <c:pt idx="90">
                  <c:v>1/01/2028</c:v>
                </c:pt>
                <c:pt idx="91">
                  <c:v>1/02/2028</c:v>
                </c:pt>
                <c:pt idx="92">
                  <c:v>1/03/2028</c:v>
                </c:pt>
                <c:pt idx="93">
                  <c:v>1/04/2028</c:v>
                </c:pt>
                <c:pt idx="94">
                  <c:v>1/05/2028</c:v>
                </c:pt>
                <c:pt idx="95">
                  <c:v>1/06/2028</c:v>
                </c:pt>
                <c:pt idx="96">
                  <c:v>1/07/2028</c:v>
                </c:pt>
                <c:pt idx="97">
                  <c:v>1/08/2028</c:v>
                </c:pt>
                <c:pt idx="98">
                  <c:v>1/09/2028</c:v>
                </c:pt>
                <c:pt idx="99">
                  <c:v>1/10/2028</c:v>
                </c:pt>
                <c:pt idx="100">
                  <c:v>1/11/2028</c:v>
                </c:pt>
                <c:pt idx="101">
                  <c:v>1/12/2028</c:v>
                </c:pt>
                <c:pt idx="102">
                  <c:v>1/01/2029</c:v>
                </c:pt>
                <c:pt idx="103">
                  <c:v>1/02/2029</c:v>
                </c:pt>
                <c:pt idx="104">
                  <c:v>1/03/2029</c:v>
                </c:pt>
                <c:pt idx="105">
                  <c:v>1/04/2029</c:v>
                </c:pt>
                <c:pt idx="106">
                  <c:v>1/05/2029</c:v>
                </c:pt>
                <c:pt idx="107">
                  <c:v>1/06/2029</c:v>
                </c:pt>
                <c:pt idx="108">
                  <c:v>1/07/2029</c:v>
                </c:pt>
                <c:pt idx="109">
                  <c:v>1/08/2029</c:v>
                </c:pt>
                <c:pt idx="110">
                  <c:v>1/09/2029</c:v>
                </c:pt>
                <c:pt idx="111">
                  <c:v>1/10/2029</c:v>
                </c:pt>
                <c:pt idx="112">
                  <c:v>1/11/2029</c:v>
                </c:pt>
                <c:pt idx="113">
                  <c:v>1/12/2029</c:v>
                </c:pt>
                <c:pt idx="114">
                  <c:v>1/01/2030</c:v>
                </c:pt>
                <c:pt idx="115">
                  <c:v>1/02/2030</c:v>
                </c:pt>
                <c:pt idx="116">
                  <c:v>1/03/2030</c:v>
                </c:pt>
                <c:pt idx="117">
                  <c:v>1/04/2030</c:v>
                </c:pt>
                <c:pt idx="118">
                  <c:v>1/05/2030</c:v>
                </c:pt>
                <c:pt idx="119">
                  <c:v>1/06/2030</c:v>
                </c:pt>
                <c:pt idx="120">
                  <c:v>1/07/2030</c:v>
                </c:pt>
                <c:pt idx="121">
                  <c:v>1/08/2030</c:v>
                </c:pt>
                <c:pt idx="122">
                  <c:v>1/09/2030</c:v>
                </c:pt>
                <c:pt idx="123">
                  <c:v>1/10/2030</c:v>
                </c:pt>
                <c:pt idx="124">
                  <c:v>1/11/2030</c:v>
                </c:pt>
                <c:pt idx="125">
                  <c:v>1/12/2030</c:v>
                </c:pt>
                <c:pt idx="126">
                  <c:v>1/01/2031</c:v>
                </c:pt>
                <c:pt idx="127">
                  <c:v>1/02/2031</c:v>
                </c:pt>
                <c:pt idx="128">
                  <c:v>1/03/2031</c:v>
                </c:pt>
                <c:pt idx="129">
                  <c:v>1/04/2031</c:v>
                </c:pt>
                <c:pt idx="130">
                  <c:v>1/05/2031</c:v>
                </c:pt>
                <c:pt idx="131">
                  <c:v>1/06/2031</c:v>
                </c:pt>
                <c:pt idx="132">
                  <c:v>1/07/2031</c:v>
                </c:pt>
                <c:pt idx="133">
                  <c:v>1/08/2031</c:v>
                </c:pt>
                <c:pt idx="134">
                  <c:v>1/09/2031</c:v>
                </c:pt>
                <c:pt idx="135">
                  <c:v>1/10/2031</c:v>
                </c:pt>
                <c:pt idx="136">
                  <c:v>1/11/2031</c:v>
                </c:pt>
                <c:pt idx="137">
                  <c:v>1/12/2031</c:v>
                </c:pt>
                <c:pt idx="138">
                  <c:v>1/01/2032</c:v>
                </c:pt>
                <c:pt idx="139">
                  <c:v>1/02/2032</c:v>
                </c:pt>
                <c:pt idx="140">
                  <c:v>1/03/2032</c:v>
                </c:pt>
                <c:pt idx="141">
                  <c:v>1/04/2032</c:v>
                </c:pt>
                <c:pt idx="142">
                  <c:v>1/05/2032</c:v>
                </c:pt>
                <c:pt idx="143">
                  <c:v>1/06/2032</c:v>
                </c:pt>
                <c:pt idx="144">
                  <c:v>1/07/2032</c:v>
                </c:pt>
                <c:pt idx="145">
                  <c:v>1/08/2032</c:v>
                </c:pt>
                <c:pt idx="146">
                  <c:v>1/09/2032</c:v>
                </c:pt>
                <c:pt idx="147">
                  <c:v>1/10/2032</c:v>
                </c:pt>
                <c:pt idx="148">
                  <c:v>1/11/2032</c:v>
                </c:pt>
                <c:pt idx="149">
                  <c:v>1/12/2032</c:v>
                </c:pt>
                <c:pt idx="150">
                  <c:v>1/01/2033</c:v>
                </c:pt>
                <c:pt idx="151">
                  <c:v>1/02/2033</c:v>
                </c:pt>
                <c:pt idx="152">
                  <c:v>1/03/2033</c:v>
                </c:pt>
                <c:pt idx="153">
                  <c:v>1/04/2033</c:v>
                </c:pt>
                <c:pt idx="154">
                  <c:v>1/05/2033</c:v>
                </c:pt>
                <c:pt idx="155">
                  <c:v>1/06/2033</c:v>
                </c:pt>
                <c:pt idx="156">
                  <c:v>1/07/2033</c:v>
                </c:pt>
                <c:pt idx="157">
                  <c:v>1/08/2033</c:v>
                </c:pt>
                <c:pt idx="158">
                  <c:v>1/09/2033</c:v>
                </c:pt>
                <c:pt idx="159">
                  <c:v>1/10/2033</c:v>
                </c:pt>
                <c:pt idx="160">
                  <c:v>1/11/2033</c:v>
                </c:pt>
                <c:pt idx="161">
                  <c:v>1/12/2033</c:v>
                </c:pt>
                <c:pt idx="162">
                  <c:v>1/01/2034</c:v>
                </c:pt>
                <c:pt idx="163">
                  <c:v>1/02/2034</c:v>
                </c:pt>
                <c:pt idx="164">
                  <c:v>1/03/2034</c:v>
                </c:pt>
                <c:pt idx="165">
                  <c:v>1/04/2034</c:v>
                </c:pt>
                <c:pt idx="166">
                  <c:v>1/05/2034</c:v>
                </c:pt>
                <c:pt idx="167">
                  <c:v>1/06/2034</c:v>
                </c:pt>
                <c:pt idx="168">
                  <c:v>1/07/2034</c:v>
                </c:pt>
                <c:pt idx="169">
                  <c:v>1/08/2034</c:v>
                </c:pt>
                <c:pt idx="170">
                  <c:v>1/09/2034</c:v>
                </c:pt>
                <c:pt idx="171">
                  <c:v>1/10/2034</c:v>
                </c:pt>
                <c:pt idx="172">
                  <c:v>1/11/2034</c:v>
                </c:pt>
                <c:pt idx="173">
                  <c:v>1/12/2034</c:v>
                </c:pt>
                <c:pt idx="174">
                  <c:v>1/01/2035</c:v>
                </c:pt>
                <c:pt idx="175">
                  <c:v>1/02/2035</c:v>
                </c:pt>
                <c:pt idx="176">
                  <c:v>1/03/2035</c:v>
                </c:pt>
                <c:pt idx="177">
                  <c:v>1/04/2035</c:v>
                </c:pt>
                <c:pt idx="178">
                  <c:v>1/05/2035</c:v>
                </c:pt>
                <c:pt idx="179">
                  <c:v>1/06/2035</c:v>
                </c:pt>
                <c:pt idx="180">
                  <c:v>1/07/2035</c:v>
                </c:pt>
                <c:pt idx="181">
                  <c:v>1/08/2035</c:v>
                </c:pt>
                <c:pt idx="182">
                  <c:v>1/09/2035</c:v>
                </c:pt>
                <c:pt idx="183">
                  <c:v>1/10/2035</c:v>
                </c:pt>
                <c:pt idx="184">
                  <c:v>1/11/2035</c:v>
                </c:pt>
                <c:pt idx="185">
                  <c:v>1/12/2035</c:v>
                </c:pt>
                <c:pt idx="186">
                  <c:v>1/01/2036</c:v>
                </c:pt>
                <c:pt idx="187">
                  <c:v>1/02/2036</c:v>
                </c:pt>
                <c:pt idx="188">
                  <c:v>1/03/2036</c:v>
                </c:pt>
                <c:pt idx="189">
                  <c:v>1/04/2036</c:v>
                </c:pt>
                <c:pt idx="190">
                  <c:v>1/05/2036</c:v>
                </c:pt>
                <c:pt idx="191">
                  <c:v>1/06/2036</c:v>
                </c:pt>
                <c:pt idx="192">
                  <c:v>1/07/2036</c:v>
                </c:pt>
                <c:pt idx="193">
                  <c:v>1/08/2036</c:v>
                </c:pt>
                <c:pt idx="194">
                  <c:v>1/09/2036</c:v>
                </c:pt>
                <c:pt idx="195">
                  <c:v>1/10/2036</c:v>
                </c:pt>
                <c:pt idx="196">
                  <c:v>1/11/2036</c:v>
                </c:pt>
                <c:pt idx="197">
                  <c:v>1/12/2036</c:v>
                </c:pt>
                <c:pt idx="198">
                  <c:v>1/01/2037</c:v>
                </c:pt>
                <c:pt idx="199">
                  <c:v>1/02/2037</c:v>
                </c:pt>
                <c:pt idx="200">
                  <c:v>1/03/2037</c:v>
                </c:pt>
                <c:pt idx="201">
                  <c:v>1/04/2037</c:v>
                </c:pt>
                <c:pt idx="202">
                  <c:v>1/05/2037</c:v>
                </c:pt>
                <c:pt idx="203">
                  <c:v>1/06/2037</c:v>
                </c:pt>
                <c:pt idx="204">
                  <c:v>1/07/2037</c:v>
                </c:pt>
                <c:pt idx="205">
                  <c:v>1/08/2037</c:v>
                </c:pt>
                <c:pt idx="206">
                  <c:v>1/09/2037</c:v>
                </c:pt>
                <c:pt idx="207">
                  <c:v>1/10/2037</c:v>
                </c:pt>
                <c:pt idx="208">
                  <c:v>1/11/2037</c:v>
                </c:pt>
                <c:pt idx="209">
                  <c:v>1/12/2037</c:v>
                </c:pt>
                <c:pt idx="210">
                  <c:v>1/01/2038</c:v>
                </c:pt>
                <c:pt idx="211">
                  <c:v>1/02/2038</c:v>
                </c:pt>
                <c:pt idx="212">
                  <c:v>1/03/2038</c:v>
                </c:pt>
                <c:pt idx="213">
                  <c:v>1/04/2038</c:v>
                </c:pt>
                <c:pt idx="214">
                  <c:v>1/05/2038</c:v>
                </c:pt>
                <c:pt idx="215">
                  <c:v>1/06/2038</c:v>
                </c:pt>
                <c:pt idx="216">
                  <c:v>1/07/2038</c:v>
                </c:pt>
                <c:pt idx="217">
                  <c:v>1/08/2038</c:v>
                </c:pt>
                <c:pt idx="218">
                  <c:v>1/09/2038</c:v>
                </c:pt>
                <c:pt idx="219">
                  <c:v>1/10/2038</c:v>
                </c:pt>
                <c:pt idx="220">
                  <c:v>1/11/2038</c:v>
                </c:pt>
                <c:pt idx="221">
                  <c:v>1/12/2038</c:v>
                </c:pt>
                <c:pt idx="222">
                  <c:v>1/01/2039</c:v>
                </c:pt>
                <c:pt idx="223">
                  <c:v>1/02/2039</c:v>
                </c:pt>
                <c:pt idx="224">
                  <c:v>1/03/2039</c:v>
                </c:pt>
                <c:pt idx="225">
                  <c:v>1/04/2039</c:v>
                </c:pt>
                <c:pt idx="226">
                  <c:v>1/05/2039</c:v>
                </c:pt>
                <c:pt idx="227">
                  <c:v>1/06/2039</c:v>
                </c:pt>
                <c:pt idx="228">
                  <c:v>1/07/2039</c:v>
                </c:pt>
                <c:pt idx="229">
                  <c:v>1/08/2039</c:v>
                </c:pt>
                <c:pt idx="230">
                  <c:v>1/09/2039</c:v>
                </c:pt>
                <c:pt idx="231">
                  <c:v>1/10/2039</c:v>
                </c:pt>
                <c:pt idx="232">
                  <c:v>1/11/2039</c:v>
                </c:pt>
                <c:pt idx="233">
                  <c:v>1/12/2039</c:v>
                </c:pt>
                <c:pt idx="234">
                  <c:v>1/01/2040</c:v>
                </c:pt>
                <c:pt idx="235">
                  <c:v>1/02/2040</c:v>
                </c:pt>
                <c:pt idx="236">
                  <c:v>1/03/2040</c:v>
                </c:pt>
                <c:pt idx="237">
                  <c:v>1/04/2040</c:v>
                </c:pt>
                <c:pt idx="238">
                  <c:v>1/05/2040</c:v>
                </c:pt>
                <c:pt idx="239">
                  <c:v>1/06/2040</c:v>
                </c:pt>
                <c:pt idx="240">
                  <c:v>1/07/2040</c:v>
                </c:pt>
                <c:pt idx="241">
                  <c:v>1/08/2040</c:v>
                </c:pt>
                <c:pt idx="242">
                  <c:v>1/09/2040</c:v>
                </c:pt>
                <c:pt idx="243">
                  <c:v>1/10/2040</c:v>
                </c:pt>
                <c:pt idx="244">
                  <c:v>1/11/2040</c:v>
                </c:pt>
                <c:pt idx="245">
                  <c:v>1/12/2040</c:v>
                </c:pt>
                <c:pt idx="246">
                  <c:v>1/01/2041</c:v>
                </c:pt>
                <c:pt idx="247">
                  <c:v>1/02/2041</c:v>
                </c:pt>
                <c:pt idx="248">
                  <c:v>1/03/2041</c:v>
                </c:pt>
                <c:pt idx="249">
                  <c:v>1/04/2041</c:v>
                </c:pt>
                <c:pt idx="250">
                  <c:v>1/05/2041</c:v>
                </c:pt>
                <c:pt idx="251">
                  <c:v>1/06/2041</c:v>
                </c:pt>
                <c:pt idx="252">
                  <c:v>1/07/2041</c:v>
                </c:pt>
                <c:pt idx="253">
                  <c:v>1/08/2041</c:v>
                </c:pt>
                <c:pt idx="254">
                  <c:v>1/09/2041</c:v>
                </c:pt>
                <c:pt idx="255">
                  <c:v>1/10/2041</c:v>
                </c:pt>
                <c:pt idx="256">
                  <c:v>1/11/2041</c:v>
                </c:pt>
                <c:pt idx="257">
                  <c:v>1/12/2041</c:v>
                </c:pt>
                <c:pt idx="258">
                  <c:v>1/01/2042</c:v>
                </c:pt>
                <c:pt idx="259">
                  <c:v>1/02/2042</c:v>
                </c:pt>
                <c:pt idx="260">
                  <c:v>1/03/2042</c:v>
                </c:pt>
                <c:pt idx="261">
                  <c:v>1/04/2042</c:v>
                </c:pt>
                <c:pt idx="262">
                  <c:v>1/05/2042</c:v>
                </c:pt>
                <c:pt idx="263">
                  <c:v>1/06/2042</c:v>
                </c:pt>
                <c:pt idx="264">
                  <c:v>1/07/2042</c:v>
                </c:pt>
                <c:pt idx="265">
                  <c:v>1/08/2042</c:v>
                </c:pt>
                <c:pt idx="266">
                  <c:v>1/09/2042</c:v>
                </c:pt>
                <c:pt idx="267">
                  <c:v>1/10/2042</c:v>
                </c:pt>
                <c:pt idx="268">
                  <c:v>1/11/2042</c:v>
                </c:pt>
                <c:pt idx="269">
                  <c:v>1/12/2042</c:v>
                </c:pt>
                <c:pt idx="270">
                  <c:v>1/01/2043</c:v>
                </c:pt>
                <c:pt idx="271">
                  <c:v>1/02/2043</c:v>
                </c:pt>
                <c:pt idx="272">
                  <c:v>1/03/2043</c:v>
                </c:pt>
                <c:pt idx="273">
                  <c:v>1/04/2043</c:v>
                </c:pt>
                <c:pt idx="274">
                  <c:v>1/05/2043</c:v>
                </c:pt>
                <c:pt idx="275">
                  <c:v>1/06/2043</c:v>
                </c:pt>
                <c:pt idx="276">
                  <c:v>1/07/2043</c:v>
                </c:pt>
                <c:pt idx="277">
                  <c:v>1/08/2043</c:v>
                </c:pt>
                <c:pt idx="278">
                  <c:v>1/09/2043</c:v>
                </c:pt>
                <c:pt idx="279">
                  <c:v>1/10/2043</c:v>
                </c:pt>
                <c:pt idx="280">
                  <c:v>1/11/2043</c:v>
                </c:pt>
                <c:pt idx="281">
                  <c:v>1/12/2043</c:v>
                </c:pt>
                <c:pt idx="282">
                  <c:v>1/01/2044</c:v>
                </c:pt>
                <c:pt idx="283">
                  <c:v>1/02/2044</c:v>
                </c:pt>
                <c:pt idx="284">
                  <c:v>1/03/2044</c:v>
                </c:pt>
                <c:pt idx="285">
                  <c:v>1/04/2044</c:v>
                </c:pt>
                <c:pt idx="286">
                  <c:v>1/05/2044</c:v>
                </c:pt>
                <c:pt idx="287">
                  <c:v>1/06/2044</c:v>
                </c:pt>
                <c:pt idx="288">
                  <c:v>1/07/2044</c:v>
                </c:pt>
                <c:pt idx="289">
                  <c:v>1/08/2044</c:v>
                </c:pt>
                <c:pt idx="290">
                  <c:v>1/09/2044</c:v>
                </c:pt>
                <c:pt idx="291">
                  <c:v>1/10/2044</c:v>
                </c:pt>
                <c:pt idx="292">
                  <c:v>1/11/2044</c:v>
                </c:pt>
                <c:pt idx="293">
                  <c:v>1/12/2044</c:v>
                </c:pt>
                <c:pt idx="294">
                  <c:v>1/01/2045</c:v>
                </c:pt>
                <c:pt idx="295">
                  <c:v>1/02/2045</c:v>
                </c:pt>
                <c:pt idx="296">
                  <c:v>1/03/2045</c:v>
                </c:pt>
                <c:pt idx="297">
                  <c:v>1/04/2045</c:v>
                </c:pt>
                <c:pt idx="298">
                  <c:v>1/05/2045</c:v>
                </c:pt>
                <c:pt idx="299">
                  <c:v>1/06/2045</c:v>
                </c:pt>
                <c:pt idx="300">
                  <c:v>1/07/2045</c:v>
                </c:pt>
                <c:pt idx="301">
                  <c:v>1/08/2045</c:v>
                </c:pt>
                <c:pt idx="302">
                  <c:v>1/09/2045</c:v>
                </c:pt>
                <c:pt idx="303">
                  <c:v>1/10/2045</c:v>
                </c:pt>
                <c:pt idx="304">
                  <c:v>1/11/2045</c:v>
                </c:pt>
                <c:pt idx="305">
                  <c:v>1/12/2045</c:v>
                </c:pt>
                <c:pt idx="306">
                  <c:v>1/01/2046</c:v>
                </c:pt>
                <c:pt idx="307">
                  <c:v>1/02/2046</c:v>
                </c:pt>
                <c:pt idx="308">
                  <c:v>1/03/2046</c:v>
                </c:pt>
                <c:pt idx="309">
                  <c:v>1/04/2046</c:v>
                </c:pt>
                <c:pt idx="310">
                  <c:v>1/05/2046</c:v>
                </c:pt>
                <c:pt idx="311">
                  <c:v>1/06/2046</c:v>
                </c:pt>
                <c:pt idx="312">
                  <c:v>1/07/2046</c:v>
                </c:pt>
                <c:pt idx="313">
                  <c:v>1/08/2046</c:v>
                </c:pt>
                <c:pt idx="314">
                  <c:v>1/09/2046</c:v>
                </c:pt>
                <c:pt idx="315">
                  <c:v>1/10/2046</c:v>
                </c:pt>
                <c:pt idx="316">
                  <c:v>1/11/2046</c:v>
                </c:pt>
                <c:pt idx="317">
                  <c:v>1/12/2046</c:v>
                </c:pt>
                <c:pt idx="318">
                  <c:v>1/01/2047</c:v>
                </c:pt>
                <c:pt idx="319">
                  <c:v>1/02/2047</c:v>
                </c:pt>
                <c:pt idx="320">
                  <c:v>1/03/2047</c:v>
                </c:pt>
                <c:pt idx="321">
                  <c:v>1/04/2047</c:v>
                </c:pt>
                <c:pt idx="322">
                  <c:v>1/05/2047</c:v>
                </c:pt>
                <c:pt idx="323">
                  <c:v>1/06/2047</c:v>
                </c:pt>
                <c:pt idx="324">
                  <c:v>1/07/2047</c:v>
                </c:pt>
                <c:pt idx="325">
                  <c:v>1/08/2047</c:v>
                </c:pt>
                <c:pt idx="326">
                  <c:v>1/09/2047</c:v>
                </c:pt>
                <c:pt idx="327">
                  <c:v>1/10/2047</c:v>
                </c:pt>
                <c:pt idx="328">
                  <c:v>1/11/2047</c:v>
                </c:pt>
                <c:pt idx="329">
                  <c:v>1/12/2047</c:v>
                </c:pt>
                <c:pt idx="330">
                  <c:v>1/01/2048</c:v>
                </c:pt>
                <c:pt idx="331">
                  <c:v>1/02/2048</c:v>
                </c:pt>
                <c:pt idx="332">
                  <c:v>1/03/2048</c:v>
                </c:pt>
                <c:pt idx="333">
                  <c:v>1/04/2048</c:v>
                </c:pt>
                <c:pt idx="334">
                  <c:v>1/05/2048</c:v>
                </c:pt>
                <c:pt idx="335">
                  <c:v>1/06/2048</c:v>
                </c:pt>
                <c:pt idx="336">
                  <c:v>1/07/2048</c:v>
                </c:pt>
                <c:pt idx="337">
                  <c:v>1/08/2048</c:v>
                </c:pt>
                <c:pt idx="338">
                  <c:v>1/09/2048</c:v>
                </c:pt>
                <c:pt idx="339">
                  <c:v>1/10/2048</c:v>
                </c:pt>
                <c:pt idx="340">
                  <c:v>1/11/2048</c:v>
                </c:pt>
                <c:pt idx="341">
                  <c:v>1/12/2048</c:v>
                </c:pt>
                <c:pt idx="342">
                  <c:v>1/01/2049</c:v>
                </c:pt>
                <c:pt idx="343">
                  <c:v>1/02/2049</c:v>
                </c:pt>
                <c:pt idx="344">
                  <c:v>1/03/2049</c:v>
                </c:pt>
                <c:pt idx="345">
                  <c:v>1/04/2049</c:v>
                </c:pt>
                <c:pt idx="346">
                  <c:v>1/05/2049</c:v>
                </c:pt>
                <c:pt idx="347">
                  <c:v>1/06/2049</c:v>
                </c:pt>
                <c:pt idx="348">
                  <c:v>1/07/2049</c:v>
                </c:pt>
                <c:pt idx="349">
                  <c:v>1/08/2049</c:v>
                </c:pt>
                <c:pt idx="350">
                  <c:v>1/09/2049</c:v>
                </c:pt>
                <c:pt idx="351">
                  <c:v>1/10/2049</c:v>
                </c:pt>
                <c:pt idx="352">
                  <c:v>1/11/2049</c:v>
                </c:pt>
                <c:pt idx="353">
                  <c:v>1/12/2049</c:v>
                </c:pt>
                <c:pt idx="354">
                  <c:v>1/01/2050</c:v>
                </c:pt>
                <c:pt idx="355">
                  <c:v>1/02/2050</c:v>
                </c:pt>
                <c:pt idx="356">
                  <c:v>1/03/2050</c:v>
                </c:pt>
                <c:pt idx="357">
                  <c:v>1/04/2050</c:v>
                </c:pt>
                <c:pt idx="358">
                  <c:v>1/05/2050</c:v>
                </c:pt>
                <c:pt idx="359">
                  <c:v>1/06/2050</c:v>
                </c:pt>
                <c:pt idx="360">
                  <c:v>1/07/2050</c:v>
                </c:pt>
                <c:pt idx="361">
                  <c:v>1/08/2050</c:v>
                </c:pt>
                <c:pt idx="362">
                  <c:v>1/09/2050</c:v>
                </c:pt>
                <c:pt idx="363">
                  <c:v>1/10/2050</c:v>
                </c:pt>
                <c:pt idx="364">
                  <c:v>1/11/2050</c:v>
                </c:pt>
                <c:pt idx="365">
                  <c:v>1/12/2050</c:v>
                </c:pt>
              </c:strCache>
            </c:strRef>
          </c:cat>
          <c:val>
            <c:numRef>
              <c:f>_Hidden30!$E$2:$E$367</c:f>
              <c:numCache>
                <c:ptCount val="366"/>
                <c:pt idx="0">
                  <c:v>13508397415.613613</c:v>
                </c:pt>
                <c:pt idx="1">
                  <c:v>13310629362.51148</c:v>
                </c:pt>
                <c:pt idx="2">
                  <c:v>13116481623.854326</c:v>
                </c:pt>
                <c:pt idx="3">
                  <c:v>12928104190.71757</c:v>
                </c:pt>
                <c:pt idx="4">
                  <c:v>12738748414.988968</c:v>
                </c:pt>
                <c:pt idx="5">
                  <c:v>12550002530.478832</c:v>
                </c:pt>
                <c:pt idx="6">
                  <c:v>12363028091.945814</c:v>
                </c:pt>
                <c:pt idx="7">
                  <c:v>12176769301.362953</c:v>
                </c:pt>
                <c:pt idx="8">
                  <c:v>11999300090.864803</c:v>
                </c:pt>
                <c:pt idx="9">
                  <c:v>11816712463.115877</c:v>
                </c:pt>
                <c:pt idx="10">
                  <c:v>11640844582.89281</c:v>
                </c:pt>
                <c:pt idx="11">
                  <c:v>11463089529.17593</c:v>
                </c:pt>
                <c:pt idx="12">
                  <c:v>11291413534.043058</c:v>
                </c:pt>
                <c:pt idx="13">
                  <c:v>11116952627.584309</c:v>
                </c:pt>
                <c:pt idx="14">
                  <c:v>10946935906.30983</c:v>
                </c:pt>
                <c:pt idx="15">
                  <c:v>10780515912.845716</c:v>
                </c:pt>
                <c:pt idx="16">
                  <c:v>10610898513.023561</c:v>
                </c:pt>
                <c:pt idx="17">
                  <c:v>10448435811.49845</c:v>
                </c:pt>
                <c:pt idx="18">
                  <c:v>10288100519.451998</c:v>
                </c:pt>
                <c:pt idx="19">
                  <c:v>10128264881.021053</c:v>
                </c:pt>
                <c:pt idx="20">
                  <c:v>9977145868.291847</c:v>
                </c:pt>
                <c:pt idx="21">
                  <c:v>9819056603.089905</c:v>
                </c:pt>
                <c:pt idx="22">
                  <c:v>9669758139.023949</c:v>
                </c:pt>
                <c:pt idx="23">
                  <c:v>9517911041.659218</c:v>
                </c:pt>
                <c:pt idx="24">
                  <c:v>9370235062.122744</c:v>
                </c:pt>
                <c:pt idx="25">
                  <c:v>9222277380.135735</c:v>
                </c:pt>
                <c:pt idx="26">
                  <c:v>9074675263.830008</c:v>
                </c:pt>
                <c:pt idx="27">
                  <c:v>8933134937.032974</c:v>
                </c:pt>
                <c:pt idx="28">
                  <c:v>8789490762.125414</c:v>
                </c:pt>
                <c:pt idx="29">
                  <c:v>8650738925.983276</c:v>
                </c:pt>
                <c:pt idx="30">
                  <c:v>8512571430.117969</c:v>
                </c:pt>
                <c:pt idx="31">
                  <c:v>8375005741.953941</c:v>
                </c:pt>
                <c:pt idx="32">
                  <c:v>8244613721.604629</c:v>
                </c:pt>
                <c:pt idx="33">
                  <c:v>8112460202.433682</c:v>
                </c:pt>
                <c:pt idx="34">
                  <c:v>7981521090.934225</c:v>
                </c:pt>
                <c:pt idx="35">
                  <c:v>7850430633.210579</c:v>
                </c:pt>
                <c:pt idx="36">
                  <c:v>7723169844.913039</c:v>
                </c:pt>
                <c:pt idx="37">
                  <c:v>7596384721.842874</c:v>
                </c:pt>
                <c:pt idx="38">
                  <c:v>7468456671.793115</c:v>
                </c:pt>
                <c:pt idx="39">
                  <c:v>7346432256.153388</c:v>
                </c:pt>
                <c:pt idx="40">
                  <c:v>7222507809.064045</c:v>
                </c:pt>
                <c:pt idx="41">
                  <c:v>7101104292.481848</c:v>
                </c:pt>
                <c:pt idx="42">
                  <c:v>6982281225.293164</c:v>
                </c:pt>
                <c:pt idx="43">
                  <c:v>6863831716.900253</c:v>
                </c:pt>
                <c:pt idx="44">
                  <c:v>6751069703.22363</c:v>
                </c:pt>
                <c:pt idx="45">
                  <c:v>6637418672.394669</c:v>
                </c:pt>
                <c:pt idx="46">
                  <c:v>6525180331.5612335</c:v>
                </c:pt>
                <c:pt idx="47">
                  <c:v>6409609521.461028</c:v>
                </c:pt>
                <c:pt idx="48">
                  <c:v>6298545141.042143</c:v>
                </c:pt>
                <c:pt idx="49">
                  <c:v>6190561926.336803</c:v>
                </c:pt>
                <c:pt idx="50">
                  <c:v>6082005470.196978</c:v>
                </c:pt>
                <c:pt idx="51">
                  <c:v>5974332160.134669</c:v>
                </c:pt>
                <c:pt idx="52">
                  <c:v>5867294057.116109</c:v>
                </c:pt>
                <c:pt idx="53">
                  <c:v>5761954989.771549</c:v>
                </c:pt>
                <c:pt idx="54">
                  <c:v>5659623779.736435</c:v>
                </c:pt>
                <c:pt idx="55">
                  <c:v>5557956879.703211</c:v>
                </c:pt>
                <c:pt idx="56">
                  <c:v>5465663478.071687</c:v>
                </c:pt>
                <c:pt idx="57">
                  <c:v>5370704781.402707</c:v>
                </c:pt>
                <c:pt idx="58">
                  <c:v>5277558859.331497</c:v>
                </c:pt>
                <c:pt idx="59">
                  <c:v>5184525238.120123</c:v>
                </c:pt>
                <c:pt idx="60">
                  <c:v>5094784341.715242</c:v>
                </c:pt>
                <c:pt idx="61">
                  <c:v>5005963505.050483</c:v>
                </c:pt>
                <c:pt idx="62">
                  <c:v>4914492287.494089</c:v>
                </c:pt>
                <c:pt idx="63">
                  <c:v>4829788698.096764</c:v>
                </c:pt>
                <c:pt idx="64">
                  <c:v>4745236273.322105</c:v>
                </c:pt>
                <c:pt idx="65">
                  <c:v>4656285039.824264</c:v>
                </c:pt>
                <c:pt idx="66">
                  <c:v>4572871335.254703</c:v>
                </c:pt>
                <c:pt idx="67">
                  <c:v>4491225370.328769</c:v>
                </c:pt>
                <c:pt idx="68">
                  <c:v>4413840218.981139</c:v>
                </c:pt>
                <c:pt idx="69">
                  <c:v>4334945375.69952</c:v>
                </c:pt>
                <c:pt idx="70">
                  <c:v>4258293485.461493</c:v>
                </c:pt>
                <c:pt idx="71">
                  <c:v>4180656018.0419044</c:v>
                </c:pt>
                <c:pt idx="72">
                  <c:v>4105866376.307672</c:v>
                </c:pt>
                <c:pt idx="73">
                  <c:v>4031013398.39991</c:v>
                </c:pt>
                <c:pt idx="74">
                  <c:v>3957480310.043614</c:v>
                </c:pt>
                <c:pt idx="75">
                  <c:v>3886150259.435035</c:v>
                </c:pt>
                <c:pt idx="76">
                  <c:v>3813587600.3341656</c:v>
                </c:pt>
                <c:pt idx="77">
                  <c:v>3742935202.9471984</c:v>
                </c:pt>
                <c:pt idx="78">
                  <c:v>3673533486.020984</c:v>
                </c:pt>
                <c:pt idx="79">
                  <c:v>3605400656.354118</c:v>
                </c:pt>
                <c:pt idx="80">
                  <c:v>3541627932.206043</c:v>
                </c:pt>
                <c:pt idx="81">
                  <c:v>3475597781.1662393</c:v>
                </c:pt>
                <c:pt idx="82">
                  <c:v>3411371292.383255</c:v>
                </c:pt>
                <c:pt idx="83">
                  <c:v>3347577181.593071</c:v>
                </c:pt>
                <c:pt idx="84">
                  <c:v>3285990189.9473615</c:v>
                </c:pt>
                <c:pt idx="85">
                  <c:v>3224029977.281059</c:v>
                </c:pt>
                <c:pt idx="86">
                  <c:v>3163005324.1242814</c:v>
                </c:pt>
                <c:pt idx="87">
                  <c:v>3103505574.7843094</c:v>
                </c:pt>
                <c:pt idx="88">
                  <c:v>3043647369.192073</c:v>
                </c:pt>
                <c:pt idx="89">
                  <c:v>2985927938.356153</c:v>
                </c:pt>
                <c:pt idx="90">
                  <c:v>2928214088.0399594</c:v>
                </c:pt>
                <c:pt idx="91">
                  <c:v>2871327522.2902875</c:v>
                </c:pt>
                <c:pt idx="92">
                  <c:v>2816700854.993467</c:v>
                </c:pt>
                <c:pt idx="93">
                  <c:v>2761455764.2428555</c:v>
                </c:pt>
                <c:pt idx="94">
                  <c:v>2707689154.293207</c:v>
                </c:pt>
                <c:pt idx="95">
                  <c:v>2653717275.642399</c:v>
                </c:pt>
                <c:pt idx="96">
                  <c:v>2602798959.192295</c:v>
                </c:pt>
                <c:pt idx="97">
                  <c:v>2551575789.8145137</c:v>
                </c:pt>
                <c:pt idx="98">
                  <c:v>2500700278.151198</c:v>
                </c:pt>
                <c:pt idx="99">
                  <c:v>2452024463.313441</c:v>
                </c:pt>
                <c:pt idx="100">
                  <c:v>2404042954.7996874</c:v>
                </c:pt>
                <c:pt idx="101">
                  <c:v>2357122185.9203916</c:v>
                </c:pt>
                <c:pt idx="102">
                  <c:v>2310172117.8487306</c:v>
                </c:pt>
                <c:pt idx="103">
                  <c:v>2264320543.8950458</c:v>
                </c:pt>
                <c:pt idx="104">
                  <c:v>2220914763.864659</c:v>
                </c:pt>
                <c:pt idx="105">
                  <c:v>2176824063.843208</c:v>
                </c:pt>
                <c:pt idx="106">
                  <c:v>2132267858.5302224</c:v>
                </c:pt>
                <c:pt idx="107">
                  <c:v>2088455940.4574642</c:v>
                </c:pt>
                <c:pt idx="108">
                  <c:v>2046928095.2411451</c:v>
                </c:pt>
                <c:pt idx="109">
                  <c:v>2005566404.354233</c:v>
                </c:pt>
                <c:pt idx="110">
                  <c:v>1963685163.9167538</c:v>
                </c:pt>
                <c:pt idx="111">
                  <c:v>1924694280.6345894</c:v>
                </c:pt>
                <c:pt idx="112">
                  <c:v>1884964178.95453</c:v>
                </c:pt>
                <c:pt idx="113">
                  <c:v>1846668117.0534387</c:v>
                </c:pt>
                <c:pt idx="114">
                  <c:v>1809222374.0030515</c:v>
                </c:pt>
                <c:pt idx="115">
                  <c:v>1772337090.5090234</c:v>
                </c:pt>
                <c:pt idx="116">
                  <c:v>1737679532.626834</c:v>
                </c:pt>
                <c:pt idx="117">
                  <c:v>1702278355.672377</c:v>
                </c:pt>
                <c:pt idx="118">
                  <c:v>1667819932.988029</c:v>
                </c:pt>
                <c:pt idx="119">
                  <c:v>1633552074.782114</c:v>
                </c:pt>
                <c:pt idx="120">
                  <c:v>1600511756.6099927</c:v>
                </c:pt>
                <c:pt idx="121">
                  <c:v>1567599089.7543564</c:v>
                </c:pt>
                <c:pt idx="122">
                  <c:v>1535081028.1860762</c:v>
                </c:pt>
                <c:pt idx="123">
                  <c:v>1503392786.745628</c:v>
                </c:pt>
                <c:pt idx="124">
                  <c:v>1471986657.0695004</c:v>
                </c:pt>
                <c:pt idx="125">
                  <c:v>1441387955.1306045</c:v>
                </c:pt>
                <c:pt idx="126">
                  <c:v>1410891578.9005313</c:v>
                </c:pt>
                <c:pt idx="127">
                  <c:v>1380963255.7743502</c:v>
                </c:pt>
                <c:pt idx="128">
                  <c:v>1352470257.285605</c:v>
                </c:pt>
                <c:pt idx="129">
                  <c:v>1323494895.8240747</c:v>
                </c:pt>
                <c:pt idx="130">
                  <c:v>1295350090.3297281</c:v>
                </c:pt>
                <c:pt idx="131">
                  <c:v>1267373116.6261907</c:v>
                </c:pt>
                <c:pt idx="132">
                  <c:v>1240199741.3654659</c:v>
                </c:pt>
                <c:pt idx="133">
                  <c:v>1213431517.6542602</c:v>
                </c:pt>
                <c:pt idx="134">
                  <c:v>1187031501.6456451</c:v>
                </c:pt>
                <c:pt idx="135">
                  <c:v>1161189296.809526</c:v>
                </c:pt>
                <c:pt idx="136">
                  <c:v>1135795819.8651583</c:v>
                </c:pt>
                <c:pt idx="137">
                  <c:v>1111210005.3534815</c:v>
                </c:pt>
                <c:pt idx="138">
                  <c:v>1086785766.880441</c:v>
                </c:pt>
                <c:pt idx="139">
                  <c:v>1062633826.7404518</c:v>
                </c:pt>
                <c:pt idx="140">
                  <c:v>1039335356.4990389</c:v>
                </c:pt>
                <c:pt idx="141">
                  <c:v>1016140293.2747978</c:v>
                </c:pt>
                <c:pt idx="142">
                  <c:v>993603179.2669197</c:v>
                </c:pt>
                <c:pt idx="143">
                  <c:v>971217172.5940955</c:v>
                </c:pt>
                <c:pt idx="144">
                  <c:v>949342135.9979571</c:v>
                </c:pt>
                <c:pt idx="145">
                  <c:v>927469672.0813743</c:v>
                </c:pt>
                <c:pt idx="146">
                  <c:v>905936393.8646785</c:v>
                </c:pt>
                <c:pt idx="147">
                  <c:v>885237295.3788826</c:v>
                </c:pt>
                <c:pt idx="148">
                  <c:v>864790922.9663879</c:v>
                </c:pt>
                <c:pt idx="149">
                  <c:v>844952812.3287916</c:v>
                </c:pt>
                <c:pt idx="150">
                  <c:v>825169084.5198842</c:v>
                </c:pt>
                <c:pt idx="151">
                  <c:v>805718618.0915956</c:v>
                </c:pt>
                <c:pt idx="152">
                  <c:v>787456209.2395556</c:v>
                </c:pt>
                <c:pt idx="153">
                  <c:v>768754745.9302237</c:v>
                </c:pt>
                <c:pt idx="154">
                  <c:v>750708470.8724697</c:v>
                </c:pt>
                <c:pt idx="155">
                  <c:v>732749457.2231755</c:v>
                </c:pt>
                <c:pt idx="156">
                  <c:v>715197056.3873777</c:v>
                </c:pt>
                <c:pt idx="157">
                  <c:v>698003692.7345493</c:v>
                </c:pt>
                <c:pt idx="158">
                  <c:v>681100355.2296565</c:v>
                </c:pt>
                <c:pt idx="159">
                  <c:v>664527071.9564836</c:v>
                </c:pt>
                <c:pt idx="160">
                  <c:v>648293009.3009444</c:v>
                </c:pt>
                <c:pt idx="161">
                  <c:v>632520190.0312759</c:v>
                </c:pt>
                <c:pt idx="162">
                  <c:v>616888124.4910883</c:v>
                </c:pt>
                <c:pt idx="163">
                  <c:v>601394748.5244576</c:v>
                </c:pt>
                <c:pt idx="164">
                  <c:v>586753548.7023636</c:v>
                </c:pt>
                <c:pt idx="165">
                  <c:v>571917551.6276374</c:v>
                </c:pt>
                <c:pt idx="166">
                  <c:v>557410599.4465709</c:v>
                </c:pt>
                <c:pt idx="167">
                  <c:v>543135591.6055523</c:v>
                </c:pt>
                <c:pt idx="168">
                  <c:v>529401543.6507247</c:v>
                </c:pt>
                <c:pt idx="169">
                  <c:v>515762297.40261817</c:v>
                </c:pt>
                <c:pt idx="170">
                  <c:v>502496005.06232023</c:v>
                </c:pt>
                <c:pt idx="171">
                  <c:v>489743222.5893097</c:v>
                </c:pt>
                <c:pt idx="172">
                  <c:v>477101801.87285304</c:v>
                </c:pt>
                <c:pt idx="173">
                  <c:v>465006814.13517165</c:v>
                </c:pt>
                <c:pt idx="174">
                  <c:v>452872925.39146227</c:v>
                </c:pt>
                <c:pt idx="175">
                  <c:v>441156176.19141793</c:v>
                </c:pt>
                <c:pt idx="176">
                  <c:v>430103842.2898198</c:v>
                </c:pt>
                <c:pt idx="177">
                  <c:v>418827777.60400337</c:v>
                </c:pt>
                <c:pt idx="178">
                  <c:v>407960973.1405576</c:v>
                </c:pt>
                <c:pt idx="179">
                  <c:v>397064664.6563773</c:v>
                </c:pt>
                <c:pt idx="180">
                  <c:v>386481080.2916028</c:v>
                </c:pt>
                <c:pt idx="181">
                  <c:v>375996373.63483006</c:v>
                </c:pt>
                <c:pt idx="182">
                  <c:v>365728637.8337922</c:v>
                </c:pt>
                <c:pt idx="183">
                  <c:v>355771813.0527192</c:v>
                </c:pt>
                <c:pt idx="184">
                  <c:v>345869006.7703031</c:v>
                </c:pt>
                <c:pt idx="185">
                  <c:v>336307592.22629946</c:v>
                </c:pt>
                <c:pt idx="186">
                  <c:v>326859747.3110104</c:v>
                </c:pt>
                <c:pt idx="187">
                  <c:v>317592680.7779644</c:v>
                </c:pt>
                <c:pt idx="188">
                  <c:v>308489213.056844</c:v>
                </c:pt>
                <c:pt idx="189">
                  <c:v>299516386.1746892</c:v>
                </c:pt>
                <c:pt idx="190">
                  <c:v>290593536.8488084</c:v>
                </c:pt>
                <c:pt idx="191">
                  <c:v>282007027.20140177</c:v>
                </c:pt>
                <c:pt idx="192">
                  <c:v>273678338.4417597</c:v>
                </c:pt>
                <c:pt idx="193">
                  <c:v>265563623.51802367</c:v>
                </c:pt>
                <c:pt idx="194">
                  <c:v>257646961.17375013</c:v>
                </c:pt>
                <c:pt idx="195">
                  <c:v>249938825.20541656</c:v>
                </c:pt>
                <c:pt idx="196">
                  <c:v>242365524.6898276</c:v>
                </c:pt>
                <c:pt idx="197">
                  <c:v>235025714.82668436</c:v>
                </c:pt>
                <c:pt idx="198">
                  <c:v>227867301.07251692</c:v>
                </c:pt>
                <c:pt idx="199">
                  <c:v>220892188.5937385</c:v>
                </c:pt>
                <c:pt idx="200">
                  <c:v>214230003.29757643</c:v>
                </c:pt>
                <c:pt idx="201">
                  <c:v>207524618.25165713</c:v>
                </c:pt>
                <c:pt idx="202">
                  <c:v>201063558.0373808</c:v>
                </c:pt>
                <c:pt idx="203">
                  <c:v>194656614.9103975</c:v>
                </c:pt>
                <c:pt idx="204">
                  <c:v>188457795.35072798</c:v>
                </c:pt>
                <c:pt idx="205">
                  <c:v>182324841.19878238</c:v>
                </c:pt>
                <c:pt idx="206">
                  <c:v>176342828.56000656</c:v>
                </c:pt>
                <c:pt idx="207">
                  <c:v>170536830.15013975</c:v>
                </c:pt>
                <c:pt idx="208">
                  <c:v>164860184.62614182</c:v>
                </c:pt>
                <c:pt idx="209">
                  <c:v>159341145.01822883</c:v>
                </c:pt>
                <c:pt idx="210">
                  <c:v>153826551.60294786</c:v>
                </c:pt>
                <c:pt idx="211">
                  <c:v>148595812.16849142</c:v>
                </c:pt>
                <c:pt idx="212">
                  <c:v>143592547.4376631</c:v>
                </c:pt>
                <c:pt idx="213">
                  <c:v>138634079.85717398</c:v>
                </c:pt>
                <c:pt idx="214">
                  <c:v>133698584.38847065</c:v>
                </c:pt>
                <c:pt idx="215">
                  <c:v>128948772.52509592</c:v>
                </c:pt>
                <c:pt idx="216">
                  <c:v>124415912.80321522</c:v>
                </c:pt>
                <c:pt idx="217">
                  <c:v>119980641.80350555</c:v>
                </c:pt>
                <c:pt idx="218">
                  <c:v>115628650.12824059</c:v>
                </c:pt>
                <c:pt idx="219">
                  <c:v>111485003.498198</c:v>
                </c:pt>
                <c:pt idx="220">
                  <c:v>107437829.36169732</c:v>
                </c:pt>
                <c:pt idx="221">
                  <c:v>103496101.946727</c:v>
                </c:pt>
                <c:pt idx="222">
                  <c:v>99616528.31496835</c:v>
                </c:pt>
                <c:pt idx="223">
                  <c:v>95863015.93564337</c:v>
                </c:pt>
                <c:pt idx="224">
                  <c:v>92270972.16423203</c:v>
                </c:pt>
                <c:pt idx="225">
                  <c:v>88686186.51941083</c:v>
                </c:pt>
                <c:pt idx="226">
                  <c:v>85164651.23785943</c:v>
                </c:pt>
                <c:pt idx="227">
                  <c:v>81782178.94214356</c:v>
                </c:pt>
                <c:pt idx="228">
                  <c:v>78412909.17350587</c:v>
                </c:pt>
                <c:pt idx="229">
                  <c:v>75223620.09640959</c:v>
                </c:pt>
                <c:pt idx="230">
                  <c:v>72030450.65065786</c:v>
                </c:pt>
                <c:pt idx="231">
                  <c:v>69141443.7309456</c:v>
                </c:pt>
                <c:pt idx="232">
                  <c:v>66409109.1593256</c:v>
                </c:pt>
                <c:pt idx="233">
                  <c:v>63821745.187241316</c:v>
                </c:pt>
                <c:pt idx="234">
                  <c:v>61418695.83067475</c:v>
                </c:pt>
                <c:pt idx="235">
                  <c:v>59083502.04060773</c:v>
                </c:pt>
                <c:pt idx="236">
                  <c:v>56846491.196203366</c:v>
                </c:pt>
                <c:pt idx="237">
                  <c:v>54638593.60678774</c:v>
                </c:pt>
                <c:pt idx="238">
                  <c:v>52502345.106559575</c:v>
                </c:pt>
                <c:pt idx="239">
                  <c:v>50382165.684748754</c:v>
                </c:pt>
                <c:pt idx="240">
                  <c:v>48335114.34166084</c:v>
                </c:pt>
                <c:pt idx="241">
                  <c:v>46335517.13287711</c:v>
                </c:pt>
                <c:pt idx="242">
                  <c:v>44401856.87085433</c:v>
                </c:pt>
                <c:pt idx="243">
                  <c:v>42521893.70200232</c:v>
                </c:pt>
                <c:pt idx="244">
                  <c:v>40682649.86162541</c:v>
                </c:pt>
                <c:pt idx="245">
                  <c:v>38904778.399928436</c:v>
                </c:pt>
                <c:pt idx="246">
                  <c:v>37158930.46996206</c:v>
                </c:pt>
                <c:pt idx="247">
                  <c:v>35446745.97755318</c:v>
                </c:pt>
                <c:pt idx="248">
                  <c:v>33776138.43362598</c:v>
                </c:pt>
                <c:pt idx="249">
                  <c:v>32139840.459267214</c:v>
                </c:pt>
                <c:pt idx="250">
                  <c:v>30540998.555537626</c:v>
                </c:pt>
                <c:pt idx="251">
                  <c:v>28998412.291084614</c:v>
                </c:pt>
                <c:pt idx="252">
                  <c:v>27532522.690235637</c:v>
                </c:pt>
                <c:pt idx="253">
                  <c:v>26123259.3584403</c:v>
                </c:pt>
                <c:pt idx="254">
                  <c:v>24758914.362003375</c:v>
                </c:pt>
                <c:pt idx="255">
                  <c:v>23438664.781032197</c:v>
                </c:pt>
                <c:pt idx="256">
                  <c:v>22186618.11954314</c:v>
                </c:pt>
                <c:pt idx="257">
                  <c:v>20980176.963573914</c:v>
                </c:pt>
                <c:pt idx="258">
                  <c:v>19819245.942163344</c:v>
                </c:pt>
                <c:pt idx="259">
                  <c:v>18731754.761520438</c:v>
                </c:pt>
                <c:pt idx="260">
                  <c:v>17708506.7159278</c:v>
                </c:pt>
                <c:pt idx="261">
                  <c:v>16690965.781247599</c:v>
                </c:pt>
                <c:pt idx="262">
                  <c:v>15711478.688438611</c:v>
                </c:pt>
                <c:pt idx="263">
                  <c:v>14781249.120556599</c:v>
                </c:pt>
                <c:pt idx="264">
                  <c:v>13902360.896347728</c:v>
                </c:pt>
                <c:pt idx="265">
                  <c:v>13027911.74815248</c:v>
                </c:pt>
                <c:pt idx="266">
                  <c:v>12203075.491021112</c:v>
                </c:pt>
                <c:pt idx="267">
                  <c:v>11392881.940709975</c:v>
                </c:pt>
                <c:pt idx="268">
                  <c:v>10629918.015523592</c:v>
                </c:pt>
                <c:pt idx="269">
                  <c:v>9897534.233065862</c:v>
                </c:pt>
                <c:pt idx="270">
                  <c:v>9183312.318551846</c:v>
                </c:pt>
                <c:pt idx="271">
                  <c:v>8489068.516341614</c:v>
                </c:pt>
                <c:pt idx="272">
                  <c:v>7846792.691882163</c:v>
                </c:pt>
                <c:pt idx="273">
                  <c:v>7228666.132895675</c:v>
                </c:pt>
                <c:pt idx="274">
                  <c:v>6638670.323033865</c:v>
                </c:pt>
                <c:pt idx="275">
                  <c:v>6075611.069762525</c:v>
                </c:pt>
                <c:pt idx="276">
                  <c:v>5545637.771833395</c:v>
                </c:pt>
                <c:pt idx="277">
                  <c:v>5045920.431940547</c:v>
                </c:pt>
                <c:pt idx="278">
                  <c:v>4579601.367973941</c:v>
                </c:pt>
                <c:pt idx="279">
                  <c:v>4106410.122773792</c:v>
                </c:pt>
                <c:pt idx="280">
                  <c:v>3711159.975715255</c:v>
                </c:pt>
                <c:pt idx="281">
                  <c:v>3342907.4809882953</c:v>
                </c:pt>
                <c:pt idx="282">
                  <c:v>2997212.841899437</c:v>
                </c:pt>
                <c:pt idx="283">
                  <c:v>2668761.7892046752</c:v>
                </c:pt>
                <c:pt idx="284">
                  <c:v>2358957.7574099014</c:v>
                </c:pt>
                <c:pt idx="285">
                  <c:v>2063284.7549805085</c:v>
                </c:pt>
                <c:pt idx="286">
                  <c:v>1777816.9374084226</c:v>
                </c:pt>
                <c:pt idx="287">
                  <c:v>1517415.7400905518</c:v>
                </c:pt>
                <c:pt idx="288">
                  <c:v>1279093.213015179</c:v>
                </c:pt>
                <c:pt idx="289">
                  <c:v>1065643.426221455</c:v>
                </c:pt>
                <c:pt idx="290">
                  <c:v>874660.774729191</c:v>
                </c:pt>
                <c:pt idx="291">
                  <c:v>708607.6750468663</c:v>
                </c:pt>
                <c:pt idx="292">
                  <c:v>570049.5013173097</c:v>
                </c:pt>
                <c:pt idx="293">
                  <c:v>472031.54314037715</c:v>
                </c:pt>
                <c:pt idx="294">
                  <c:v>441082.86968608404</c:v>
                </c:pt>
                <c:pt idx="295">
                  <c:v>415007.17100619484</c:v>
                </c:pt>
                <c:pt idx="296">
                  <c:v>393324.64018438925</c:v>
                </c:pt>
                <c:pt idx="297">
                  <c:v>374299.28767273226</c:v>
                </c:pt>
                <c:pt idx="298">
                  <c:v>352411.2529444429</c:v>
                </c:pt>
                <c:pt idx="299">
                  <c:v>323558.80867495085</c:v>
                </c:pt>
                <c:pt idx="300">
                  <c:v>307780.2185388488</c:v>
                </c:pt>
                <c:pt idx="301">
                  <c:v>292496.7558518968</c:v>
                </c:pt>
                <c:pt idx="302">
                  <c:v>277754.034833158</c:v>
                </c:pt>
                <c:pt idx="303">
                  <c:v>263966.6086171477</c:v>
                </c:pt>
                <c:pt idx="304">
                  <c:v>250559.75495785606</c:v>
                </c:pt>
                <c:pt idx="305">
                  <c:v>237473.52442427323</c:v>
                </c:pt>
                <c:pt idx="306">
                  <c:v>220154.6266066802</c:v>
                </c:pt>
                <c:pt idx="307">
                  <c:v>207999.61237948024</c:v>
                </c:pt>
                <c:pt idx="308">
                  <c:v>196252.78356045808</c:v>
                </c:pt>
                <c:pt idx="309">
                  <c:v>184549.1410764508</c:v>
                </c:pt>
                <c:pt idx="310">
                  <c:v>173337.9347022541</c:v>
                </c:pt>
                <c:pt idx="311">
                  <c:v>162434.09001605315</c:v>
                </c:pt>
                <c:pt idx="312">
                  <c:v>152160.51610671208</c:v>
                </c:pt>
                <c:pt idx="313">
                  <c:v>137620.0909168056</c:v>
                </c:pt>
                <c:pt idx="314">
                  <c:v>128381.64843637813</c:v>
                </c:pt>
                <c:pt idx="315">
                  <c:v>119508.12690676971</c:v>
                </c:pt>
                <c:pt idx="316">
                  <c:v>110988.38010095393</c:v>
                </c:pt>
                <c:pt idx="317">
                  <c:v>102943.15978243534</c:v>
                </c:pt>
                <c:pt idx="318">
                  <c:v>95577.3207872726</c:v>
                </c:pt>
                <c:pt idx="319">
                  <c:v>88578.45206603865</c:v>
                </c:pt>
                <c:pt idx="320">
                  <c:v>81942.71587474387</c:v>
                </c:pt>
                <c:pt idx="321">
                  <c:v>76073.08461735303</c:v>
                </c:pt>
                <c:pt idx="322">
                  <c:v>70393.36640683498</c:v>
                </c:pt>
                <c:pt idx="323">
                  <c:v>65091.615632945075</c:v>
                </c:pt>
                <c:pt idx="324">
                  <c:v>60411.78874743246</c:v>
                </c:pt>
                <c:pt idx="325">
                  <c:v>55782.56842404276</c:v>
                </c:pt>
                <c:pt idx="326">
                  <c:v>51372.57041360838</c:v>
                </c:pt>
                <c:pt idx="327">
                  <c:v>47140.5705783713</c:v>
                </c:pt>
                <c:pt idx="328">
                  <c:v>43135.02107841128</c:v>
                </c:pt>
                <c:pt idx="329">
                  <c:v>39348.488233773125</c:v>
                </c:pt>
                <c:pt idx="330">
                  <c:v>35848.76009499211</c:v>
                </c:pt>
                <c:pt idx="331">
                  <c:v>32525.702279324916</c:v>
                </c:pt>
                <c:pt idx="332">
                  <c:v>29290.38022439623</c:v>
                </c:pt>
                <c:pt idx="333">
                  <c:v>26263.127047897953</c:v>
                </c:pt>
                <c:pt idx="334">
                  <c:v>23287.215492413878</c:v>
                </c:pt>
                <c:pt idx="335">
                  <c:v>20573.865859177193</c:v>
                </c:pt>
                <c:pt idx="336">
                  <c:v>18437.654858367783</c:v>
                </c:pt>
                <c:pt idx="337">
                  <c:v>16537.162526670887</c:v>
                </c:pt>
                <c:pt idx="338">
                  <c:v>14701.461754151273</c:v>
                </c:pt>
                <c:pt idx="339">
                  <c:v>13092.79721707217</c:v>
                </c:pt>
                <c:pt idx="340">
                  <c:v>11620.269594270836</c:v>
                </c:pt>
                <c:pt idx="341">
                  <c:v>10380.0499329807</c:v>
                </c:pt>
                <c:pt idx="342">
                  <c:v>9208.327758049118</c:v>
                </c:pt>
                <c:pt idx="343">
                  <c:v>8109.195778744533</c:v>
                </c:pt>
                <c:pt idx="344">
                  <c:v>7059.190457833988</c:v>
                </c:pt>
                <c:pt idx="345">
                  <c:v>6069.04660447031</c:v>
                </c:pt>
                <c:pt idx="346">
                  <c:v>5095.286479969514</c:v>
                </c:pt>
                <c:pt idx="347">
                  <c:v>4233.696394579469</c:v>
                </c:pt>
                <c:pt idx="348">
                  <c:v>3390.1674617761664</c:v>
                </c:pt>
                <c:pt idx="349">
                  <c:v>2653.7496737263227</c:v>
                </c:pt>
                <c:pt idx="350">
                  <c:v>2021.2670621491266</c:v>
                </c:pt>
                <c:pt idx="351">
                  <c:v>1398.8761509539443</c:v>
                </c:pt>
                <c:pt idx="352">
                  <c:v>785.3195453784344</c:v>
                </c:pt>
                <c:pt idx="353">
                  <c:v>542.7232802595215</c:v>
                </c:pt>
                <c:pt idx="354">
                  <c:v>454.98975827694926</c:v>
                </c:pt>
                <c:pt idx="355">
                  <c:v>368.5411571511704</c:v>
                </c:pt>
                <c:pt idx="356">
                  <c:v>329.6969635145939</c:v>
                </c:pt>
                <c:pt idx="357">
                  <c:v>291.0663975774822</c:v>
                </c:pt>
                <c:pt idx="358">
                  <c:v>253.01717331996275</c:v>
                </c:pt>
                <c:pt idx="359">
                  <c:v>215.39404862605642</c:v>
                </c:pt>
                <c:pt idx="360">
                  <c:v>178.32072695178724</c:v>
                </c:pt>
                <c:pt idx="361">
                  <c:v>141.68474232230645</c:v>
                </c:pt>
                <c:pt idx="362">
                  <c:v>105.53984029689622</c:v>
                </c:pt>
                <c:pt idx="363">
                  <c:v>69.89996925432007</c:v>
                </c:pt>
                <c:pt idx="364">
                  <c:v>34.71208347023614</c:v>
                </c:pt>
                <c:pt idx="365">
                  <c:v>0</c:v>
                </c:pt>
              </c:numCache>
            </c:numRef>
          </c:val>
        </c:ser>
        <c:axId val="11875686"/>
        <c:axId val="39772311"/>
      </c:areaChart>
      <c:lineChart>
        <c:grouping val="standard"/>
        <c:varyColors val="0"/>
        <c:ser>
          <c:idx val="4"/>
          <c:order val="4"/>
          <c:tx>
            <c:strRef>
              <c:f>_Hidden30!$F$1:$F$1</c:f>
              <c:strCache>
                <c:ptCount val="1"/>
                <c:pt idx="0">
                  <c:v>Covered bonds (until maturity date)</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_Hidden30!$A$2:$A$367</c:f>
              <c:strCache>
                <c:ptCount val="366"/>
                <c:pt idx="0">
                  <c:v>1/07/2020</c:v>
                </c:pt>
                <c:pt idx="1">
                  <c:v>1/08/2020</c:v>
                </c:pt>
                <c:pt idx="2">
                  <c:v>1/09/2020</c:v>
                </c:pt>
                <c:pt idx="3">
                  <c:v>1/10/2020</c:v>
                </c:pt>
                <c:pt idx="4">
                  <c:v>1/11/2020</c:v>
                </c:pt>
                <c:pt idx="5">
                  <c:v>1/12/2020</c:v>
                </c:pt>
                <c:pt idx="6">
                  <c:v>1/01/2021</c:v>
                </c:pt>
                <c:pt idx="7">
                  <c:v>1/02/2021</c:v>
                </c:pt>
                <c:pt idx="8">
                  <c:v>1/03/2021</c:v>
                </c:pt>
                <c:pt idx="9">
                  <c:v>1/04/2021</c:v>
                </c:pt>
                <c:pt idx="10">
                  <c:v>1/05/2021</c:v>
                </c:pt>
                <c:pt idx="11">
                  <c:v>1/06/2021</c:v>
                </c:pt>
                <c:pt idx="12">
                  <c:v>1/07/2021</c:v>
                </c:pt>
                <c:pt idx="13">
                  <c:v>1/08/2021</c:v>
                </c:pt>
                <c:pt idx="14">
                  <c:v>1/09/2021</c:v>
                </c:pt>
                <c:pt idx="15">
                  <c:v>1/10/2021</c:v>
                </c:pt>
                <c:pt idx="16">
                  <c:v>1/11/2021</c:v>
                </c:pt>
                <c:pt idx="17">
                  <c:v>1/12/2021</c:v>
                </c:pt>
                <c:pt idx="18">
                  <c:v>1/01/2022</c:v>
                </c:pt>
                <c:pt idx="19">
                  <c:v>1/02/2022</c:v>
                </c:pt>
                <c:pt idx="20">
                  <c:v>1/03/2022</c:v>
                </c:pt>
                <c:pt idx="21">
                  <c:v>1/04/2022</c:v>
                </c:pt>
                <c:pt idx="22">
                  <c:v>1/05/2022</c:v>
                </c:pt>
                <c:pt idx="23">
                  <c:v>1/06/2022</c:v>
                </c:pt>
                <c:pt idx="24">
                  <c:v>1/07/2022</c:v>
                </c:pt>
                <c:pt idx="25">
                  <c:v>1/08/2022</c:v>
                </c:pt>
                <c:pt idx="26">
                  <c:v>1/09/2022</c:v>
                </c:pt>
                <c:pt idx="27">
                  <c:v>1/10/2022</c:v>
                </c:pt>
                <c:pt idx="28">
                  <c:v>1/11/2022</c:v>
                </c:pt>
                <c:pt idx="29">
                  <c:v>1/12/2022</c:v>
                </c:pt>
                <c:pt idx="30">
                  <c:v>1/01/2023</c:v>
                </c:pt>
                <c:pt idx="31">
                  <c:v>1/02/2023</c:v>
                </c:pt>
                <c:pt idx="32">
                  <c:v>1/03/2023</c:v>
                </c:pt>
                <c:pt idx="33">
                  <c:v>1/04/2023</c:v>
                </c:pt>
                <c:pt idx="34">
                  <c:v>1/05/2023</c:v>
                </c:pt>
                <c:pt idx="35">
                  <c:v>1/06/2023</c:v>
                </c:pt>
                <c:pt idx="36">
                  <c:v>1/07/2023</c:v>
                </c:pt>
                <c:pt idx="37">
                  <c:v>1/08/2023</c:v>
                </c:pt>
                <c:pt idx="38">
                  <c:v>1/09/2023</c:v>
                </c:pt>
                <c:pt idx="39">
                  <c:v>1/10/2023</c:v>
                </c:pt>
                <c:pt idx="40">
                  <c:v>1/11/2023</c:v>
                </c:pt>
                <c:pt idx="41">
                  <c:v>1/12/2023</c:v>
                </c:pt>
                <c:pt idx="42">
                  <c:v>1/01/2024</c:v>
                </c:pt>
                <c:pt idx="43">
                  <c:v>1/02/2024</c:v>
                </c:pt>
                <c:pt idx="44">
                  <c:v>1/03/2024</c:v>
                </c:pt>
                <c:pt idx="45">
                  <c:v>1/04/2024</c:v>
                </c:pt>
                <c:pt idx="46">
                  <c:v>1/05/2024</c:v>
                </c:pt>
                <c:pt idx="47">
                  <c:v>1/06/2024</c:v>
                </c:pt>
                <c:pt idx="48">
                  <c:v>1/07/2024</c:v>
                </c:pt>
                <c:pt idx="49">
                  <c:v>1/08/2024</c:v>
                </c:pt>
                <c:pt idx="50">
                  <c:v>1/09/2024</c:v>
                </c:pt>
                <c:pt idx="51">
                  <c:v>1/10/2024</c:v>
                </c:pt>
                <c:pt idx="52">
                  <c:v>1/11/2024</c:v>
                </c:pt>
                <c:pt idx="53">
                  <c:v>1/12/2024</c:v>
                </c:pt>
                <c:pt idx="54">
                  <c:v>1/01/2025</c:v>
                </c:pt>
                <c:pt idx="55">
                  <c:v>1/02/2025</c:v>
                </c:pt>
                <c:pt idx="56">
                  <c:v>1/03/2025</c:v>
                </c:pt>
                <c:pt idx="57">
                  <c:v>1/04/2025</c:v>
                </c:pt>
                <c:pt idx="58">
                  <c:v>1/05/2025</c:v>
                </c:pt>
                <c:pt idx="59">
                  <c:v>1/06/2025</c:v>
                </c:pt>
                <c:pt idx="60">
                  <c:v>1/07/2025</c:v>
                </c:pt>
                <c:pt idx="61">
                  <c:v>1/08/2025</c:v>
                </c:pt>
                <c:pt idx="62">
                  <c:v>1/09/2025</c:v>
                </c:pt>
                <c:pt idx="63">
                  <c:v>1/10/2025</c:v>
                </c:pt>
                <c:pt idx="64">
                  <c:v>1/11/2025</c:v>
                </c:pt>
                <c:pt idx="65">
                  <c:v>1/12/2025</c:v>
                </c:pt>
                <c:pt idx="66">
                  <c:v>1/01/2026</c:v>
                </c:pt>
                <c:pt idx="67">
                  <c:v>1/02/2026</c:v>
                </c:pt>
                <c:pt idx="68">
                  <c:v>1/03/2026</c:v>
                </c:pt>
                <c:pt idx="69">
                  <c:v>1/04/2026</c:v>
                </c:pt>
                <c:pt idx="70">
                  <c:v>1/05/2026</c:v>
                </c:pt>
                <c:pt idx="71">
                  <c:v>1/06/2026</c:v>
                </c:pt>
                <c:pt idx="72">
                  <c:v>1/07/2026</c:v>
                </c:pt>
                <c:pt idx="73">
                  <c:v>1/08/2026</c:v>
                </c:pt>
                <c:pt idx="74">
                  <c:v>1/09/2026</c:v>
                </c:pt>
                <c:pt idx="75">
                  <c:v>1/10/2026</c:v>
                </c:pt>
                <c:pt idx="76">
                  <c:v>1/11/2026</c:v>
                </c:pt>
                <c:pt idx="77">
                  <c:v>1/12/2026</c:v>
                </c:pt>
                <c:pt idx="78">
                  <c:v>1/01/2027</c:v>
                </c:pt>
                <c:pt idx="79">
                  <c:v>1/02/2027</c:v>
                </c:pt>
                <c:pt idx="80">
                  <c:v>1/03/2027</c:v>
                </c:pt>
                <c:pt idx="81">
                  <c:v>1/04/2027</c:v>
                </c:pt>
                <c:pt idx="82">
                  <c:v>1/05/2027</c:v>
                </c:pt>
                <c:pt idx="83">
                  <c:v>1/06/2027</c:v>
                </c:pt>
                <c:pt idx="84">
                  <c:v>1/07/2027</c:v>
                </c:pt>
                <c:pt idx="85">
                  <c:v>1/08/2027</c:v>
                </c:pt>
                <c:pt idx="86">
                  <c:v>1/09/2027</c:v>
                </c:pt>
                <c:pt idx="87">
                  <c:v>1/10/2027</c:v>
                </c:pt>
                <c:pt idx="88">
                  <c:v>1/11/2027</c:v>
                </c:pt>
                <c:pt idx="89">
                  <c:v>1/12/2027</c:v>
                </c:pt>
                <c:pt idx="90">
                  <c:v>1/01/2028</c:v>
                </c:pt>
                <c:pt idx="91">
                  <c:v>1/02/2028</c:v>
                </c:pt>
                <c:pt idx="92">
                  <c:v>1/03/2028</c:v>
                </c:pt>
                <c:pt idx="93">
                  <c:v>1/04/2028</c:v>
                </c:pt>
                <c:pt idx="94">
                  <c:v>1/05/2028</c:v>
                </c:pt>
                <c:pt idx="95">
                  <c:v>1/06/2028</c:v>
                </c:pt>
                <c:pt idx="96">
                  <c:v>1/07/2028</c:v>
                </c:pt>
                <c:pt idx="97">
                  <c:v>1/08/2028</c:v>
                </c:pt>
                <c:pt idx="98">
                  <c:v>1/09/2028</c:v>
                </c:pt>
                <c:pt idx="99">
                  <c:v>1/10/2028</c:v>
                </c:pt>
                <c:pt idx="100">
                  <c:v>1/11/2028</c:v>
                </c:pt>
                <c:pt idx="101">
                  <c:v>1/12/2028</c:v>
                </c:pt>
                <c:pt idx="102">
                  <c:v>1/01/2029</c:v>
                </c:pt>
                <c:pt idx="103">
                  <c:v>1/02/2029</c:v>
                </c:pt>
                <c:pt idx="104">
                  <c:v>1/03/2029</c:v>
                </c:pt>
                <c:pt idx="105">
                  <c:v>1/04/2029</c:v>
                </c:pt>
                <c:pt idx="106">
                  <c:v>1/05/2029</c:v>
                </c:pt>
                <c:pt idx="107">
                  <c:v>1/06/2029</c:v>
                </c:pt>
                <c:pt idx="108">
                  <c:v>1/07/2029</c:v>
                </c:pt>
                <c:pt idx="109">
                  <c:v>1/08/2029</c:v>
                </c:pt>
                <c:pt idx="110">
                  <c:v>1/09/2029</c:v>
                </c:pt>
                <c:pt idx="111">
                  <c:v>1/10/2029</c:v>
                </c:pt>
                <c:pt idx="112">
                  <c:v>1/11/2029</c:v>
                </c:pt>
                <c:pt idx="113">
                  <c:v>1/12/2029</c:v>
                </c:pt>
                <c:pt idx="114">
                  <c:v>1/01/2030</c:v>
                </c:pt>
                <c:pt idx="115">
                  <c:v>1/02/2030</c:v>
                </c:pt>
                <c:pt idx="116">
                  <c:v>1/03/2030</c:v>
                </c:pt>
                <c:pt idx="117">
                  <c:v>1/04/2030</c:v>
                </c:pt>
                <c:pt idx="118">
                  <c:v>1/05/2030</c:v>
                </c:pt>
                <c:pt idx="119">
                  <c:v>1/06/2030</c:v>
                </c:pt>
                <c:pt idx="120">
                  <c:v>1/07/2030</c:v>
                </c:pt>
                <c:pt idx="121">
                  <c:v>1/08/2030</c:v>
                </c:pt>
                <c:pt idx="122">
                  <c:v>1/09/2030</c:v>
                </c:pt>
                <c:pt idx="123">
                  <c:v>1/10/2030</c:v>
                </c:pt>
                <c:pt idx="124">
                  <c:v>1/11/2030</c:v>
                </c:pt>
                <c:pt idx="125">
                  <c:v>1/12/2030</c:v>
                </c:pt>
                <c:pt idx="126">
                  <c:v>1/01/2031</c:v>
                </c:pt>
                <c:pt idx="127">
                  <c:v>1/02/2031</c:v>
                </c:pt>
                <c:pt idx="128">
                  <c:v>1/03/2031</c:v>
                </c:pt>
                <c:pt idx="129">
                  <c:v>1/04/2031</c:v>
                </c:pt>
                <c:pt idx="130">
                  <c:v>1/05/2031</c:v>
                </c:pt>
                <c:pt idx="131">
                  <c:v>1/06/2031</c:v>
                </c:pt>
                <c:pt idx="132">
                  <c:v>1/07/2031</c:v>
                </c:pt>
                <c:pt idx="133">
                  <c:v>1/08/2031</c:v>
                </c:pt>
                <c:pt idx="134">
                  <c:v>1/09/2031</c:v>
                </c:pt>
                <c:pt idx="135">
                  <c:v>1/10/2031</c:v>
                </c:pt>
                <c:pt idx="136">
                  <c:v>1/11/2031</c:v>
                </c:pt>
                <c:pt idx="137">
                  <c:v>1/12/2031</c:v>
                </c:pt>
                <c:pt idx="138">
                  <c:v>1/01/2032</c:v>
                </c:pt>
                <c:pt idx="139">
                  <c:v>1/02/2032</c:v>
                </c:pt>
                <c:pt idx="140">
                  <c:v>1/03/2032</c:v>
                </c:pt>
                <c:pt idx="141">
                  <c:v>1/04/2032</c:v>
                </c:pt>
                <c:pt idx="142">
                  <c:v>1/05/2032</c:v>
                </c:pt>
                <c:pt idx="143">
                  <c:v>1/06/2032</c:v>
                </c:pt>
                <c:pt idx="144">
                  <c:v>1/07/2032</c:v>
                </c:pt>
                <c:pt idx="145">
                  <c:v>1/08/2032</c:v>
                </c:pt>
                <c:pt idx="146">
                  <c:v>1/09/2032</c:v>
                </c:pt>
                <c:pt idx="147">
                  <c:v>1/10/2032</c:v>
                </c:pt>
                <c:pt idx="148">
                  <c:v>1/11/2032</c:v>
                </c:pt>
                <c:pt idx="149">
                  <c:v>1/12/2032</c:v>
                </c:pt>
                <c:pt idx="150">
                  <c:v>1/01/2033</c:v>
                </c:pt>
                <c:pt idx="151">
                  <c:v>1/02/2033</c:v>
                </c:pt>
                <c:pt idx="152">
                  <c:v>1/03/2033</c:v>
                </c:pt>
                <c:pt idx="153">
                  <c:v>1/04/2033</c:v>
                </c:pt>
                <c:pt idx="154">
                  <c:v>1/05/2033</c:v>
                </c:pt>
                <c:pt idx="155">
                  <c:v>1/06/2033</c:v>
                </c:pt>
                <c:pt idx="156">
                  <c:v>1/07/2033</c:v>
                </c:pt>
                <c:pt idx="157">
                  <c:v>1/08/2033</c:v>
                </c:pt>
                <c:pt idx="158">
                  <c:v>1/09/2033</c:v>
                </c:pt>
                <c:pt idx="159">
                  <c:v>1/10/2033</c:v>
                </c:pt>
                <c:pt idx="160">
                  <c:v>1/11/2033</c:v>
                </c:pt>
                <c:pt idx="161">
                  <c:v>1/12/2033</c:v>
                </c:pt>
                <c:pt idx="162">
                  <c:v>1/01/2034</c:v>
                </c:pt>
                <c:pt idx="163">
                  <c:v>1/02/2034</c:v>
                </c:pt>
                <c:pt idx="164">
                  <c:v>1/03/2034</c:v>
                </c:pt>
                <c:pt idx="165">
                  <c:v>1/04/2034</c:v>
                </c:pt>
                <c:pt idx="166">
                  <c:v>1/05/2034</c:v>
                </c:pt>
                <c:pt idx="167">
                  <c:v>1/06/2034</c:v>
                </c:pt>
                <c:pt idx="168">
                  <c:v>1/07/2034</c:v>
                </c:pt>
                <c:pt idx="169">
                  <c:v>1/08/2034</c:v>
                </c:pt>
                <c:pt idx="170">
                  <c:v>1/09/2034</c:v>
                </c:pt>
                <c:pt idx="171">
                  <c:v>1/10/2034</c:v>
                </c:pt>
                <c:pt idx="172">
                  <c:v>1/11/2034</c:v>
                </c:pt>
                <c:pt idx="173">
                  <c:v>1/12/2034</c:v>
                </c:pt>
                <c:pt idx="174">
                  <c:v>1/01/2035</c:v>
                </c:pt>
                <c:pt idx="175">
                  <c:v>1/02/2035</c:v>
                </c:pt>
                <c:pt idx="176">
                  <c:v>1/03/2035</c:v>
                </c:pt>
                <c:pt idx="177">
                  <c:v>1/04/2035</c:v>
                </c:pt>
                <c:pt idx="178">
                  <c:v>1/05/2035</c:v>
                </c:pt>
                <c:pt idx="179">
                  <c:v>1/06/2035</c:v>
                </c:pt>
                <c:pt idx="180">
                  <c:v>1/07/2035</c:v>
                </c:pt>
                <c:pt idx="181">
                  <c:v>1/08/2035</c:v>
                </c:pt>
                <c:pt idx="182">
                  <c:v>1/09/2035</c:v>
                </c:pt>
                <c:pt idx="183">
                  <c:v>1/10/2035</c:v>
                </c:pt>
                <c:pt idx="184">
                  <c:v>1/11/2035</c:v>
                </c:pt>
                <c:pt idx="185">
                  <c:v>1/12/2035</c:v>
                </c:pt>
                <c:pt idx="186">
                  <c:v>1/01/2036</c:v>
                </c:pt>
                <c:pt idx="187">
                  <c:v>1/02/2036</c:v>
                </c:pt>
                <c:pt idx="188">
                  <c:v>1/03/2036</c:v>
                </c:pt>
                <c:pt idx="189">
                  <c:v>1/04/2036</c:v>
                </c:pt>
                <c:pt idx="190">
                  <c:v>1/05/2036</c:v>
                </c:pt>
                <c:pt idx="191">
                  <c:v>1/06/2036</c:v>
                </c:pt>
                <c:pt idx="192">
                  <c:v>1/07/2036</c:v>
                </c:pt>
                <c:pt idx="193">
                  <c:v>1/08/2036</c:v>
                </c:pt>
                <c:pt idx="194">
                  <c:v>1/09/2036</c:v>
                </c:pt>
                <c:pt idx="195">
                  <c:v>1/10/2036</c:v>
                </c:pt>
                <c:pt idx="196">
                  <c:v>1/11/2036</c:v>
                </c:pt>
                <c:pt idx="197">
                  <c:v>1/12/2036</c:v>
                </c:pt>
                <c:pt idx="198">
                  <c:v>1/01/2037</c:v>
                </c:pt>
                <c:pt idx="199">
                  <c:v>1/02/2037</c:v>
                </c:pt>
                <c:pt idx="200">
                  <c:v>1/03/2037</c:v>
                </c:pt>
                <c:pt idx="201">
                  <c:v>1/04/2037</c:v>
                </c:pt>
                <c:pt idx="202">
                  <c:v>1/05/2037</c:v>
                </c:pt>
                <c:pt idx="203">
                  <c:v>1/06/2037</c:v>
                </c:pt>
                <c:pt idx="204">
                  <c:v>1/07/2037</c:v>
                </c:pt>
                <c:pt idx="205">
                  <c:v>1/08/2037</c:v>
                </c:pt>
                <c:pt idx="206">
                  <c:v>1/09/2037</c:v>
                </c:pt>
                <c:pt idx="207">
                  <c:v>1/10/2037</c:v>
                </c:pt>
                <c:pt idx="208">
                  <c:v>1/11/2037</c:v>
                </c:pt>
                <c:pt idx="209">
                  <c:v>1/12/2037</c:v>
                </c:pt>
                <c:pt idx="210">
                  <c:v>1/01/2038</c:v>
                </c:pt>
                <c:pt idx="211">
                  <c:v>1/02/2038</c:v>
                </c:pt>
                <c:pt idx="212">
                  <c:v>1/03/2038</c:v>
                </c:pt>
                <c:pt idx="213">
                  <c:v>1/04/2038</c:v>
                </c:pt>
                <c:pt idx="214">
                  <c:v>1/05/2038</c:v>
                </c:pt>
                <c:pt idx="215">
                  <c:v>1/06/2038</c:v>
                </c:pt>
                <c:pt idx="216">
                  <c:v>1/07/2038</c:v>
                </c:pt>
                <c:pt idx="217">
                  <c:v>1/08/2038</c:v>
                </c:pt>
                <c:pt idx="218">
                  <c:v>1/09/2038</c:v>
                </c:pt>
                <c:pt idx="219">
                  <c:v>1/10/2038</c:v>
                </c:pt>
                <c:pt idx="220">
                  <c:v>1/11/2038</c:v>
                </c:pt>
                <c:pt idx="221">
                  <c:v>1/12/2038</c:v>
                </c:pt>
                <c:pt idx="222">
                  <c:v>1/01/2039</c:v>
                </c:pt>
                <c:pt idx="223">
                  <c:v>1/02/2039</c:v>
                </c:pt>
                <c:pt idx="224">
                  <c:v>1/03/2039</c:v>
                </c:pt>
                <c:pt idx="225">
                  <c:v>1/04/2039</c:v>
                </c:pt>
                <c:pt idx="226">
                  <c:v>1/05/2039</c:v>
                </c:pt>
                <c:pt idx="227">
                  <c:v>1/06/2039</c:v>
                </c:pt>
                <c:pt idx="228">
                  <c:v>1/07/2039</c:v>
                </c:pt>
                <c:pt idx="229">
                  <c:v>1/08/2039</c:v>
                </c:pt>
                <c:pt idx="230">
                  <c:v>1/09/2039</c:v>
                </c:pt>
                <c:pt idx="231">
                  <c:v>1/10/2039</c:v>
                </c:pt>
                <c:pt idx="232">
                  <c:v>1/11/2039</c:v>
                </c:pt>
                <c:pt idx="233">
                  <c:v>1/12/2039</c:v>
                </c:pt>
                <c:pt idx="234">
                  <c:v>1/01/2040</c:v>
                </c:pt>
                <c:pt idx="235">
                  <c:v>1/02/2040</c:v>
                </c:pt>
                <c:pt idx="236">
                  <c:v>1/03/2040</c:v>
                </c:pt>
                <c:pt idx="237">
                  <c:v>1/04/2040</c:v>
                </c:pt>
                <c:pt idx="238">
                  <c:v>1/05/2040</c:v>
                </c:pt>
                <c:pt idx="239">
                  <c:v>1/06/2040</c:v>
                </c:pt>
                <c:pt idx="240">
                  <c:v>1/07/2040</c:v>
                </c:pt>
                <c:pt idx="241">
                  <c:v>1/08/2040</c:v>
                </c:pt>
                <c:pt idx="242">
                  <c:v>1/09/2040</c:v>
                </c:pt>
                <c:pt idx="243">
                  <c:v>1/10/2040</c:v>
                </c:pt>
                <c:pt idx="244">
                  <c:v>1/11/2040</c:v>
                </c:pt>
                <c:pt idx="245">
                  <c:v>1/12/2040</c:v>
                </c:pt>
                <c:pt idx="246">
                  <c:v>1/01/2041</c:v>
                </c:pt>
                <c:pt idx="247">
                  <c:v>1/02/2041</c:v>
                </c:pt>
                <c:pt idx="248">
                  <c:v>1/03/2041</c:v>
                </c:pt>
                <c:pt idx="249">
                  <c:v>1/04/2041</c:v>
                </c:pt>
                <c:pt idx="250">
                  <c:v>1/05/2041</c:v>
                </c:pt>
                <c:pt idx="251">
                  <c:v>1/06/2041</c:v>
                </c:pt>
                <c:pt idx="252">
                  <c:v>1/07/2041</c:v>
                </c:pt>
                <c:pt idx="253">
                  <c:v>1/08/2041</c:v>
                </c:pt>
                <c:pt idx="254">
                  <c:v>1/09/2041</c:v>
                </c:pt>
                <c:pt idx="255">
                  <c:v>1/10/2041</c:v>
                </c:pt>
                <c:pt idx="256">
                  <c:v>1/11/2041</c:v>
                </c:pt>
                <c:pt idx="257">
                  <c:v>1/12/2041</c:v>
                </c:pt>
                <c:pt idx="258">
                  <c:v>1/01/2042</c:v>
                </c:pt>
                <c:pt idx="259">
                  <c:v>1/02/2042</c:v>
                </c:pt>
                <c:pt idx="260">
                  <c:v>1/03/2042</c:v>
                </c:pt>
                <c:pt idx="261">
                  <c:v>1/04/2042</c:v>
                </c:pt>
                <c:pt idx="262">
                  <c:v>1/05/2042</c:v>
                </c:pt>
                <c:pt idx="263">
                  <c:v>1/06/2042</c:v>
                </c:pt>
                <c:pt idx="264">
                  <c:v>1/07/2042</c:v>
                </c:pt>
                <c:pt idx="265">
                  <c:v>1/08/2042</c:v>
                </c:pt>
                <c:pt idx="266">
                  <c:v>1/09/2042</c:v>
                </c:pt>
                <c:pt idx="267">
                  <c:v>1/10/2042</c:v>
                </c:pt>
                <c:pt idx="268">
                  <c:v>1/11/2042</c:v>
                </c:pt>
                <c:pt idx="269">
                  <c:v>1/12/2042</c:v>
                </c:pt>
                <c:pt idx="270">
                  <c:v>1/01/2043</c:v>
                </c:pt>
                <c:pt idx="271">
                  <c:v>1/02/2043</c:v>
                </c:pt>
                <c:pt idx="272">
                  <c:v>1/03/2043</c:v>
                </c:pt>
                <c:pt idx="273">
                  <c:v>1/04/2043</c:v>
                </c:pt>
                <c:pt idx="274">
                  <c:v>1/05/2043</c:v>
                </c:pt>
                <c:pt idx="275">
                  <c:v>1/06/2043</c:v>
                </c:pt>
                <c:pt idx="276">
                  <c:v>1/07/2043</c:v>
                </c:pt>
                <c:pt idx="277">
                  <c:v>1/08/2043</c:v>
                </c:pt>
                <c:pt idx="278">
                  <c:v>1/09/2043</c:v>
                </c:pt>
                <c:pt idx="279">
                  <c:v>1/10/2043</c:v>
                </c:pt>
                <c:pt idx="280">
                  <c:v>1/11/2043</c:v>
                </c:pt>
                <c:pt idx="281">
                  <c:v>1/12/2043</c:v>
                </c:pt>
                <c:pt idx="282">
                  <c:v>1/01/2044</c:v>
                </c:pt>
                <c:pt idx="283">
                  <c:v>1/02/2044</c:v>
                </c:pt>
                <c:pt idx="284">
                  <c:v>1/03/2044</c:v>
                </c:pt>
                <c:pt idx="285">
                  <c:v>1/04/2044</c:v>
                </c:pt>
                <c:pt idx="286">
                  <c:v>1/05/2044</c:v>
                </c:pt>
                <c:pt idx="287">
                  <c:v>1/06/2044</c:v>
                </c:pt>
                <c:pt idx="288">
                  <c:v>1/07/2044</c:v>
                </c:pt>
                <c:pt idx="289">
                  <c:v>1/08/2044</c:v>
                </c:pt>
                <c:pt idx="290">
                  <c:v>1/09/2044</c:v>
                </c:pt>
                <c:pt idx="291">
                  <c:v>1/10/2044</c:v>
                </c:pt>
                <c:pt idx="292">
                  <c:v>1/11/2044</c:v>
                </c:pt>
                <c:pt idx="293">
                  <c:v>1/12/2044</c:v>
                </c:pt>
                <c:pt idx="294">
                  <c:v>1/01/2045</c:v>
                </c:pt>
                <c:pt idx="295">
                  <c:v>1/02/2045</c:v>
                </c:pt>
                <c:pt idx="296">
                  <c:v>1/03/2045</c:v>
                </c:pt>
                <c:pt idx="297">
                  <c:v>1/04/2045</c:v>
                </c:pt>
                <c:pt idx="298">
                  <c:v>1/05/2045</c:v>
                </c:pt>
                <c:pt idx="299">
                  <c:v>1/06/2045</c:v>
                </c:pt>
                <c:pt idx="300">
                  <c:v>1/07/2045</c:v>
                </c:pt>
                <c:pt idx="301">
                  <c:v>1/08/2045</c:v>
                </c:pt>
                <c:pt idx="302">
                  <c:v>1/09/2045</c:v>
                </c:pt>
                <c:pt idx="303">
                  <c:v>1/10/2045</c:v>
                </c:pt>
                <c:pt idx="304">
                  <c:v>1/11/2045</c:v>
                </c:pt>
                <c:pt idx="305">
                  <c:v>1/12/2045</c:v>
                </c:pt>
                <c:pt idx="306">
                  <c:v>1/01/2046</c:v>
                </c:pt>
                <c:pt idx="307">
                  <c:v>1/02/2046</c:v>
                </c:pt>
                <c:pt idx="308">
                  <c:v>1/03/2046</c:v>
                </c:pt>
                <c:pt idx="309">
                  <c:v>1/04/2046</c:v>
                </c:pt>
                <c:pt idx="310">
                  <c:v>1/05/2046</c:v>
                </c:pt>
                <c:pt idx="311">
                  <c:v>1/06/2046</c:v>
                </c:pt>
                <c:pt idx="312">
                  <c:v>1/07/2046</c:v>
                </c:pt>
                <c:pt idx="313">
                  <c:v>1/08/2046</c:v>
                </c:pt>
                <c:pt idx="314">
                  <c:v>1/09/2046</c:v>
                </c:pt>
                <c:pt idx="315">
                  <c:v>1/10/2046</c:v>
                </c:pt>
                <c:pt idx="316">
                  <c:v>1/11/2046</c:v>
                </c:pt>
                <c:pt idx="317">
                  <c:v>1/12/2046</c:v>
                </c:pt>
                <c:pt idx="318">
                  <c:v>1/01/2047</c:v>
                </c:pt>
                <c:pt idx="319">
                  <c:v>1/02/2047</c:v>
                </c:pt>
                <c:pt idx="320">
                  <c:v>1/03/2047</c:v>
                </c:pt>
                <c:pt idx="321">
                  <c:v>1/04/2047</c:v>
                </c:pt>
                <c:pt idx="322">
                  <c:v>1/05/2047</c:v>
                </c:pt>
                <c:pt idx="323">
                  <c:v>1/06/2047</c:v>
                </c:pt>
                <c:pt idx="324">
                  <c:v>1/07/2047</c:v>
                </c:pt>
                <c:pt idx="325">
                  <c:v>1/08/2047</c:v>
                </c:pt>
                <c:pt idx="326">
                  <c:v>1/09/2047</c:v>
                </c:pt>
                <c:pt idx="327">
                  <c:v>1/10/2047</c:v>
                </c:pt>
                <c:pt idx="328">
                  <c:v>1/11/2047</c:v>
                </c:pt>
                <c:pt idx="329">
                  <c:v>1/12/2047</c:v>
                </c:pt>
                <c:pt idx="330">
                  <c:v>1/01/2048</c:v>
                </c:pt>
                <c:pt idx="331">
                  <c:v>1/02/2048</c:v>
                </c:pt>
                <c:pt idx="332">
                  <c:v>1/03/2048</c:v>
                </c:pt>
                <c:pt idx="333">
                  <c:v>1/04/2048</c:v>
                </c:pt>
                <c:pt idx="334">
                  <c:v>1/05/2048</c:v>
                </c:pt>
                <c:pt idx="335">
                  <c:v>1/06/2048</c:v>
                </c:pt>
                <c:pt idx="336">
                  <c:v>1/07/2048</c:v>
                </c:pt>
                <c:pt idx="337">
                  <c:v>1/08/2048</c:v>
                </c:pt>
                <c:pt idx="338">
                  <c:v>1/09/2048</c:v>
                </c:pt>
                <c:pt idx="339">
                  <c:v>1/10/2048</c:v>
                </c:pt>
                <c:pt idx="340">
                  <c:v>1/11/2048</c:v>
                </c:pt>
                <c:pt idx="341">
                  <c:v>1/12/2048</c:v>
                </c:pt>
                <c:pt idx="342">
                  <c:v>1/01/2049</c:v>
                </c:pt>
                <c:pt idx="343">
                  <c:v>1/02/2049</c:v>
                </c:pt>
                <c:pt idx="344">
                  <c:v>1/03/2049</c:v>
                </c:pt>
                <c:pt idx="345">
                  <c:v>1/04/2049</c:v>
                </c:pt>
                <c:pt idx="346">
                  <c:v>1/05/2049</c:v>
                </c:pt>
                <c:pt idx="347">
                  <c:v>1/06/2049</c:v>
                </c:pt>
                <c:pt idx="348">
                  <c:v>1/07/2049</c:v>
                </c:pt>
                <c:pt idx="349">
                  <c:v>1/08/2049</c:v>
                </c:pt>
                <c:pt idx="350">
                  <c:v>1/09/2049</c:v>
                </c:pt>
                <c:pt idx="351">
                  <c:v>1/10/2049</c:v>
                </c:pt>
                <c:pt idx="352">
                  <c:v>1/11/2049</c:v>
                </c:pt>
                <c:pt idx="353">
                  <c:v>1/12/2049</c:v>
                </c:pt>
                <c:pt idx="354">
                  <c:v>1/01/2050</c:v>
                </c:pt>
                <c:pt idx="355">
                  <c:v>1/02/2050</c:v>
                </c:pt>
                <c:pt idx="356">
                  <c:v>1/03/2050</c:v>
                </c:pt>
                <c:pt idx="357">
                  <c:v>1/04/2050</c:v>
                </c:pt>
                <c:pt idx="358">
                  <c:v>1/05/2050</c:v>
                </c:pt>
                <c:pt idx="359">
                  <c:v>1/06/2050</c:v>
                </c:pt>
                <c:pt idx="360">
                  <c:v>1/07/2050</c:v>
                </c:pt>
                <c:pt idx="361">
                  <c:v>1/08/2050</c:v>
                </c:pt>
                <c:pt idx="362">
                  <c:v>1/09/2050</c:v>
                </c:pt>
                <c:pt idx="363">
                  <c:v>1/10/2050</c:v>
                </c:pt>
                <c:pt idx="364">
                  <c:v>1/11/2050</c:v>
                </c:pt>
                <c:pt idx="365">
                  <c:v>1/12/2050</c:v>
                </c:pt>
              </c:strCache>
            </c:strRef>
          </c:cat>
          <c:val>
            <c:numRef>
              <c:f>_Hidden30!$F$2:$F$367</c:f>
              <c:numCache>
                <c:ptCount val="366"/>
                <c:pt idx="0">
                  <c:v>10000000000</c:v>
                </c:pt>
                <c:pt idx="1">
                  <c:v>10000000000</c:v>
                </c:pt>
                <c:pt idx="2">
                  <c:v>10000000000</c:v>
                </c:pt>
                <c:pt idx="3">
                  <c:v>10000000000</c:v>
                </c:pt>
                <c:pt idx="4">
                  <c:v>10000000000</c:v>
                </c:pt>
                <c:pt idx="5">
                  <c:v>10000000000</c:v>
                </c:pt>
                <c:pt idx="6">
                  <c:v>10000000000</c:v>
                </c:pt>
                <c:pt idx="7">
                  <c:v>10000000000</c:v>
                </c:pt>
                <c:pt idx="8">
                  <c:v>10000000000</c:v>
                </c:pt>
                <c:pt idx="9">
                  <c:v>10000000000</c:v>
                </c:pt>
                <c:pt idx="10">
                  <c:v>10000000000</c:v>
                </c:pt>
                <c:pt idx="11">
                  <c:v>10000000000</c:v>
                </c:pt>
                <c:pt idx="12">
                  <c:v>10000000000</c:v>
                </c:pt>
                <c:pt idx="13">
                  <c:v>10000000000</c:v>
                </c:pt>
                <c:pt idx="14">
                  <c:v>10000000000</c:v>
                </c:pt>
                <c:pt idx="15">
                  <c:v>10000000000</c:v>
                </c:pt>
                <c:pt idx="16">
                  <c:v>10000000000</c:v>
                </c:pt>
                <c:pt idx="17">
                  <c:v>10000000000</c:v>
                </c:pt>
                <c:pt idx="18">
                  <c:v>10000000000</c:v>
                </c:pt>
                <c:pt idx="19">
                  <c:v>10000000000</c:v>
                </c:pt>
                <c:pt idx="20">
                  <c:v>10000000000</c:v>
                </c:pt>
                <c:pt idx="21">
                  <c:v>10000000000</c:v>
                </c:pt>
                <c:pt idx="22">
                  <c:v>10000000000</c:v>
                </c:pt>
                <c:pt idx="23">
                  <c:v>10000000000</c:v>
                </c:pt>
                <c:pt idx="24">
                  <c:v>10000000000</c:v>
                </c:pt>
                <c:pt idx="25">
                  <c:v>10000000000</c:v>
                </c:pt>
                <c:pt idx="26">
                  <c:v>10000000000</c:v>
                </c:pt>
                <c:pt idx="27">
                  <c:v>10000000000</c:v>
                </c:pt>
                <c:pt idx="28">
                  <c:v>10000000000</c:v>
                </c:pt>
                <c:pt idx="29">
                  <c:v>10000000000</c:v>
                </c:pt>
                <c:pt idx="30">
                  <c:v>10000000000</c:v>
                </c:pt>
                <c:pt idx="31">
                  <c:v>10000000000</c:v>
                </c:pt>
                <c:pt idx="32">
                  <c:v>10000000000</c:v>
                </c:pt>
                <c:pt idx="33">
                  <c:v>10000000000</c:v>
                </c:pt>
                <c:pt idx="34">
                  <c:v>10000000000</c:v>
                </c:pt>
                <c:pt idx="35">
                  <c:v>10000000000</c:v>
                </c:pt>
                <c:pt idx="36">
                  <c:v>10000000000</c:v>
                </c:pt>
                <c:pt idx="37">
                  <c:v>10000000000</c:v>
                </c:pt>
                <c:pt idx="38">
                  <c:v>10000000000</c:v>
                </c:pt>
                <c:pt idx="39">
                  <c:v>10000000000</c:v>
                </c:pt>
                <c:pt idx="40">
                  <c:v>10000000000</c:v>
                </c:pt>
                <c:pt idx="41">
                  <c:v>10000000000</c:v>
                </c:pt>
                <c:pt idx="42">
                  <c:v>10000000000</c:v>
                </c:pt>
                <c:pt idx="43">
                  <c:v>10000000000</c:v>
                </c:pt>
                <c:pt idx="44">
                  <c:v>10000000000</c:v>
                </c:pt>
                <c:pt idx="45">
                  <c:v>10000000000</c:v>
                </c:pt>
                <c:pt idx="46">
                  <c:v>10000000000</c:v>
                </c:pt>
                <c:pt idx="47">
                  <c:v>10000000000</c:v>
                </c:pt>
                <c:pt idx="48">
                  <c:v>10000000000</c:v>
                </c:pt>
                <c:pt idx="49">
                  <c:v>10000000000</c:v>
                </c:pt>
                <c:pt idx="50">
                  <c:v>10000000000</c:v>
                </c:pt>
                <c:pt idx="51">
                  <c:v>10000000000</c:v>
                </c:pt>
                <c:pt idx="52">
                  <c:v>10000000000</c:v>
                </c:pt>
                <c:pt idx="53">
                  <c:v>10000000000</c:v>
                </c:pt>
                <c:pt idx="54">
                  <c:v>10000000000</c:v>
                </c:pt>
                <c:pt idx="55">
                  <c:v>10000000000</c:v>
                </c:pt>
                <c:pt idx="56">
                  <c:v>10000000000</c:v>
                </c:pt>
                <c:pt idx="57">
                  <c:v>10000000000</c:v>
                </c:pt>
                <c:pt idx="58">
                  <c:v>10000000000</c:v>
                </c:pt>
                <c:pt idx="59">
                  <c:v>10000000000</c:v>
                </c:pt>
                <c:pt idx="60">
                  <c:v>10000000000</c:v>
                </c:pt>
                <c:pt idx="61">
                  <c:v>10000000000</c:v>
                </c:pt>
                <c:pt idx="62">
                  <c:v>10000000000</c:v>
                </c:pt>
                <c:pt idx="63">
                  <c:v>10000000000</c:v>
                </c:pt>
                <c:pt idx="64">
                  <c:v>10000000000</c:v>
                </c:pt>
                <c:pt idx="65">
                  <c:v>10000000000</c:v>
                </c:pt>
                <c:pt idx="66">
                  <c:v>10000000000</c:v>
                </c:pt>
                <c:pt idx="67">
                  <c:v>7500000000</c:v>
                </c:pt>
                <c:pt idx="68">
                  <c:v>7500000000</c:v>
                </c:pt>
                <c:pt idx="69">
                  <c:v>7500000000</c:v>
                </c:pt>
                <c:pt idx="70">
                  <c:v>7500000000</c:v>
                </c:pt>
                <c:pt idx="71">
                  <c:v>7500000000</c:v>
                </c:pt>
                <c:pt idx="72">
                  <c:v>7500000000</c:v>
                </c:pt>
                <c:pt idx="73">
                  <c:v>7500000000</c:v>
                </c:pt>
                <c:pt idx="74">
                  <c:v>7500000000</c:v>
                </c:pt>
                <c:pt idx="75">
                  <c:v>7500000000</c:v>
                </c:pt>
                <c:pt idx="76">
                  <c:v>7500000000</c:v>
                </c:pt>
                <c:pt idx="77">
                  <c:v>7500000000</c:v>
                </c:pt>
                <c:pt idx="78">
                  <c:v>7500000000</c:v>
                </c:pt>
                <c:pt idx="79">
                  <c:v>7500000000</c:v>
                </c:pt>
                <c:pt idx="80">
                  <c:v>7500000000</c:v>
                </c:pt>
                <c:pt idx="81">
                  <c:v>7500000000</c:v>
                </c:pt>
                <c:pt idx="82">
                  <c:v>5000000000</c:v>
                </c:pt>
                <c:pt idx="83">
                  <c:v>5000000000</c:v>
                </c:pt>
                <c:pt idx="84">
                  <c:v>5000000000</c:v>
                </c:pt>
                <c:pt idx="85">
                  <c:v>5000000000</c:v>
                </c:pt>
                <c:pt idx="86">
                  <c:v>5000000000</c:v>
                </c:pt>
                <c:pt idx="87">
                  <c:v>5000000000</c:v>
                </c:pt>
                <c:pt idx="88">
                  <c:v>5000000000</c:v>
                </c:pt>
                <c:pt idx="89">
                  <c:v>5000000000</c:v>
                </c:pt>
                <c:pt idx="90">
                  <c:v>5000000000</c:v>
                </c:pt>
                <c:pt idx="91">
                  <c:v>5000000000</c:v>
                </c:pt>
                <c:pt idx="92">
                  <c:v>5000000000</c:v>
                </c:pt>
                <c:pt idx="93">
                  <c:v>5000000000</c:v>
                </c:pt>
                <c:pt idx="94">
                  <c:v>5000000000</c:v>
                </c:pt>
                <c:pt idx="95">
                  <c:v>5000000000</c:v>
                </c:pt>
                <c:pt idx="96">
                  <c:v>5000000000</c:v>
                </c:pt>
                <c:pt idx="97">
                  <c:v>5000000000</c:v>
                </c:pt>
                <c:pt idx="98">
                  <c:v>5000000000</c:v>
                </c:pt>
                <c:pt idx="99">
                  <c:v>5000000000</c:v>
                </c:pt>
                <c:pt idx="100">
                  <c:v>5000000000</c:v>
                </c:pt>
                <c:pt idx="101">
                  <c:v>5000000000</c:v>
                </c:pt>
                <c:pt idx="102">
                  <c:v>5000000000</c:v>
                </c:pt>
                <c:pt idx="103">
                  <c:v>2500000000</c:v>
                </c:pt>
                <c:pt idx="104">
                  <c:v>2500000000</c:v>
                </c:pt>
                <c:pt idx="105">
                  <c:v>2500000000</c:v>
                </c:pt>
                <c:pt idx="106">
                  <c:v>2500000000</c:v>
                </c:pt>
                <c:pt idx="107">
                  <c:v>2500000000</c:v>
                </c:pt>
                <c:pt idx="108">
                  <c:v>2500000000</c:v>
                </c:pt>
                <c:pt idx="109">
                  <c:v>2500000000</c:v>
                </c:pt>
                <c:pt idx="110">
                  <c:v>2500000000</c:v>
                </c:pt>
                <c:pt idx="111">
                  <c:v>2500000000</c:v>
                </c:pt>
                <c:pt idx="112">
                  <c:v>2500000000</c:v>
                </c:pt>
                <c:pt idx="113">
                  <c:v>2500000000</c:v>
                </c:pt>
                <c:pt idx="114">
                  <c:v>2500000000</c:v>
                </c:pt>
                <c:pt idx="115">
                  <c:v>2500000000</c:v>
                </c:pt>
                <c:pt idx="116">
                  <c:v>2500000000</c:v>
                </c:pt>
                <c:pt idx="117">
                  <c:v>2500000000</c:v>
                </c:pt>
                <c:pt idx="118">
                  <c:v>0</c:v>
                </c:pt>
              </c:numCache>
            </c:numRef>
          </c:val>
          <c:smooth val="0"/>
        </c:ser>
        <c:axId val="11875686"/>
        <c:axId val="39772311"/>
      </c:lineChart>
      <c:catAx>
        <c:axId val="11875686"/>
        <c:scaling>
          <c:orientation val="minMax"/>
        </c:scaling>
        <c:axPos val="b"/>
        <c:delete val="0"/>
        <c:numFmt formatCode="0.0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39772311"/>
        <c:crosses val="autoZero"/>
        <c:auto val="1"/>
        <c:lblOffset val="100"/>
        <c:tickLblSkip val="1"/>
        <c:noMultiLvlLbl val="0"/>
      </c:catAx>
      <c:valAx>
        <c:axId val="39772311"/>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1875686"/>
        <c:crossesAt val="1"/>
        <c:crossBetween val="between"/>
        <c:dispUnits/>
      </c:valAx>
      <c:spPr>
        <a:noFill/>
        <a:ln>
          <a:noFill/>
        </a:ln>
      </c:spPr>
    </c:plotArea>
    <c:legend>
      <c:legendPos val="r"/>
      <c:layout>
        <c:manualLayout>
          <c:xMode val="edge"/>
          <c:yMode val="edge"/>
          <c:x val="0.68325"/>
          <c:y val="0.075"/>
          <c:w val="0.31675"/>
          <c:h val="0.146"/>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Seasoning</a:t>
            </a:r>
          </a:p>
        </c:rich>
      </c:tx>
      <c:layout>
        <c:manualLayout>
          <c:xMode val="factor"/>
          <c:yMode val="factor"/>
          <c:x val="-0.1685"/>
          <c:y val="0.009"/>
        </c:manualLayout>
      </c:layout>
      <c:spPr>
        <a:noFill/>
        <a:ln w="3175">
          <a:solidFill>
            <a:srgbClr val="000000"/>
          </a:solidFill>
        </a:ln>
      </c:spPr>
    </c:title>
    <c:plotArea>
      <c:layout>
        <c:manualLayout>
          <c:xMode val="edge"/>
          <c:yMode val="edge"/>
          <c:x val="0.0125"/>
          <c:y val="0.1225"/>
          <c:w val="0.975"/>
          <c:h val="0.858"/>
        </c:manualLayout>
      </c:layout>
      <c:barChart>
        <c:barDir val="col"/>
        <c:grouping val="clustered"/>
        <c:varyColors val="0"/>
        <c:ser>
          <c:idx val="0"/>
          <c:order val="0"/>
          <c:tx>
            <c:strRef>
              <c:f>_Hidden12!$B$1:$B$1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_Hidden12!$A$2:$A$30</c:f>
              <c:strCache>
                <c:ptCount val="29"/>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&gt;29 and &lt;=30</c:v>
                </c:pt>
                <c:pt idx="26">
                  <c:v>&gt;27 and &lt;=28</c:v>
                </c:pt>
                <c:pt idx="27">
                  <c:v>&gt;30 and &lt;=31</c:v>
                </c:pt>
                <c:pt idx="28">
                  <c:v>&gt;28 and &lt;=29</c:v>
                </c:pt>
              </c:strCache>
            </c:strRef>
          </c:cat>
          <c:val>
            <c:numRef>
              <c:f>_Hidden12!$B$2:$B$30</c:f>
              <c:numCache>
                <c:ptCount val="29"/>
                <c:pt idx="0">
                  <c:v>0.2417518093264528</c:v>
                </c:pt>
                <c:pt idx="1">
                  <c:v>0.1783655891681026</c:v>
                </c:pt>
                <c:pt idx="2">
                  <c:v>0.13446382336003246</c:v>
                </c:pt>
                <c:pt idx="3">
                  <c:v>0.19380585328642053</c:v>
                </c:pt>
                <c:pt idx="4">
                  <c:v>0.10261474305332789</c:v>
                </c:pt>
                <c:pt idx="5">
                  <c:v>0.05697487610958496</c:v>
                </c:pt>
                <c:pt idx="6">
                  <c:v>0.006661730927112143</c:v>
                </c:pt>
                <c:pt idx="7">
                  <c:v>0.007300141768104795</c:v>
                </c:pt>
                <c:pt idx="8">
                  <c:v>0.008754257661341074</c:v>
                </c:pt>
                <c:pt idx="9">
                  <c:v>0.022718826332457694</c:v>
                </c:pt>
                <c:pt idx="10">
                  <c:v>0.023752772339493987</c:v>
                </c:pt>
                <c:pt idx="11">
                  <c:v>0.005675872515616369</c:v>
                </c:pt>
                <c:pt idx="12">
                  <c:v>0.001382077756398407</c:v>
                </c:pt>
                <c:pt idx="13">
                  <c:v>0.001327567502729211</c:v>
                </c:pt>
                <c:pt idx="14">
                  <c:v>0.0048054919541339605</c:v>
                </c:pt>
                <c:pt idx="15">
                  <c:v>0.005785039980085041</c:v>
                </c:pt>
                <c:pt idx="16">
                  <c:v>0.0026464153399854483</c:v>
                </c:pt>
                <c:pt idx="17">
                  <c:v>0.0006903772797412737</c:v>
                </c:pt>
                <c:pt idx="18">
                  <c:v>0.0001494430296568435</c:v>
                </c:pt>
                <c:pt idx="19">
                  <c:v>0.00010000492556353461</c:v>
                </c:pt>
                <c:pt idx="20">
                  <c:v>0.0001309268972935746</c:v>
                </c:pt>
                <c:pt idx="21">
                  <c:v>6.452101337929545E-05</c:v>
                </c:pt>
                <c:pt idx="22">
                  <c:v>2.989662751674094E-05</c:v>
                </c:pt>
                <c:pt idx="23">
                  <c:v>2.1779165878264625E-05</c:v>
                </c:pt>
                <c:pt idx="24">
                  <c:v>9.842481750887893E-06</c:v>
                </c:pt>
                <c:pt idx="25">
                  <c:v>2.9470231359178268E-06</c:v>
                </c:pt>
                <c:pt idx="26">
                  <c:v>3.7418904499659095E-06</c:v>
                </c:pt>
                <c:pt idx="27">
                  <c:v>9.13396259069755E-06</c:v>
                </c:pt>
                <c:pt idx="28">
                  <c:v>4.973216641006805E-07</c:v>
                </c:pt>
              </c:numCache>
            </c:numRef>
          </c:val>
        </c:ser>
        <c:gapWidth val="80"/>
        <c:axId val="61441582"/>
        <c:axId val="16103327"/>
      </c:barChart>
      <c:catAx>
        <c:axId val="61441582"/>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16103327"/>
        <c:crosses val="autoZero"/>
        <c:auto val="1"/>
        <c:lblOffset val="100"/>
        <c:tickLblSkip val="1"/>
        <c:noMultiLvlLbl val="0"/>
      </c:catAx>
      <c:valAx>
        <c:axId val="16103327"/>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1441582"/>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Remaining Term to Maturity (in years)</a:t>
            </a:r>
          </a:p>
        </c:rich>
      </c:tx>
      <c:layout>
        <c:manualLayout>
          <c:xMode val="factor"/>
          <c:yMode val="factor"/>
          <c:x val="0.004"/>
          <c:y val="-0.0015"/>
        </c:manualLayout>
      </c:layout>
      <c:spPr>
        <a:noFill/>
        <a:ln w="3175">
          <a:solidFill>
            <a:srgbClr val="000000"/>
          </a:solidFill>
        </a:ln>
      </c:spPr>
    </c:title>
    <c:plotArea>
      <c:layout>
        <c:manualLayout>
          <c:xMode val="edge"/>
          <c:yMode val="edge"/>
          <c:x val="0.01325"/>
          <c:y val="0.12475"/>
          <c:w val="0.97375"/>
          <c:h val="0.85525"/>
        </c:manualLayout>
      </c:layout>
      <c:barChart>
        <c:barDir val="col"/>
        <c:grouping val="clustered"/>
        <c:varyColors val="0"/>
        <c:ser>
          <c:idx val="0"/>
          <c:order val="0"/>
          <c:tx>
            <c:strRef>
              <c:f>_Hidden13!$B$1:$B$1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_Hidden13!$A$2:$A$33</c:f>
              <c:strCache>
                <c:ptCount val="32"/>
                <c:pt idx="0">
                  <c:v>&lt;0</c:v>
                </c:pt>
                <c:pt idx="1">
                  <c:v>&lt;=1</c:v>
                </c:pt>
                <c:pt idx="2">
                  <c:v>&gt;1 and &lt;=2</c:v>
                </c:pt>
                <c:pt idx="3">
                  <c:v>&gt;2 and &lt;=3</c:v>
                </c:pt>
                <c:pt idx="4">
                  <c:v>&gt;3 and &lt;=4</c:v>
                </c:pt>
                <c:pt idx="5">
                  <c:v>&gt;4 and &lt;=5</c:v>
                </c:pt>
                <c:pt idx="6">
                  <c:v>&gt;5 and &lt;=6</c:v>
                </c:pt>
                <c:pt idx="7">
                  <c:v>&gt;6 and &lt;=7</c:v>
                </c:pt>
                <c:pt idx="8">
                  <c:v>&gt;7 and &lt;=8</c:v>
                </c:pt>
                <c:pt idx="9">
                  <c:v>&gt;8 and &lt;=9</c:v>
                </c:pt>
                <c:pt idx="10">
                  <c:v>&gt;9 and &lt;=10</c:v>
                </c:pt>
                <c:pt idx="11">
                  <c:v>&gt;10 and &lt;=11</c:v>
                </c:pt>
                <c:pt idx="12">
                  <c:v>&gt;11 and &lt;=12</c:v>
                </c:pt>
                <c:pt idx="13">
                  <c:v>&gt;12 and &lt;=13</c:v>
                </c:pt>
                <c:pt idx="14">
                  <c:v>&gt;13 and &lt;=14</c:v>
                </c:pt>
                <c:pt idx="15">
                  <c:v>&gt;14 and &lt;=15</c:v>
                </c:pt>
                <c:pt idx="16">
                  <c:v>&gt;15 and &lt;=16</c:v>
                </c:pt>
                <c:pt idx="17">
                  <c:v>&gt;16 and &lt;=17</c:v>
                </c:pt>
                <c:pt idx="18">
                  <c:v>&gt;17 and &lt;=18</c:v>
                </c:pt>
                <c:pt idx="19">
                  <c:v>&gt;18 and &lt;=19</c:v>
                </c:pt>
                <c:pt idx="20">
                  <c:v>&gt;19 and &lt;=20</c:v>
                </c:pt>
                <c:pt idx="21">
                  <c:v>&gt;20 and &lt;=21</c:v>
                </c:pt>
                <c:pt idx="22">
                  <c:v>&gt;21 and &lt;=22</c:v>
                </c:pt>
                <c:pt idx="23">
                  <c:v>&gt;22 and &lt;=23</c:v>
                </c:pt>
                <c:pt idx="24">
                  <c:v>&gt;23 and &lt;=24</c:v>
                </c:pt>
                <c:pt idx="25">
                  <c:v>&gt;24 and &lt;=25</c:v>
                </c:pt>
                <c:pt idx="26">
                  <c:v>&gt;25 and &lt;=26</c:v>
                </c:pt>
                <c:pt idx="27">
                  <c:v>&gt;26 and &lt;=27</c:v>
                </c:pt>
                <c:pt idx="28">
                  <c:v>&gt;27 and &lt;=28</c:v>
                </c:pt>
                <c:pt idx="29">
                  <c:v>&gt;28 and &lt;=29</c:v>
                </c:pt>
                <c:pt idx="30">
                  <c:v>&gt;29 and &lt;=30</c:v>
                </c:pt>
                <c:pt idx="31">
                  <c:v>&gt;30 and &lt;=31</c:v>
                </c:pt>
              </c:strCache>
            </c:strRef>
          </c:cat>
          <c:val>
            <c:numRef>
              <c:f>_Hidden13!$B$2:$B$33</c:f>
              <c:numCache>
                <c:ptCount val="32"/>
                <c:pt idx="0">
                  <c:v>0.00011702469646623096</c:v>
                </c:pt>
                <c:pt idx="1">
                  <c:v>0.008318229474136985</c:v>
                </c:pt>
                <c:pt idx="2">
                  <c:v>0.009502565127045571</c:v>
                </c:pt>
                <c:pt idx="3">
                  <c:v>0.010160466909297908</c:v>
                </c:pt>
                <c:pt idx="4">
                  <c:v>0.013260914008333262</c:v>
                </c:pt>
                <c:pt idx="5">
                  <c:v>0.022953415299973287</c:v>
                </c:pt>
                <c:pt idx="6">
                  <c:v>0.02572182943556874</c:v>
                </c:pt>
                <c:pt idx="7">
                  <c:v>0.029601663677468876</c:v>
                </c:pt>
                <c:pt idx="8">
                  <c:v>0.033598681434240496</c:v>
                </c:pt>
                <c:pt idx="9">
                  <c:v>0.04646755572699137</c:v>
                </c:pt>
                <c:pt idx="10">
                  <c:v>0.05110050656553112</c:v>
                </c:pt>
                <c:pt idx="11">
                  <c:v>0.03554653111900886</c:v>
                </c:pt>
                <c:pt idx="12">
                  <c:v>0.04488233362575937</c:v>
                </c:pt>
                <c:pt idx="13">
                  <c:v>0.04936692709755409</c:v>
                </c:pt>
                <c:pt idx="14">
                  <c:v>0.049592076377268396</c:v>
                </c:pt>
                <c:pt idx="15">
                  <c:v>0.06686928717794681</c:v>
                </c:pt>
                <c:pt idx="16">
                  <c:v>0.04123392174113191</c:v>
                </c:pt>
                <c:pt idx="17">
                  <c:v>0.06004498893485889</c:v>
                </c:pt>
                <c:pt idx="18">
                  <c:v>0.05989945283752489</c:v>
                </c:pt>
                <c:pt idx="19">
                  <c:v>0.05689866240439761</c:v>
                </c:pt>
                <c:pt idx="20">
                  <c:v>0.08204930690882366</c:v>
                </c:pt>
                <c:pt idx="21">
                  <c:v>0.03094703028855455</c:v>
                </c:pt>
                <c:pt idx="22">
                  <c:v>0.052087867166652244</c:v>
                </c:pt>
                <c:pt idx="23">
                  <c:v>0.03469585876221253</c:v>
                </c:pt>
                <c:pt idx="24">
                  <c:v>0.0403996290045147</c:v>
                </c:pt>
                <c:pt idx="25">
                  <c:v>0.041636436448610946</c:v>
                </c:pt>
                <c:pt idx="26">
                  <c:v>0.0007234508449711794</c:v>
                </c:pt>
                <c:pt idx="27">
                  <c:v>0.001092012037888505</c:v>
                </c:pt>
                <c:pt idx="28">
                  <c:v>0.0005737688999383289</c:v>
                </c:pt>
                <c:pt idx="29">
                  <c:v>0.0003485817798186558</c:v>
                </c:pt>
                <c:pt idx="30">
                  <c:v>0.00029776011343302507</c:v>
                </c:pt>
                <c:pt idx="31">
                  <c:v>1.1264074077220712E-05</c:v>
                </c:pt>
              </c:numCache>
            </c:numRef>
          </c:val>
        </c:ser>
        <c:gapWidth val="80"/>
        <c:axId val="10712216"/>
        <c:axId val="29301081"/>
      </c:barChart>
      <c:catAx>
        <c:axId val="10712216"/>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29301081"/>
        <c:crosses val="autoZero"/>
        <c:auto val="1"/>
        <c:lblOffset val="100"/>
        <c:tickLblSkip val="1"/>
        <c:noMultiLvlLbl val="0"/>
      </c:catAx>
      <c:valAx>
        <c:axId val="29301081"/>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0712216"/>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Initial Term (in years)</a:t>
            </a:r>
          </a:p>
        </c:rich>
      </c:tx>
      <c:layout>
        <c:manualLayout>
          <c:xMode val="factor"/>
          <c:yMode val="factor"/>
          <c:x val="-0.17725"/>
          <c:y val="0.00925"/>
        </c:manualLayout>
      </c:layout>
      <c:spPr>
        <a:noFill/>
        <a:ln w="3175">
          <a:solidFill>
            <a:srgbClr val="000000"/>
          </a:solidFill>
        </a:ln>
      </c:spPr>
    </c:title>
    <c:plotArea>
      <c:layout>
        <c:manualLayout>
          <c:xMode val="edge"/>
          <c:yMode val="edge"/>
          <c:x val="0.0125"/>
          <c:y val="0.12375"/>
          <c:w val="0.975"/>
          <c:h val="0.85625"/>
        </c:manualLayout>
      </c:layout>
      <c:barChart>
        <c:barDir val="col"/>
        <c:grouping val="clustered"/>
        <c:varyColors val="0"/>
        <c:ser>
          <c:idx val="0"/>
          <c:order val="0"/>
          <c:tx>
            <c:strRef>
              <c:f>_Hidden14!$B$1:$B$1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_Hidden14!$A$2:$A$40</c:f>
              <c:strCache>
                <c:ptCount val="39"/>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&gt;25 and &lt;=26</c:v>
                </c:pt>
                <c:pt idx="26">
                  <c:v>&gt;26 and &lt;=27</c:v>
                </c:pt>
                <c:pt idx="27">
                  <c:v>&gt;27 and &lt;=28</c:v>
                </c:pt>
                <c:pt idx="28">
                  <c:v>&gt;28 and &lt;=29</c:v>
                </c:pt>
                <c:pt idx="29">
                  <c:v>&gt;29 and &lt;=30</c:v>
                </c:pt>
                <c:pt idx="30">
                  <c:v>&gt;30 and &lt;=31</c:v>
                </c:pt>
                <c:pt idx="31">
                  <c:v>&gt;33 and &lt;=34</c:v>
                </c:pt>
                <c:pt idx="32">
                  <c:v>&gt;34 and &lt;=35</c:v>
                </c:pt>
                <c:pt idx="33">
                  <c:v>&gt;35 and &lt;=36</c:v>
                </c:pt>
                <c:pt idx="34">
                  <c:v>&gt;36 and &lt;=37</c:v>
                </c:pt>
                <c:pt idx="35">
                  <c:v>&gt;39 and &lt;=40</c:v>
                </c:pt>
                <c:pt idx="36">
                  <c:v>&gt;32 and &lt;=33</c:v>
                </c:pt>
                <c:pt idx="37">
                  <c:v>&gt;31 and &lt;=32</c:v>
                </c:pt>
                <c:pt idx="38">
                  <c:v>&gt;37 and &lt;=38</c:v>
                </c:pt>
              </c:strCache>
            </c:strRef>
          </c:cat>
          <c:val>
            <c:numRef>
              <c:f>_Hidden14!$B$2:$B$40</c:f>
              <c:numCache>
                <c:ptCount val="39"/>
                <c:pt idx="0">
                  <c:v>4.5167668156561704E-05</c:v>
                </c:pt>
                <c:pt idx="1">
                  <c:v>0.0035955888478617897</c:v>
                </c:pt>
                <c:pt idx="2">
                  <c:v>0.003668154223207144</c:v>
                </c:pt>
                <c:pt idx="3">
                  <c:v>0.0012084703958698104</c:v>
                </c:pt>
                <c:pt idx="4">
                  <c:v>0.023407004081295386</c:v>
                </c:pt>
                <c:pt idx="5">
                  <c:v>0.0027056386448367797</c:v>
                </c:pt>
                <c:pt idx="6">
                  <c:v>0.005218876955667451</c:v>
                </c:pt>
                <c:pt idx="7">
                  <c:v>0.006844578356965576</c:v>
                </c:pt>
                <c:pt idx="8">
                  <c:v>0.00865429671140037</c:v>
                </c:pt>
                <c:pt idx="9">
                  <c:v>0.10533518552288246</c:v>
                </c:pt>
                <c:pt idx="10">
                  <c:v>0.013315467234781322</c:v>
                </c:pt>
                <c:pt idx="11">
                  <c:v>0.016898284696048364</c:v>
                </c:pt>
                <c:pt idx="12">
                  <c:v>0.05628741608127496</c:v>
                </c:pt>
                <c:pt idx="13">
                  <c:v>0.008779851352751403</c:v>
                </c:pt>
                <c:pt idx="14">
                  <c:v>0.13469702406902972</c:v>
                </c:pt>
                <c:pt idx="15">
                  <c:v>0.0076522907874314915</c:v>
                </c:pt>
                <c:pt idx="16">
                  <c:v>0.016278158863594155</c:v>
                </c:pt>
                <c:pt idx="17">
                  <c:v>0.0630607954659791</c:v>
                </c:pt>
                <c:pt idx="18">
                  <c:v>0.014536672932364552</c:v>
                </c:pt>
                <c:pt idx="19">
                  <c:v>0.22832717904846764</c:v>
                </c:pt>
                <c:pt idx="20">
                  <c:v>0.009196626433188256</c:v>
                </c:pt>
                <c:pt idx="21">
                  <c:v>0.010752944343245646</c:v>
                </c:pt>
                <c:pt idx="22">
                  <c:v>0.015138570047557273</c:v>
                </c:pt>
                <c:pt idx="23">
                  <c:v>0.009403707437559377</c:v>
                </c:pt>
                <c:pt idx="24">
                  <c:v>0.20621880381881885</c:v>
                </c:pt>
                <c:pt idx="25">
                  <c:v>0.005975096115459007</c:v>
                </c:pt>
                <c:pt idx="26">
                  <c:v>0.0009360807867123794</c:v>
                </c:pt>
                <c:pt idx="27">
                  <c:v>0.0009124761784722561</c:v>
                </c:pt>
                <c:pt idx="28">
                  <c:v>0.0006926399270960915</c:v>
                </c:pt>
                <c:pt idx="29">
                  <c:v>0.01917637976418058</c:v>
                </c:pt>
                <c:pt idx="30">
                  <c:v>0.000946135459321962</c:v>
                </c:pt>
                <c:pt idx="31">
                  <c:v>1.8296849391524928E-06</c:v>
                </c:pt>
                <c:pt idx="32">
                  <c:v>3.557476839555849E-05</c:v>
                </c:pt>
                <c:pt idx="33">
                  <c:v>1.084793537316723E-06</c:v>
                </c:pt>
                <c:pt idx="34">
                  <c:v>8.621089915240066E-06</c:v>
                </c:pt>
                <c:pt idx="35">
                  <c:v>2.937315459744798E-05</c:v>
                </c:pt>
                <c:pt idx="36">
                  <c:v>2.022998188708934E-05</c:v>
                </c:pt>
                <c:pt idx="37">
                  <c:v>3.7448990550192785E-05</c:v>
                </c:pt>
                <c:pt idx="38">
                  <c:v>2.752847002882527E-07</c:v>
                </c:pt>
              </c:numCache>
            </c:numRef>
          </c:val>
        </c:ser>
        <c:gapWidth val="80"/>
        <c:axId val="62383138"/>
        <c:axId val="24577331"/>
      </c:barChart>
      <c:catAx>
        <c:axId val="62383138"/>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24577331"/>
        <c:crosses val="autoZero"/>
        <c:auto val="1"/>
        <c:lblOffset val="100"/>
        <c:tickLblSkip val="1"/>
        <c:noMultiLvlLbl val="0"/>
      </c:catAx>
      <c:valAx>
        <c:axId val="24577331"/>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2383138"/>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Origination Year</a:t>
            </a:r>
          </a:p>
        </c:rich>
      </c:tx>
      <c:layout>
        <c:manualLayout>
          <c:xMode val="factor"/>
          <c:yMode val="factor"/>
          <c:x val="-0.187"/>
          <c:y val="0.01075"/>
        </c:manualLayout>
      </c:layout>
      <c:spPr>
        <a:noFill/>
        <a:ln w="3175">
          <a:solidFill>
            <a:srgbClr val="000000"/>
          </a:solidFill>
        </a:ln>
      </c:spPr>
    </c:title>
    <c:plotArea>
      <c:layout>
        <c:manualLayout>
          <c:xMode val="edge"/>
          <c:yMode val="edge"/>
          <c:x val="0.01275"/>
          <c:y val="0.12375"/>
          <c:w val="0.9745"/>
          <c:h val="0.8565"/>
        </c:manualLayout>
      </c:layout>
      <c:barChart>
        <c:barDir val="col"/>
        <c:grouping val="clustered"/>
        <c:varyColors val="0"/>
        <c:ser>
          <c:idx val="0"/>
          <c:order val="0"/>
          <c:tx>
            <c:strRef>
              <c:f>_Hidden15!$B$1:$B$1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_Hidden15!$A$2:$A$31</c:f>
              <c:numCache>
                <c:ptCount val="30"/>
                <c:pt idx="0">
                  <c:v>1990</c:v>
                </c:pt>
                <c:pt idx="1">
                  <c:v>1991</c:v>
                </c:pt>
                <c:pt idx="2">
                  <c:v>1992</c:v>
                </c:pt>
                <c:pt idx="3">
                  <c:v>1993</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numCache>
            </c:numRef>
          </c:cat>
          <c:val>
            <c:numRef>
              <c:f>_Hidden15!$B$2:$B$31</c:f>
              <c:numCache>
                <c:ptCount val="30"/>
                <c:pt idx="0">
                  <c:v>1.0453795055969699E-05</c:v>
                </c:pt>
                <c:pt idx="1">
                  <c:v>1.6271906706456387E-06</c:v>
                </c:pt>
                <c:pt idx="2">
                  <c:v>1.1122029059406777E-06</c:v>
                </c:pt>
                <c:pt idx="3">
                  <c:v>3.1270092081258986E-06</c:v>
                </c:pt>
                <c:pt idx="4">
                  <c:v>2.866726325331226E-07</c:v>
                </c:pt>
                <c:pt idx="5">
                  <c:v>1.7523146827432846E-05</c:v>
                </c:pt>
                <c:pt idx="6">
                  <c:v>2.915374909639577E-05</c:v>
                </c:pt>
                <c:pt idx="7">
                  <c:v>2.3105312978952145E-05</c:v>
                </c:pt>
                <c:pt idx="8">
                  <c:v>0.00015089141359987134</c:v>
                </c:pt>
                <c:pt idx="9">
                  <c:v>7.566534860751059E-05</c:v>
                </c:pt>
                <c:pt idx="10">
                  <c:v>9.923125800781597E-05</c:v>
                </c:pt>
                <c:pt idx="11">
                  <c:v>0.0003113260187167246</c:v>
                </c:pt>
                <c:pt idx="12">
                  <c:v>0.0017765097305456389</c:v>
                </c:pt>
                <c:pt idx="13">
                  <c:v>0.0035474881314745015</c:v>
                </c:pt>
                <c:pt idx="14">
                  <c:v>0.007049094208812266</c:v>
                </c:pt>
                <c:pt idx="15">
                  <c:v>0.002172342232918331</c:v>
                </c:pt>
                <c:pt idx="16">
                  <c:v>0.0010449529263747866</c:v>
                </c:pt>
                <c:pt idx="17">
                  <c:v>0.0018467375464510795</c:v>
                </c:pt>
                <c:pt idx="18">
                  <c:v>0.0153451672828809</c:v>
                </c:pt>
                <c:pt idx="19">
                  <c:v>0.025641977450860515</c:v>
                </c:pt>
                <c:pt idx="20">
                  <c:v>0.016931573977042626</c:v>
                </c:pt>
                <c:pt idx="21">
                  <c:v>0.004406417540694434</c:v>
                </c:pt>
                <c:pt idx="22">
                  <c:v>0.008327111992000532</c:v>
                </c:pt>
                <c:pt idx="23">
                  <c:v>0.019420140075207256</c:v>
                </c:pt>
                <c:pt idx="24">
                  <c:v>0.08198772028712226</c:v>
                </c:pt>
                <c:pt idx="25">
                  <c:v>0.18073072673085974</c:v>
                </c:pt>
                <c:pt idx="26">
                  <c:v>0.12881737338707622</c:v>
                </c:pt>
                <c:pt idx="27">
                  <c:v>0.1838308086006618</c:v>
                </c:pt>
                <c:pt idx="28">
                  <c:v>0.2870860669146977</c:v>
                </c:pt>
                <c:pt idx="29">
                  <c:v>0.02931428786601141</c:v>
                </c:pt>
              </c:numCache>
            </c:numRef>
          </c:val>
        </c:ser>
        <c:gapWidth val="80"/>
        <c:axId val="19869388"/>
        <c:axId val="44606765"/>
      </c:barChart>
      <c:catAx>
        <c:axId val="19869388"/>
        <c:scaling>
          <c:orientation val="minMax"/>
        </c:scaling>
        <c:axPos val="b"/>
        <c:delete val="0"/>
        <c:numFmt formatCode="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44606765"/>
        <c:crosses val="autoZero"/>
        <c:auto val="1"/>
        <c:lblOffset val="100"/>
        <c:tickLblSkip val="1"/>
        <c:noMultiLvlLbl val="0"/>
      </c:catAx>
      <c:valAx>
        <c:axId val="44606765"/>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9869388"/>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Outstanding Loan Balance by Borrower</a:t>
            </a:r>
          </a:p>
        </c:rich>
      </c:tx>
      <c:layout>
        <c:manualLayout>
          <c:xMode val="factor"/>
          <c:yMode val="factor"/>
          <c:x val="-0.26725"/>
          <c:y val="0.00925"/>
        </c:manualLayout>
      </c:layout>
      <c:spPr>
        <a:noFill/>
        <a:ln w="3175">
          <a:solidFill>
            <a:srgbClr val="000000"/>
          </a:solidFill>
        </a:ln>
      </c:spPr>
    </c:title>
    <c:plotArea>
      <c:layout>
        <c:manualLayout>
          <c:xMode val="edge"/>
          <c:yMode val="edge"/>
          <c:x val="0.0125"/>
          <c:y val="0.126"/>
          <c:w val="0.975"/>
          <c:h val="0.85375"/>
        </c:manualLayout>
      </c:layout>
      <c:barChart>
        <c:barDir val="col"/>
        <c:grouping val="clustered"/>
        <c:varyColors val="0"/>
        <c:ser>
          <c:idx val="0"/>
          <c:order val="0"/>
          <c:tx>
            <c:strRef>
              <c:f>_Hidden16!$B$1:$B$1</c:f>
              <c:strCache>
                <c:ptCount val="1"/>
                <c:pt idx="0">
                  <c:v>In % of the Portfolio Amount</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_Hidden16!$B$2:$B$6</c:f>
              <c:numCache>
                <c:ptCount val="5"/>
                <c:pt idx="0">
                  <c:v>0.17231042456448276</c:v>
                </c:pt>
                <c:pt idx="1">
                  <c:v>0.3497722236728128</c:v>
                </c:pt>
                <c:pt idx="2">
                  <c:v>0.24991809651291855</c:v>
                </c:pt>
                <c:pt idx="3">
                  <c:v>0.09743392127789319</c:v>
                </c:pt>
                <c:pt idx="4">
                  <c:v>0.1305653339718927</c:v>
                </c:pt>
              </c:numCache>
            </c:numRef>
          </c:val>
        </c:ser>
        <c:ser>
          <c:idx val="1"/>
          <c:order val="1"/>
          <c:tx>
            <c:strRef>
              <c:f>_Hidden16!$C$1:$C$1</c:f>
              <c:strCache>
                <c:ptCount val="1"/>
                <c:pt idx="0">
                  <c:v>In % Number Of Borrowers</c:v>
                </c:pt>
              </c:strCache>
            </c:strRef>
          </c:tx>
          <c:spPr>
            <a:solidFill>
              <a:srgbClr val="FF8040"/>
            </a:solidFill>
            <a:ln w="3175">
              <a:solidFill>
                <a:srgbClr val="FF804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_Hidden16!$C$2:$C$6</c:f>
              <c:numCache>
                <c:ptCount val="5"/>
                <c:pt idx="0">
                  <c:v>0.5008257255251243</c:v>
                </c:pt>
                <c:pt idx="1">
                  <c:v>0.30506383136643656</c:v>
                </c:pt>
                <c:pt idx="2">
                  <c:v>0.13171713797966303</c:v>
                </c:pt>
                <c:pt idx="3">
                  <c:v>0.03642470125436057</c:v>
                </c:pt>
                <c:pt idx="4">
                  <c:v>0.025968603874415498</c:v>
                </c:pt>
              </c:numCache>
            </c:numRef>
          </c:val>
        </c:ser>
        <c:axId val="65916566"/>
        <c:axId val="56378183"/>
      </c:barChart>
      <c:catAx>
        <c:axId val="65916566"/>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56378183"/>
        <c:crosses val="autoZero"/>
        <c:auto val="1"/>
        <c:lblOffset val="100"/>
        <c:tickLblSkip val="1"/>
        <c:noMultiLvlLbl val="0"/>
      </c:catAx>
      <c:valAx>
        <c:axId val="56378183"/>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5916566"/>
        <c:crossesAt val="1"/>
        <c:crossBetween val="between"/>
        <c:dispUnits/>
      </c:valAx>
      <c:spPr>
        <a:noFill/>
        <a:ln>
          <a:noFill/>
        </a:ln>
      </c:spPr>
    </c:plotArea>
    <c:legend>
      <c:legendPos val="r"/>
      <c:layout>
        <c:manualLayout>
          <c:xMode val="edge"/>
          <c:yMode val="edge"/>
          <c:x val="0.74525"/>
          <c:y val="0.10725"/>
          <c:w val="0.25475"/>
          <c:h val="0.084"/>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Rate
</a:t>
            </a:r>
          </a:p>
        </c:rich>
      </c:tx>
      <c:layout>
        <c:manualLayout>
          <c:xMode val="factor"/>
          <c:yMode val="factor"/>
          <c:x val="-0.20675"/>
          <c:y val="0.0305"/>
        </c:manualLayout>
      </c:layout>
      <c:spPr>
        <a:noFill/>
        <a:ln w="3175">
          <a:solidFill>
            <a:srgbClr val="000000"/>
          </a:solidFill>
        </a:ln>
      </c:spPr>
    </c:title>
    <c:plotArea>
      <c:layout>
        <c:manualLayout>
          <c:xMode val="edge"/>
          <c:yMode val="edge"/>
          <c:x val="0.01325"/>
          <c:y val="0.213"/>
          <c:w val="0.9735"/>
          <c:h val="0.76075"/>
        </c:manualLayout>
      </c:layout>
      <c:barChart>
        <c:barDir val="col"/>
        <c:grouping val="clustered"/>
        <c:varyColors val="0"/>
        <c:ser>
          <c:idx val="0"/>
          <c:order val="0"/>
          <c:tx>
            <c:strRef>
              <c:f>_Hidden17!$B$1:$B$1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_Hidden17!$A$2:$A$19</c:f>
              <c:strCache>
                <c:ptCount val="18"/>
                <c:pt idx="0">
                  <c:v>0 - 0.5%</c:v>
                </c:pt>
                <c:pt idx="1">
                  <c:v>0.5 - 1%</c:v>
                </c:pt>
                <c:pt idx="2">
                  <c:v>1 - 1.5%</c:v>
                </c:pt>
                <c:pt idx="3">
                  <c:v>1.5 - 2%</c:v>
                </c:pt>
                <c:pt idx="4">
                  <c:v>2 - 2.5%</c:v>
                </c:pt>
                <c:pt idx="5">
                  <c:v>2.5 - 3%</c:v>
                </c:pt>
                <c:pt idx="6">
                  <c:v>3 - 3.5%</c:v>
                </c:pt>
                <c:pt idx="7">
                  <c:v>3.5 - 4%</c:v>
                </c:pt>
                <c:pt idx="8">
                  <c:v>4 - 4.5%</c:v>
                </c:pt>
                <c:pt idx="9">
                  <c:v>4.5 - 5%</c:v>
                </c:pt>
                <c:pt idx="10">
                  <c:v>5 - 5.5%</c:v>
                </c:pt>
                <c:pt idx="11">
                  <c:v>5.5 - 6%</c:v>
                </c:pt>
                <c:pt idx="12">
                  <c:v>6 - 6.5%</c:v>
                </c:pt>
                <c:pt idx="13">
                  <c:v>6.5 - 7%</c:v>
                </c:pt>
                <c:pt idx="14">
                  <c:v>8 - 8.5%</c:v>
                </c:pt>
                <c:pt idx="15">
                  <c:v>7.5 - 8%</c:v>
                </c:pt>
                <c:pt idx="16">
                  <c:v>8.5 - 9%</c:v>
                </c:pt>
                <c:pt idx="17">
                  <c:v>9 - 9.5%</c:v>
                </c:pt>
              </c:strCache>
            </c:strRef>
          </c:cat>
          <c:val>
            <c:numRef>
              <c:f>_Hidden17!$B$2:$B$19</c:f>
              <c:numCache>
                <c:ptCount val="18"/>
                <c:pt idx="0">
                  <c:v>0.005565118467273277</c:v>
                </c:pt>
                <c:pt idx="1">
                  <c:v>0.040525765953274506</c:v>
                </c:pt>
                <c:pt idx="2">
                  <c:v>0.23233472580630649</c:v>
                </c:pt>
                <c:pt idx="3">
                  <c:v>0.5569853197018865</c:v>
                </c:pt>
                <c:pt idx="4">
                  <c:v>0.09886777540674543</c:v>
                </c:pt>
                <c:pt idx="5">
                  <c:v>0.047401834645835576</c:v>
                </c:pt>
                <c:pt idx="6">
                  <c:v>0.011367553460620414</c:v>
                </c:pt>
                <c:pt idx="7">
                  <c:v>0.004419488636894207</c:v>
                </c:pt>
                <c:pt idx="8">
                  <c:v>0.0015269567961525038</c:v>
                </c:pt>
                <c:pt idx="9">
                  <c:v>0.0006779404689038488</c:v>
                </c:pt>
                <c:pt idx="10">
                  <c:v>0.0002524905162082631</c:v>
                </c:pt>
                <c:pt idx="11">
                  <c:v>4.3589995371905076E-05</c:v>
                </c:pt>
                <c:pt idx="12">
                  <c:v>1.0307131120843981E-05</c:v>
                </c:pt>
                <c:pt idx="13">
                  <c:v>1.1890066831021184E-05</c:v>
                </c:pt>
                <c:pt idx="14">
                  <c:v>3.1464060352075206E-06</c:v>
                </c:pt>
                <c:pt idx="15">
                  <c:v>1.8296849391524908E-06</c:v>
                </c:pt>
                <c:pt idx="16">
                  <c:v>1.319832465272182E-06</c:v>
                </c:pt>
                <c:pt idx="17">
                  <c:v>2.9470231359178242E-06</c:v>
                </c:pt>
              </c:numCache>
            </c:numRef>
          </c:val>
        </c:ser>
        <c:gapWidth val="80"/>
        <c:axId val="37641600"/>
        <c:axId val="3230081"/>
      </c:barChart>
      <c:catAx>
        <c:axId val="37641600"/>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3230081"/>
        <c:crosses val="autoZero"/>
        <c:auto val="1"/>
        <c:lblOffset val="100"/>
        <c:tickLblSkip val="1"/>
        <c:noMultiLvlLbl val="0"/>
      </c:catAx>
      <c:valAx>
        <c:axId val="3230081"/>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764160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Type</a:t>
            </a:r>
          </a:p>
        </c:rich>
      </c:tx>
      <c:layout>
        <c:manualLayout>
          <c:xMode val="factor"/>
          <c:yMode val="factor"/>
          <c:x val="0.00375"/>
          <c:y val="0"/>
        </c:manualLayout>
      </c:layout>
      <c:spPr>
        <a:noFill/>
        <a:ln w="3175">
          <a:solidFill>
            <a:srgbClr val="000000"/>
          </a:solidFill>
        </a:ln>
      </c:spPr>
    </c:title>
    <c:plotArea>
      <c:layout>
        <c:manualLayout>
          <c:xMode val="edge"/>
          <c:yMode val="edge"/>
          <c:x val="0.4465"/>
          <c:y val="0.44825"/>
          <c:w val="0.10625"/>
          <c:h val="0.27725"/>
        </c:manualLayout>
      </c:layout>
      <c:pieChart>
        <c:varyColors val="1"/>
        <c:ser>
          <c:idx val="0"/>
          <c:order val="0"/>
          <c:tx>
            <c:strRef>
              <c:f>_Hidden18!$B$1:$B$1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8000"/>
              </a:solidFill>
              <a:ln w="12700">
                <a:solidFill>
                  <a:srgbClr val="000000"/>
                </a:solidFill>
              </a:ln>
            </c:spPr>
          </c:dPt>
          <c:dPt>
            <c:idx val="1"/>
            <c:spPr>
              <a:solidFill>
                <a:srgbClr val="FFFF00"/>
              </a:solidFill>
              <a:ln w="12700">
                <a:solidFill>
                  <a:srgbClr val="000000"/>
                </a:solidFill>
              </a:ln>
            </c:spPr>
          </c:dPt>
          <c:dPt>
            <c:idx val="2"/>
            <c:spPr>
              <a:solidFill>
                <a:srgbClr val="00915A"/>
              </a:solidFill>
              <a:ln w="12700">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_Hidden18!$A$2:$A$4</c:f>
              <c:strCache>
                <c:ptCount val="3"/>
                <c:pt idx="0">
                  <c:v>Variable With Cap</c:v>
                </c:pt>
                <c:pt idx="1">
                  <c:v>Variable</c:v>
                </c:pt>
                <c:pt idx="2">
                  <c:v>Fixed</c:v>
                </c:pt>
              </c:strCache>
            </c:strRef>
          </c:cat>
          <c:val>
            <c:numRef>
              <c:f>_Hidden18!$B$2:$B$4</c:f>
              <c:numCache>
                <c:ptCount val="3"/>
                <c:pt idx="0">
                  <c:v>2899888565.6100245</c:v>
                </c:pt>
                <c:pt idx="1">
                  <c:v>31916387.31999998</c:v>
                </c:pt>
                <c:pt idx="2">
                  <c:v>10779200402.789907</c:v>
                </c:pt>
              </c:numCache>
            </c:numRef>
          </c:val>
        </c:ser>
        <c:firstSliceAng val="65"/>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Next Reset Date</a:t>
            </a:r>
          </a:p>
        </c:rich>
      </c:tx>
      <c:layout>
        <c:manualLayout>
          <c:xMode val="factor"/>
          <c:yMode val="factor"/>
          <c:x val="-0.1875"/>
          <c:y val="0.0165"/>
        </c:manualLayout>
      </c:layout>
      <c:spPr>
        <a:noFill/>
        <a:ln w="3175">
          <a:solidFill>
            <a:srgbClr val="000000"/>
          </a:solidFill>
        </a:ln>
      </c:spPr>
    </c:title>
    <c:plotArea>
      <c:layout>
        <c:manualLayout>
          <c:xMode val="edge"/>
          <c:yMode val="edge"/>
          <c:x val="0.0135"/>
          <c:y val="0.16975"/>
          <c:w val="0.973"/>
          <c:h val="0.7995"/>
        </c:manualLayout>
      </c:layout>
      <c:barChart>
        <c:barDir val="col"/>
        <c:grouping val="clustered"/>
        <c:varyColors val="0"/>
        <c:ser>
          <c:idx val="0"/>
          <c:order val="0"/>
          <c:tx>
            <c:strRef>
              <c:f>_Hidden19!$B$1:$B$1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_Hidden19!$A$2:$A$16</c:f>
              <c:strCache>
                <c:ptCount val="15"/>
                <c:pt idx="0">
                  <c:v>2020</c:v>
                </c:pt>
                <c:pt idx="1">
                  <c:v>2021</c:v>
                </c:pt>
                <c:pt idx="2">
                  <c:v>2022</c:v>
                </c:pt>
                <c:pt idx="3">
                  <c:v>2023</c:v>
                </c:pt>
                <c:pt idx="4">
                  <c:v>2024</c:v>
                </c:pt>
                <c:pt idx="5">
                  <c:v>2025</c:v>
                </c:pt>
                <c:pt idx="6">
                  <c:v>2026</c:v>
                </c:pt>
                <c:pt idx="7">
                  <c:v>2027</c:v>
                </c:pt>
                <c:pt idx="8">
                  <c:v>2028</c:v>
                </c:pt>
                <c:pt idx="9">
                  <c:v>2029</c:v>
                </c:pt>
                <c:pt idx="10">
                  <c:v>2030</c:v>
                </c:pt>
                <c:pt idx="11">
                  <c:v>2033</c:v>
                </c:pt>
                <c:pt idx="12">
                  <c:v>2034</c:v>
                </c:pt>
                <c:pt idx="13">
                  <c:v>2035</c:v>
                </c:pt>
                <c:pt idx="14">
                  <c:v>Fixed To Maturity</c:v>
                </c:pt>
              </c:strCache>
            </c:strRef>
          </c:cat>
          <c:val>
            <c:numRef>
              <c:f>_Hidden19!$B$2:$B$16</c:f>
              <c:numCache>
                <c:ptCount val="15"/>
                <c:pt idx="0">
                  <c:v>0.04225532381316608</c:v>
                </c:pt>
                <c:pt idx="1">
                  <c:v>0.04967484618375297</c:v>
                </c:pt>
                <c:pt idx="2">
                  <c:v>0.012231277811443531</c:v>
                </c:pt>
                <c:pt idx="3">
                  <c:v>0.026160043601059953</c:v>
                </c:pt>
                <c:pt idx="4">
                  <c:v>0.020051225533604607</c:v>
                </c:pt>
                <c:pt idx="5">
                  <c:v>0.007211937344824136</c:v>
                </c:pt>
                <c:pt idx="6">
                  <c:v>0.007716986249725268</c:v>
                </c:pt>
                <c:pt idx="7">
                  <c:v>0.007250561255052509</c:v>
                </c:pt>
                <c:pt idx="8">
                  <c:v>0.0037464799704545787</c:v>
                </c:pt>
                <c:pt idx="9">
                  <c:v>0.0061486206490927175</c:v>
                </c:pt>
                <c:pt idx="10">
                  <c:v>0.0002722900963963616</c:v>
                </c:pt>
                <c:pt idx="11">
                  <c:v>0.00675125077253241</c:v>
                </c:pt>
                <c:pt idx="12">
                  <c:v>0.01855647106678863</c:v>
                </c:pt>
                <c:pt idx="13">
                  <c:v>0.00044879237009654856</c:v>
                </c:pt>
                <c:pt idx="14">
                  <c:v>0.7915238932820097</c:v>
                </c:pt>
              </c:numCache>
            </c:numRef>
          </c:val>
        </c:ser>
        <c:gapWidth val="80"/>
        <c:axId val="29070730"/>
        <c:axId val="60309979"/>
      </c:barChart>
      <c:catAx>
        <c:axId val="29070730"/>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60309979"/>
        <c:crosses val="autoZero"/>
        <c:auto val="1"/>
        <c:lblOffset val="100"/>
        <c:tickLblSkip val="1"/>
        <c:noMultiLvlLbl val="0"/>
      </c:catAx>
      <c:valAx>
        <c:axId val="60309979"/>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907073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2956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0</xdr:rowOff>
    </xdr:from>
    <xdr:to>
      <xdr:col>16</xdr:col>
      <xdr:colOff>0</xdr:colOff>
      <xdr:row>12</xdr:row>
      <xdr:rowOff>0</xdr:rowOff>
    </xdr:to>
    <xdr:graphicFrame>
      <xdr:nvGraphicFramePr>
        <xdr:cNvPr id="1" name="Chart 2"/>
        <xdr:cNvGraphicFramePr/>
      </xdr:nvGraphicFramePr>
      <xdr:xfrm>
        <a:off x="66675" y="1828800"/>
        <a:ext cx="6067425" cy="2743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14</xdr:row>
      <xdr:rowOff>0</xdr:rowOff>
    </xdr:from>
    <xdr:to>
      <xdr:col>19</xdr:col>
      <xdr:colOff>0</xdr:colOff>
      <xdr:row>15</xdr:row>
      <xdr:rowOff>0</xdr:rowOff>
    </xdr:to>
    <xdr:graphicFrame>
      <xdr:nvGraphicFramePr>
        <xdr:cNvPr id="2" name="Chart 5"/>
        <xdr:cNvGraphicFramePr/>
      </xdr:nvGraphicFramePr>
      <xdr:xfrm>
        <a:off x="66675" y="4924425"/>
        <a:ext cx="6400800" cy="4343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17</xdr:row>
      <xdr:rowOff>0</xdr:rowOff>
    </xdr:from>
    <xdr:to>
      <xdr:col>16</xdr:col>
      <xdr:colOff>0</xdr:colOff>
      <xdr:row>18</xdr:row>
      <xdr:rowOff>0</xdr:rowOff>
    </xdr:to>
    <xdr:graphicFrame>
      <xdr:nvGraphicFramePr>
        <xdr:cNvPr id="3" name="Chart 6"/>
        <xdr:cNvGraphicFramePr/>
      </xdr:nvGraphicFramePr>
      <xdr:xfrm>
        <a:off x="66675" y="9667875"/>
        <a:ext cx="6067425" cy="42195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20</xdr:row>
      <xdr:rowOff>0</xdr:rowOff>
    </xdr:from>
    <xdr:to>
      <xdr:col>18</xdr:col>
      <xdr:colOff>0</xdr:colOff>
      <xdr:row>21</xdr:row>
      <xdr:rowOff>0</xdr:rowOff>
    </xdr:to>
    <xdr:graphicFrame>
      <xdr:nvGraphicFramePr>
        <xdr:cNvPr id="4" name="Chart 7"/>
        <xdr:cNvGraphicFramePr/>
      </xdr:nvGraphicFramePr>
      <xdr:xfrm>
        <a:off x="0" y="14239875"/>
        <a:ext cx="6400800" cy="42481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23</xdr:row>
      <xdr:rowOff>0</xdr:rowOff>
    </xdr:from>
    <xdr:to>
      <xdr:col>17</xdr:col>
      <xdr:colOff>0</xdr:colOff>
      <xdr:row>24</xdr:row>
      <xdr:rowOff>0</xdr:rowOff>
    </xdr:to>
    <xdr:graphicFrame>
      <xdr:nvGraphicFramePr>
        <xdr:cNvPr id="5" name="Chart 8"/>
        <xdr:cNvGraphicFramePr/>
      </xdr:nvGraphicFramePr>
      <xdr:xfrm>
        <a:off x="0" y="18964275"/>
        <a:ext cx="6267450" cy="424815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25</xdr:row>
      <xdr:rowOff>0</xdr:rowOff>
    </xdr:from>
    <xdr:to>
      <xdr:col>19</xdr:col>
      <xdr:colOff>0</xdr:colOff>
      <xdr:row>26</xdr:row>
      <xdr:rowOff>0</xdr:rowOff>
    </xdr:to>
    <xdr:graphicFrame>
      <xdr:nvGraphicFramePr>
        <xdr:cNvPr id="6" name="Chart 9"/>
        <xdr:cNvGraphicFramePr/>
      </xdr:nvGraphicFramePr>
      <xdr:xfrm>
        <a:off x="66675" y="23488650"/>
        <a:ext cx="6400800" cy="4181475"/>
      </xdr:xfrm>
      <a:graphic>
        <a:graphicData uri="http://schemas.openxmlformats.org/drawingml/2006/chart">
          <c:chart xmlns:c="http://schemas.openxmlformats.org/drawingml/2006/chart" r:id="rId6"/>
        </a:graphicData>
      </a:graphic>
    </xdr:graphicFrame>
    <xdr:clientData/>
  </xdr:twoCellAnchor>
  <xdr:twoCellAnchor>
    <xdr:from>
      <xdr:col>2</xdr:col>
      <xdr:colOff>0</xdr:colOff>
      <xdr:row>28</xdr:row>
      <xdr:rowOff>0</xdr:rowOff>
    </xdr:from>
    <xdr:to>
      <xdr:col>16</xdr:col>
      <xdr:colOff>0</xdr:colOff>
      <xdr:row>29</xdr:row>
      <xdr:rowOff>0</xdr:rowOff>
    </xdr:to>
    <xdr:graphicFrame>
      <xdr:nvGraphicFramePr>
        <xdr:cNvPr id="7" name="Chart 11"/>
        <xdr:cNvGraphicFramePr/>
      </xdr:nvGraphicFramePr>
      <xdr:xfrm>
        <a:off x="133350" y="28241625"/>
        <a:ext cx="6000750" cy="3228975"/>
      </xdr:xfrm>
      <a:graphic>
        <a:graphicData uri="http://schemas.openxmlformats.org/drawingml/2006/chart">
          <c:chart xmlns:c="http://schemas.openxmlformats.org/drawingml/2006/chart" r:id="rId7"/>
        </a:graphicData>
      </a:graphic>
    </xdr:graphicFrame>
    <xdr:clientData/>
  </xdr:twoCellAnchor>
  <xdr:twoCellAnchor>
    <xdr:from>
      <xdr:col>6</xdr:col>
      <xdr:colOff>0</xdr:colOff>
      <xdr:row>30</xdr:row>
      <xdr:rowOff>0</xdr:rowOff>
    </xdr:from>
    <xdr:to>
      <xdr:col>14</xdr:col>
      <xdr:colOff>0</xdr:colOff>
      <xdr:row>31</xdr:row>
      <xdr:rowOff>0</xdr:rowOff>
    </xdr:to>
    <xdr:graphicFrame>
      <xdr:nvGraphicFramePr>
        <xdr:cNvPr id="8" name="Chart 12"/>
        <xdr:cNvGraphicFramePr/>
      </xdr:nvGraphicFramePr>
      <xdr:xfrm>
        <a:off x="466725" y="31708725"/>
        <a:ext cx="5000625" cy="2066925"/>
      </xdr:xfrm>
      <a:graphic>
        <a:graphicData uri="http://schemas.openxmlformats.org/drawingml/2006/chart">
          <c:chart xmlns:c="http://schemas.openxmlformats.org/drawingml/2006/chart" r:id="rId8"/>
        </a:graphicData>
      </a:graphic>
    </xdr:graphicFrame>
    <xdr:clientData/>
  </xdr:twoCellAnchor>
  <xdr:twoCellAnchor>
    <xdr:from>
      <xdr:col>3</xdr:col>
      <xdr:colOff>0</xdr:colOff>
      <xdr:row>34</xdr:row>
      <xdr:rowOff>0</xdr:rowOff>
    </xdr:from>
    <xdr:to>
      <xdr:col>16</xdr:col>
      <xdr:colOff>0</xdr:colOff>
      <xdr:row>35</xdr:row>
      <xdr:rowOff>0</xdr:rowOff>
    </xdr:to>
    <xdr:graphicFrame>
      <xdr:nvGraphicFramePr>
        <xdr:cNvPr id="9" name="Chart 15"/>
        <xdr:cNvGraphicFramePr/>
      </xdr:nvGraphicFramePr>
      <xdr:xfrm>
        <a:off x="200025" y="34232850"/>
        <a:ext cx="5934075" cy="2790825"/>
      </xdr:xfrm>
      <a:graphic>
        <a:graphicData uri="http://schemas.openxmlformats.org/drawingml/2006/chart">
          <c:chart xmlns:c="http://schemas.openxmlformats.org/drawingml/2006/chart" r:id="rId9"/>
        </a:graphicData>
      </a:graphic>
    </xdr:graphicFrame>
    <xdr:clientData/>
  </xdr:twoCellAnchor>
  <xdr:twoCellAnchor>
    <xdr:from>
      <xdr:col>2</xdr:col>
      <xdr:colOff>0</xdr:colOff>
      <xdr:row>37</xdr:row>
      <xdr:rowOff>0</xdr:rowOff>
    </xdr:from>
    <xdr:to>
      <xdr:col>19</xdr:col>
      <xdr:colOff>0</xdr:colOff>
      <xdr:row>38</xdr:row>
      <xdr:rowOff>0</xdr:rowOff>
    </xdr:to>
    <xdr:graphicFrame>
      <xdr:nvGraphicFramePr>
        <xdr:cNvPr id="10" name="Chart 16"/>
        <xdr:cNvGraphicFramePr/>
      </xdr:nvGraphicFramePr>
      <xdr:xfrm>
        <a:off x="133350" y="37547550"/>
        <a:ext cx="6334125" cy="2257425"/>
      </xdr:xfrm>
      <a:graphic>
        <a:graphicData uri="http://schemas.openxmlformats.org/drawingml/2006/chart">
          <c:chart xmlns:c="http://schemas.openxmlformats.org/drawingml/2006/chart" r:id="rId10"/>
        </a:graphicData>
      </a:graphic>
    </xdr:graphicFrame>
    <xdr:clientData/>
  </xdr:twoCellAnchor>
  <xdr:twoCellAnchor>
    <xdr:from>
      <xdr:col>5</xdr:col>
      <xdr:colOff>0</xdr:colOff>
      <xdr:row>40</xdr:row>
      <xdr:rowOff>0</xdr:rowOff>
    </xdr:from>
    <xdr:to>
      <xdr:col>13</xdr:col>
      <xdr:colOff>0</xdr:colOff>
      <xdr:row>41</xdr:row>
      <xdr:rowOff>0</xdr:rowOff>
    </xdr:to>
    <xdr:graphicFrame>
      <xdr:nvGraphicFramePr>
        <xdr:cNvPr id="11" name="Chart 17"/>
        <xdr:cNvGraphicFramePr/>
      </xdr:nvGraphicFramePr>
      <xdr:xfrm>
        <a:off x="333375" y="40185975"/>
        <a:ext cx="4867275" cy="2162175"/>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44</xdr:row>
      <xdr:rowOff>0</xdr:rowOff>
    </xdr:from>
    <xdr:to>
      <xdr:col>14</xdr:col>
      <xdr:colOff>0</xdr:colOff>
      <xdr:row>45</xdr:row>
      <xdr:rowOff>0</xdr:rowOff>
    </xdr:to>
    <xdr:graphicFrame>
      <xdr:nvGraphicFramePr>
        <xdr:cNvPr id="12" name="Chart 20"/>
        <xdr:cNvGraphicFramePr/>
      </xdr:nvGraphicFramePr>
      <xdr:xfrm>
        <a:off x="66675" y="42805350"/>
        <a:ext cx="5400675" cy="3648075"/>
      </xdr:xfrm>
      <a:graphic>
        <a:graphicData uri="http://schemas.openxmlformats.org/drawingml/2006/chart">
          <c:chart xmlns:c="http://schemas.openxmlformats.org/drawingml/2006/chart" r:id="rId12"/>
        </a:graphicData>
      </a:graphic>
    </xdr:graphicFrame>
    <xdr:clientData/>
  </xdr:twoCellAnchor>
  <xdr:twoCellAnchor>
    <xdr:from>
      <xdr:col>3</xdr:col>
      <xdr:colOff>0</xdr:colOff>
      <xdr:row>47</xdr:row>
      <xdr:rowOff>0</xdr:rowOff>
    </xdr:from>
    <xdr:to>
      <xdr:col>15</xdr:col>
      <xdr:colOff>0</xdr:colOff>
      <xdr:row>48</xdr:row>
      <xdr:rowOff>0</xdr:rowOff>
    </xdr:to>
    <xdr:graphicFrame>
      <xdr:nvGraphicFramePr>
        <xdr:cNvPr id="13" name="Chart 21"/>
        <xdr:cNvGraphicFramePr/>
      </xdr:nvGraphicFramePr>
      <xdr:xfrm>
        <a:off x="200025" y="46863000"/>
        <a:ext cx="5334000" cy="3305175"/>
      </xdr:xfrm>
      <a:graphic>
        <a:graphicData uri="http://schemas.openxmlformats.org/drawingml/2006/chart">
          <c:chart xmlns:c="http://schemas.openxmlformats.org/drawingml/2006/chart" r:id="rId13"/>
        </a:graphicData>
      </a:graphic>
    </xdr:graphicFrame>
    <xdr:clientData/>
  </xdr:twoCellAnchor>
  <xdr:twoCellAnchor>
    <xdr:from>
      <xdr:col>4</xdr:col>
      <xdr:colOff>0</xdr:colOff>
      <xdr:row>51</xdr:row>
      <xdr:rowOff>0</xdr:rowOff>
    </xdr:from>
    <xdr:to>
      <xdr:col>17</xdr:col>
      <xdr:colOff>0</xdr:colOff>
      <xdr:row>52</xdr:row>
      <xdr:rowOff>0</xdr:rowOff>
    </xdr:to>
    <xdr:graphicFrame>
      <xdr:nvGraphicFramePr>
        <xdr:cNvPr id="14" name="Chart 22"/>
        <xdr:cNvGraphicFramePr/>
      </xdr:nvGraphicFramePr>
      <xdr:xfrm>
        <a:off x="266700" y="50692050"/>
        <a:ext cx="6000750" cy="4352925"/>
      </xdr:xfrm>
      <a:graphic>
        <a:graphicData uri="http://schemas.openxmlformats.org/drawingml/2006/chart">
          <c:chart xmlns:c="http://schemas.openxmlformats.org/drawingml/2006/chart" r:id="rId14"/>
        </a:graphicData>
      </a:graphic>
    </xdr:graphicFrame>
    <xdr:clientData/>
  </xdr:twoCellAnchor>
  <xdr:twoCellAnchor>
    <xdr:from>
      <xdr:col>3</xdr:col>
      <xdr:colOff>0</xdr:colOff>
      <xdr:row>55</xdr:row>
      <xdr:rowOff>0</xdr:rowOff>
    </xdr:from>
    <xdr:to>
      <xdr:col>19</xdr:col>
      <xdr:colOff>0</xdr:colOff>
      <xdr:row>56</xdr:row>
      <xdr:rowOff>0</xdr:rowOff>
    </xdr:to>
    <xdr:graphicFrame>
      <xdr:nvGraphicFramePr>
        <xdr:cNvPr id="15" name="Chart 23"/>
        <xdr:cNvGraphicFramePr/>
      </xdr:nvGraphicFramePr>
      <xdr:xfrm>
        <a:off x="200025" y="56302275"/>
        <a:ext cx="6267450" cy="5172075"/>
      </xdr:xfrm>
      <a:graphic>
        <a:graphicData uri="http://schemas.openxmlformats.org/drawingml/2006/chart">
          <c:chart xmlns:c="http://schemas.openxmlformats.org/drawingml/2006/chart" r:id="rId1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0</xdr:rowOff>
    </xdr:from>
    <xdr:to>
      <xdr:col>11</xdr:col>
      <xdr:colOff>0</xdr:colOff>
      <xdr:row>20</xdr:row>
      <xdr:rowOff>0</xdr:rowOff>
    </xdr:to>
    <xdr:graphicFrame>
      <xdr:nvGraphicFramePr>
        <xdr:cNvPr id="1" name="Chart 2"/>
        <xdr:cNvGraphicFramePr/>
      </xdr:nvGraphicFramePr>
      <xdr:xfrm>
        <a:off x="0" y="3590925"/>
        <a:ext cx="6467475" cy="4324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0</xdr:colOff>
      <xdr:row>2</xdr:row>
      <xdr:rowOff>0</xdr:rowOff>
    </xdr:to>
    <xdr:graphicFrame>
      <xdr:nvGraphicFramePr>
        <xdr:cNvPr id="1" name="Chart 2"/>
        <xdr:cNvGraphicFramePr/>
      </xdr:nvGraphicFramePr>
      <xdr:xfrm>
        <a:off x="66675" y="19050"/>
        <a:ext cx="9467850" cy="52006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sinessData\ALMT-Treasury\Treasury_BNB-PB-Fortis-Belgium\External\ALM%20Funding\Covered%20Bonds\CBLF%20-%20HTT%20-%20Final%202019%20-%20with%20link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sclaimer"/>
      <sheetName val="Introduction"/>
      <sheetName val="A. HTT General"/>
      <sheetName val="B1. HTT Mortgage Assets"/>
      <sheetName val="C. HTT Harmonised Glossary"/>
      <sheetName val="E. Optional ECB-ECAIs 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www.coveredbondlabel.com/issuer/131/" TargetMode="External" /><Relationship Id="rId5" Type="http://schemas.openxmlformats.org/officeDocument/2006/relationships/vmlDrawing" Target="../drawings/vmlDrawing2.vml" /><Relationship Id="rId6"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philippe.goosse@bnpparibasfortis.com" TargetMode="External" /><Relationship Id="rId2" Type="http://schemas.openxmlformats.org/officeDocument/2006/relationships/hyperlink" Target="mailto:nancy.verret@bnpparibasfortis.com" TargetMode="External" /><Relationship Id="rId3" Type="http://schemas.openxmlformats.org/officeDocument/2006/relationships/hyperlink" Target="mailto:oscar.meester@bnpparibasfortis.com" TargetMode="Externa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BD@155374" TargetMode="External" /><Relationship Id="rId2" Type="http://schemas.openxmlformats.org/officeDocument/2006/relationships/hyperlink" Target="mailto:BD@155375" TargetMode="External" /><Relationship Id="rId3" Type="http://schemas.openxmlformats.org/officeDocument/2006/relationships/hyperlink" Target="mailto:BD@167469" TargetMode="External" /><Relationship Id="rId4" Type="http://schemas.openxmlformats.org/officeDocument/2006/relationships/hyperlink" Target="mailto:BD@167470" TargetMode="Externa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tabSelected="1" view="pageBreakPreview" zoomScale="60" zoomScaleNormal="60" zoomScalePageLayoutView="0" workbookViewId="0" topLeftCell="A1">
      <selection activeCell="A1" sqref="A1"/>
    </sheetView>
  </sheetViews>
  <sheetFormatPr defaultColWidth="9.140625" defaultRowHeight="12.75"/>
  <cols>
    <col min="1" max="1" width="242.00390625" style="175" customWidth="1"/>
    <col min="2" max="16384" width="9.140625" style="175" customWidth="1"/>
  </cols>
  <sheetData>
    <row r="1" ht="30.75">
      <c r="A1" s="174" t="s">
        <v>1692</v>
      </c>
    </row>
    <row r="3" ht="15">
      <c r="A3" s="176"/>
    </row>
    <row r="4" ht="33.75">
      <c r="A4" s="177" t="s">
        <v>1693</v>
      </c>
    </row>
    <row r="5" ht="33.75">
      <c r="A5" s="177" t="s">
        <v>1694</v>
      </c>
    </row>
    <row r="6" ht="33.75">
      <c r="A6" s="177" t="s">
        <v>1695</v>
      </c>
    </row>
    <row r="7" ht="16.5">
      <c r="A7" s="177"/>
    </row>
    <row r="8" ht="18">
      <c r="A8" s="178" t="s">
        <v>1696</v>
      </c>
    </row>
    <row r="9" ht="33.75">
      <c r="A9" s="179" t="s">
        <v>1697</v>
      </c>
    </row>
    <row r="10" ht="67.5">
      <c r="A10" s="180" t="s">
        <v>1698</v>
      </c>
    </row>
    <row r="11" ht="33.75">
      <c r="A11" s="180" t="s">
        <v>1699</v>
      </c>
    </row>
    <row r="12" ht="16.5">
      <c r="A12" s="180" t="s">
        <v>1700</v>
      </c>
    </row>
    <row r="13" ht="16.5">
      <c r="A13" s="180" t="s">
        <v>1701</v>
      </c>
    </row>
    <row r="14" ht="16.5">
      <c r="A14" s="180" t="s">
        <v>1702</v>
      </c>
    </row>
    <row r="15" ht="16.5">
      <c r="A15" s="180"/>
    </row>
    <row r="16" ht="18">
      <c r="A16" s="178" t="s">
        <v>1703</v>
      </c>
    </row>
    <row r="17" ht="16.5">
      <c r="A17" s="181" t="s">
        <v>1704</v>
      </c>
    </row>
    <row r="18" ht="33.75">
      <c r="A18" s="182" t="s">
        <v>1705</v>
      </c>
    </row>
    <row r="19" ht="33.75">
      <c r="A19" s="182" t="s">
        <v>1706</v>
      </c>
    </row>
    <row r="20" ht="51">
      <c r="A20" s="182" t="s">
        <v>1707</v>
      </c>
    </row>
    <row r="21" ht="84.75">
      <c r="A21" s="182" t="s">
        <v>1708</v>
      </c>
    </row>
    <row r="22" ht="51">
      <c r="A22" s="182" t="s">
        <v>1709</v>
      </c>
    </row>
    <row r="23" ht="33.75">
      <c r="A23" s="182" t="s">
        <v>1710</v>
      </c>
    </row>
    <row r="24" ht="16.5">
      <c r="A24" s="182" t="s">
        <v>1711</v>
      </c>
    </row>
    <row r="25" ht="16.5">
      <c r="A25" s="181" t="s">
        <v>1712</v>
      </c>
    </row>
    <row r="26" ht="51">
      <c r="A26" s="183" t="s">
        <v>1713</v>
      </c>
    </row>
    <row r="27" ht="16.5">
      <c r="A27" s="183" t="s">
        <v>1714</v>
      </c>
    </row>
    <row r="28" ht="16.5">
      <c r="A28" s="181" t="s">
        <v>1715</v>
      </c>
    </row>
    <row r="29" ht="33.75">
      <c r="A29" s="182" t="s">
        <v>1716</v>
      </c>
    </row>
    <row r="30" ht="33.75">
      <c r="A30" s="182" t="s">
        <v>1717</v>
      </c>
    </row>
    <row r="31" ht="33.75">
      <c r="A31" s="182" t="s">
        <v>1718</v>
      </c>
    </row>
    <row r="32" ht="33.75">
      <c r="A32" s="182" t="s">
        <v>1719</v>
      </c>
    </row>
    <row r="33" ht="16.5">
      <c r="A33" s="182"/>
    </row>
    <row r="34" ht="18">
      <c r="A34" s="178" t="s">
        <v>1720</v>
      </c>
    </row>
    <row r="35" ht="16.5">
      <c r="A35" s="181" t="s">
        <v>1721</v>
      </c>
    </row>
    <row r="36" ht="33.75">
      <c r="A36" s="182" t="s">
        <v>1722</v>
      </c>
    </row>
    <row r="37" ht="33.75">
      <c r="A37" s="182" t="s">
        <v>1723</v>
      </c>
    </row>
    <row r="38" ht="33.75">
      <c r="A38" s="182" t="s">
        <v>1724</v>
      </c>
    </row>
    <row r="39" ht="16.5">
      <c r="A39" s="182" t="s">
        <v>1725</v>
      </c>
    </row>
    <row r="40" ht="16.5">
      <c r="A40" s="182" t="s">
        <v>1726</v>
      </c>
    </row>
    <row r="41" ht="16.5">
      <c r="A41" s="181" t="s">
        <v>1727</v>
      </c>
    </row>
    <row r="42" ht="16.5">
      <c r="A42" s="182" t="s">
        <v>1728</v>
      </c>
    </row>
    <row r="43" ht="16.5">
      <c r="A43" s="183" t="s">
        <v>1729</v>
      </c>
    </row>
    <row r="44" ht="16.5">
      <c r="A44" s="181" t="s">
        <v>1730</v>
      </c>
    </row>
    <row r="45" ht="33.75">
      <c r="A45" s="183" t="s">
        <v>1731</v>
      </c>
    </row>
    <row r="46" ht="33.75">
      <c r="A46" s="182" t="s">
        <v>1732</v>
      </c>
    </row>
    <row r="47" ht="33.75">
      <c r="A47" s="182" t="s">
        <v>1733</v>
      </c>
    </row>
    <row r="48" ht="16.5">
      <c r="A48" s="182" t="s">
        <v>1734</v>
      </c>
    </row>
    <row r="49" ht="16.5">
      <c r="A49" s="183" t="s">
        <v>1735</v>
      </c>
    </row>
    <row r="50" ht="16.5">
      <c r="A50" s="181" t="s">
        <v>1736</v>
      </c>
    </row>
    <row r="51" ht="33.75">
      <c r="A51" s="183" t="s">
        <v>1737</v>
      </c>
    </row>
    <row r="52" ht="16.5">
      <c r="A52" s="182" t="s">
        <v>1738</v>
      </c>
    </row>
    <row r="53" ht="33.75">
      <c r="A53" s="183" t="s">
        <v>1739</v>
      </c>
    </row>
    <row r="54" ht="16.5">
      <c r="A54" s="181" t="s">
        <v>1740</v>
      </c>
    </row>
    <row r="55" ht="16.5">
      <c r="A55" s="183" t="s">
        <v>1741</v>
      </c>
    </row>
    <row r="56" ht="33.75">
      <c r="A56" s="182" t="s">
        <v>1742</v>
      </c>
    </row>
    <row r="57" ht="16.5">
      <c r="A57" s="182" t="s">
        <v>1743</v>
      </c>
    </row>
    <row r="58" ht="16.5">
      <c r="A58" s="182" t="s">
        <v>1744</v>
      </c>
    </row>
    <row r="59" ht="16.5">
      <c r="A59" s="181" t="s">
        <v>1745</v>
      </c>
    </row>
    <row r="60" ht="16.5">
      <c r="A60" s="182" t="s">
        <v>1746</v>
      </c>
    </row>
    <row r="61" ht="16.5">
      <c r="A61" s="184"/>
    </row>
    <row r="62" ht="18">
      <c r="A62" s="178" t="s">
        <v>1747</v>
      </c>
    </row>
    <row r="63" ht="16.5">
      <c r="A63" s="181" t="s">
        <v>1748</v>
      </c>
    </row>
    <row r="64" ht="33.75">
      <c r="A64" s="182" t="s">
        <v>1749</v>
      </c>
    </row>
    <row r="65" ht="16.5">
      <c r="A65" s="182" t="s">
        <v>1750</v>
      </c>
    </row>
    <row r="66" ht="33.75">
      <c r="A66" s="180" t="s">
        <v>1751</v>
      </c>
    </row>
    <row r="67" ht="33.75">
      <c r="A67" s="180" t="s">
        <v>1752</v>
      </c>
    </row>
    <row r="68" ht="33.75">
      <c r="A68" s="180" t="s">
        <v>1753</v>
      </c>
    </row>
    <row r="69" ht="16.5">
      <c r="A69" s="185" t="s">
        <v>1754</v>
      </c>
    </row>
    <row r="70" ht="33.75">
      <c r="A70" s="180" t="s">
        <v>1755</v>
      </c>
    </row>
    <row r="71" ht="16.5">
      <c r="A71" s="180" t="s">
        <v>1756</v>
      </c>
    </row>
    <row r="72" ht="16.5">
      <c r="A72" s="185" t="s">
        <v>1757</v>
      </c>
    </row>
    <row r="73" ht="16.5">
      <c r="A73" s="180" t="s">
        <v>1758</v>
      </c>
    </row>
    <row r="74" ht="16.5">
      <c r="A74" s="185" t="s">
        <v>1759</v>
      </c>
    </row>
    <row r="75" ht="33.75">
      <c r="A75" s="180" t="s">
        <v>1760</v>
      </c>
    </row>
    <row r="76" ht="16.5">
      <c r="A76" s="180" t="s">
        <v>1761</v>
      </c>
    </row>
    <row r="77" ht="51">
      <c r="A77" s="180" t="s">
        <v>1762</v>
      </c>
    </row>
    <row r="78" ht="16.5">
      <c r="A78" s="185" t="s">
        <v>1763</v>
      </c>
    </row>
    <row r="79" ht="16.5">
      <c r="A79" s="186" t="s">
        <v>1764</v>
      </c>
    </row>
    <row r="80" ht="16.5">
      <c r="A80" s="185" t="s">
        <v>1765</v>
      </c>
    </row>
    <row r="81" ht="33.75">
      <c r="A81" s="180" t="s">
        <v>1766</v>
      </c>
    </row>
    <row r="82" ht="33.75">
      <c r="A82" s="180" t="s">
        <v>1767</v>
      </c>
    </row>
    <row r="83" ht="33.75">
      <c r="A83" s="180" t="s">
        <v>1768</v>
      </c>
    </row>
    <row r="84" ht="33.75">
      <c r="A84" s="180" t="s">
        <v>1769</v>
      </c>
    </row>
    <row r="85" ht="33.75">
      <c r="A85" s="180" t="s">
        <v>1770</v>
      </c>
    </row>
    <row r="86" ht="16.5">
      <c r="A86" s="185" t="s">
        <v>1771</v>
      </c>
    </row>
    <row r="87" ht="16.5">
      <c r="A87" s="180" t="s">
        <v>1772</v>
      </c>
    </row>
    <row r="88" ht="16.5">
      <c r="A88" s="180" t="s">
        <v>1773</v>
      </c>
    </row>
    <row r="89" ht="16.5">
      <c r="A89" s="185" t="s">
        <v>1774</v>
      </c>
    </row>
    <row r="90" ht="33.75">
      <c r="A90" s="180" t="s">
        <v>1775</v>
      </c>
    </row>
    <row r="91" ht="16.5">
      <c r="A91" s="185" t="s">
        <v>1776</v>
      </c>
    </row>
    <row r="92" ht="16.5">
      <c r="A92" s="186" t="s">
        <v>1777</v>
      </c>
    </row>
    <row r="93" ht="16.5">
      <c r="A93" s="180" t="s">
        <v>1778</v>
      </c>
    </row>
    <row r="94" ht="16.5">
      <c r="A94" s="180"/>
    </row>
    <row r="95" ht="18">
      <c r="A95" s="178" t="s">
        <v>1779</v>
      </c>
    </row>
    <row r="96" ht="33.75">
      <c r="A96" s="186" t="s">
        <v>1780</v>
      </c>
    </row>
    <row r="97" ht="16.5">
      <c r="A97" s="186" t="s">
        <v>1781</v>
      </c>
    </row>
    <row r="98" ht="16.5">
      <c r="A98" s="185" t="s">
        <v>1782</v>
      </c>
    </row>
    <row r="99" ht="16.5">
      <c r="A99" s="177" t="s">
        <v>1783</v>
      </c>
    </row>
    <row r="100" ht="16.5">
      <c r="A100" s="180" t="s">
        <v>1784</v>
      </c>
    </row>
    <row r="101" ht="16.5">
      <c r="A101" s="180" t="s">
        <v>1785</v>
      </c>
    </row>
    <row r="102" ht="16.5">
      <c r="A102" s="180" t="s">
        <v>1786</v>
      </c>
    </row>
    <row r="103" ht="16.5">
      <c r="A103" s="180" t="s">
        <v>1787</v>
      </c>
    </row>
    <row r="104" ht="33.75">
      <c r="A104" s="180" t="s">
        <v>1788</v>
      </c>
    </row>
    <row r="105" ht="16.5">
      <c r="A105" s="177" t="s">
        <v>1789</v>
      </c>
    </row>
    <row r="106" ht="16.5">
      <c r="A106" s="180" t="s">
        <v>1790</v>
      </c>
    </row>
    <row r="107" ht="16.5">
      <c r="A107" s="180" t="s">
        <v>1791</v>
      </c>
    </row>
    <row r="108" ht="16.5">
      <c r="A108" s="180" t="s">
        <v>1792</v>
      </c>
    </row>
    <row r="109" ht="16.5">
      <c r="A109" s="180" t="s">
        <v>1793</v>
      </c>
    </row>
    <row r="110" ht="16.5">
      <c r="A110" s="180" t="s">
        <v>1794</v>
      </c>
    </row>
    <row r="111" ht="16.5">
      <c r="A111" s="180" t="s">
        <v>1795</v>
      </c>
    </row>
    <row r="112" ht="16.5">
      <c r="A112" s="185" t="s">
        <v>1796</v>
      </c>
    </row>
    <row r="113" ht="16.5">
      <c r="A113" s="180" t="s">
        <v>1797</v>
      </c>
    </row>
    <row r="114" ht="16.5">
      <c r="A114" s="177" t="s">
        <v>1798</v>
      </c>
    </row>
    <row r="115" ht="16.5">
      <c r="A115" s="180" t="s">
        <v>1799</v>
      </c>
    </row>
    <row r="116" ht="16.5">
      <c r="A116" s="180" t="s">
        <v>1800</v>
      </c>
    </row>
    <row r="117" ht="16.5">
      <c r="A117" s="177" t="s">
        <v>1801</v>
      </c>
    </row>
    <row r="118" ht="16.5">
      <c r="A118" s="180" t="s">
        <v>1802</v>
      </c>
    </row>
    <row r="119" ht="16.5">
      <c r="A119" s="180" t="s">
        <v>1803</v>
      </c>
    </row>
    <row r="120" ht="16.5">
      <c r="A120" s="180" t="s">
        <v>1804</v>
      </c>
    </row>
    <row r="121" ht="16.5">
      <c r="A121" s="185" t="s">
        <v>1805</v>
      </c>
    </row>
    <row r="122" ht="16.5">
      <c r="A122" s="177" t="s">
        <v>1806</v>
      </c>
    </row>
    <row r="123" ht="16.5">
      <c r="A123" s="177" t="s">
        <v>1807</v>
      </c>
    </row>
    <row r="124" ht="16.5">
      <c r="A124" s="180" t="s">
        <v>1808</v>
      </c>
    </row>
    <row r="125" ht="16.5">
      <c r="A125" s="180" t="s">
        <v>1809</v>
      </c>
    </row>
    <row r="126" ht="16.5">
      <c r="A126" s="180" t="s">
        <v>1810</v>
      </c>
    </row>
    <row r="127" ht="16.5">
      <c r="A127" s="180" t="s">
        <v>1811</v>
      </c>
    </row>
    <row r="128" ht="16.5">
      <c r="A128" s="180" t="s">
        <v>1812</v>
      </c>
    </row>
    <row r="129" ht="16.5">
      <c r="A129" s="185" t="s">
        <v>1813</v>
      </c>
    </row>
    <row r="130" ht="33.75">
      <c r="A130" s="180" t="s">
        <v>1814</v>
      </c>
    </row>
    <row r="131" ht="67.5">
      <c r="A131" s="180" t="s">
        <v>1815</v>
      </c>
    </row>
    <row r="132" ht="33.75">
      <c r="A132" s="180" t="s">
        <v>1816</v>
      </c>
    </row>
    <row r="133" ht="16.5">
      <c r="A133" s="185" t="s">
        <v>1817</v>
      </c>
    </row>
    <row r="134" ht="33.75">
      <c r="A134" s="177" t="s">
        <v>1818</v>
      </c>
    </row>
    <row r="135" ht="16.5">
      <c r="A135" s="177"/>
    </row>
    <row r="136" ht="18">
      <c r="A136" s="178" t="s">
        <v>1819</v>
      </c>
    </row>
    <row r="137" ht="16.5">
      <c r="A137" s="180" t="s">
        <v>1820</v>
      </c>
    </row>
    <row r="138" ht="33.75">
      <c r="A138" s="182" t="s">
        <v>1821</v>
      </c>
    </row>
    <row r="139" ht="33.75">
      <c r="A139" s="182" t="s">
        <v>1822</v>
      </c>
    </row>
    <row r="140" ht="16.5">
      <c r="A140" s="181" t="s">
        <v>1823</v>
      </c>
    </row>
    <row r="141" ht="16.5">
      <c r="A141" s="187" t="s">
        <v>1824</v>
      </c>
    </row>
    <row r="142" ht="33.75">
      <c r="A142" s="183" t="s">
        <v>1825</v>
      </c>
    </row>
    <row r="143" ht="16.5">
      <c r="A143" s="182" t="s">
        <v>1826</v>
      </c>
    </row>
    <row r="144" ht="16.5">
      <c r="A144" s="182" t="s">
        <v>1827</v>
      </c>
    </row>
    <row r="145" ht="16.5">
      <c r="A145" s="187" t="s">
        <v>1828</v>
      </c>
    </row>
    <row r="146" ht="16.5">
      <c r="A146" s="181" t="s">
        <v>1829</v>
      </c>
    </row>
    <row r="147" ht="16.5">
      <c r="A147" s="187" t="s">
        <v>1830</v>
      </c>
    </row>
    <row r="148" ht="16.5">
      <c r="A148" s="182" t="s">
        <v>1831</v>
      </c>
    </row>
    <row r="149" ht="16.5">
      <c r="A149" s="182" t="s">
        <v>1832</v>
      </c>
    </row>
    <row r="150" ht="16.5">
      <c r="A150" s="182" t="s">
        <v>1833</v>
      </c>
    </row>
    <row r="151" ht="33.75">
      <c r="A151" s="187" t="s">
        <v>1834</v>
      </c>
    </row>
    <row r="152" ht="16.5">
      <c r="A152" s="181" t="s">
        <v>1835</v>
      </c>
    </row>
    <row r="153" ht="16.5">
      <c r="A153" s="182" t="s">
        <v>1836</v>
      </c>
    </row>
    <row r="154" ht="16.5">
      <c r="A154" s="182" t="s">
        <v>1837</v>
      </c>
    </row>
    <row r="155" ht="16.5">
      <c r="A155" s="182" t="s">
        <v>1838</v>
      </c>
    </row>
    <row r="156" ht="16.5">
      <c r="A156" s="182" t="s">
        <v>1839</v>
      </c>
    </row>
    <row r="157" ht="33.75">
      <c r="A157" s="182" t="s">
        <v>1840</v>
      </c>
    </row>
    <row r="158" ht="33.75">
      <c r="A158" s="182" t="s">
        <v>1841</v>
      </c>
    </row>
    <row r="159" ht="16.5">
      <c r="A159" s="181" t="s">
        <v>1842</v>
      </c>
    </row>
    <row r="160" ht="33.75">
      <c r="A160" s="182" t="s">
        <v>1843</v>
      </c>
    </row>
    <row r="161" ht="33.75">
      <c r="A161" s="182" t="s">
        <v>1844</v>
      </c>
    </row>
    <row r="162" ht="16.5">
      <c r="A162" s="182" t="s">
        <v>1845</v>
      </c>
    </row>
    <row r="163" ht="16.5">
      <c r="A163" s="181" t="s">
        <v>1846</v>
      </c>
    </row>
    <row r="164" ht="33.75">
      <c r="A164" s="188" t="s">
        <v>1847</v>
      </c>
    </row>
    <row r="165" ht="33.75">
      <c r="A165" s="182" t="s">
        <v>1848</v>
      </c>
    </row>
    <row r="166" ht="16.5">
      <c r="A166" s="181" t="s">
        <v>1849</v>
      </c>
    </row>
    <row r="167" ht="16.5">
      <c r="A167" s="182" t="s">
        <v>1850</v>
      </c>
    </row>
    <row r="168" ht="16.5">
      <c r="A168" s="181" t="s">
        <v>1851</v>
      </c>
    </row>
    <row r="169" ht="16.5">
      <c r="A169" s="183" t="s">
        <v>1852</v>
      </c>
    </row>
    <row r="170" ht="16.5">
      <c r="A170" s="183"/>
    </row>
    <row r="171" ht="16.5">
      <c r="A171" s="183"/>
    </row>
    <row r="172" ht="16.5">
      <c r="A172" s="183"/>
    </row>
    <row r="173" ht="16.5">
      <c r="A173" s="183"/>
    </row>
    <row r="174" ht="16.5">
      <c r="A174" s="183"/>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49" r:id="rId2"/>
  <headerFooter>
    <oddHeader>&amp;R&amp;G</oddHeader>
  </headerFooter>
  <rowBreaks count="4" manualBreakCount="4">
    <brk id="15" max="0" man="1"/>
    <brk id="43" max="0" man="1"/>
    <brk id="79" max="0" man="1"/>
    <brk id="128" max="0" man="1"/>
  </rowBreaks>
  <legacyDrawingHF r:id="rId1"/>
</worksheet>
</file>

<file path=xl/worksheets/sheet10.xml><?xml version="1.0" encoding="utf-8"?>
<worksheet xmlns="http://schemas.openxmlformats.org/spreadsheetml/2006/main" xmlns:r="http://schemas.openxmlformats.org/officeDocument/2006/relationships">
  <dimension ref="B1:U53"/>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8.00390625" style="0" customWidth="1"/>
    <col min="3" max="3" width="12.00390625" style="0" customWidth="1"/>
    <col min="4" max="4" width="5.00390625" style="0" customWidth="1"/>
    <col min="5" max="5" width="4.00390625" style="0" customWidth="1"/>
    <col min="6" max="7" width="6.00390625" style="0" customWidth="1"/>
    <col min="8" max="8" width="4.00390625" style="0" customWidth="1"/>
    <col min="9" max="9" width="8.00390625" style="0" customWidth="1"/>
    <col min="10" max="10" width="10.00390625" style="0" customWidth="1"/>
    <col min="11" max="11" width="6.00390625" style="0" customWidth="1"/>
    <col min="12" max="12" width="0.9921875" style="0" customWidth="1"/>
    <col min="13" max="13" width="2.00390625" style="0" customWidth="1"/>
    <col min="14" max="14" width="3.00390625" style="0" customWidth="1"/>
    <col min="15" max="15" width="0.9921875" style="0" customWidth="1"/>
    <col min="16" max="17" width="2.00390625" style="0" customWidth="1"/>
    <col min="18" max="18" width="5.00390625" style="0" customWidth="1"/>
    <col min="19" max="19" width="11.00390625" style="0" customWidth="1"/>
    <col min="20" max="20" width="6.00390625" style="0" customWidth="1"/>
    <col min="21" max="21" width="17.00390625" style="0" customWidth="1"/>
  </cols>
  <sheetData>
    <row r="1" spans="2:21" ht="9" customHeight="1">
      <c r="B1" s="1"/>
      <c r="C1" s="1"/>
      <c r="D1" s="1"/>
      <c r="E1" s="1"/>
      <c r="F1" s="1"/>
      <c r="G1" s="1"/>
      <c r="H1" s="1"/>
      <c r="I1" s="1"/>
      <c r="J1" s="1"/>
      <c r="K1" s="1"/>
      <c r="L1" s="1"/>
      <c r="M1" s="1"/>
      <c r="N1" s="1"/>
      <c r="O1" s="1"/>
      <c r="P1" s="1"/>
      <c r="Q1" s="1"/>
      <c r="R1" s="1"/>
      <c r="S1" s="1"/>
      <c r="T1" s="1"/>
      <c r="U1" s="1"/>
    </row>
    <row r="2" spans="2:21" ht="22.5" customHeight="1">
      <c r="B2" s="1"/>
      <c r="C2" s="1"/>
      <c r="D2" s="1"/>
      <c r="E2" s="1"/>
      <c r="F2" s="1"/>
      <c r="G2" s="1"/>
      <c r="H2" s="33" t="s">
        <v>987</v>
      </c>
      <c r="I2" s="34"/>
      <c r="J2" s="34"/>
      <c r="K2" s="34"/>
      <c r="L2" s="34"/>
      <c r="M2" s="34"/>
      <c r="N2" s="34"/>
      <c r="O2" s="34"/>
      <c r="P2" s="1"/>
      <c r="Q2" s="1"/>
      <c r="R2" s="1"/>
      <c r="S2" s="1"/>
      <c r="T2" s="1"/>
      <c r="U2" s="1"/>
    </row>
    <row r="3" spans="2:21" ht="6" customHeight="1">
      <c r="B3" s="1"/>
      <c r="C3" s="1"/>
      <c r="D3" s="1"/>
      <c r="E3" s="1"/>
      <c r="F3" s="1"/>
      <c r="G3" s="1"/>
      <c r="H3" s="1"/>
      <c r="I3" s="1"/>
      <c r="J3" s="1"/>
      <c r="K3" s="1"/>
      <c r="L3" s="1"/>
      <c r="M3" s="1"/>
      <c r="N3" s="1"/>
      <c r="O3" s="1"/>
      <c r="P3" s="1"/>
      <c r="Q3" s="1"/>
      <c r="R3" s="1"/>
      <c r="S3" s="1"/>
      <c r="T3" s="1"/>
      <c r="U3" s="1"/>
    </row>
    <row r="4" spans="2:21" ht="33" customHeight="1">
      <c r="B4" s="35" t="s">
        <v>1120</v>
      </c>
      <c r="C4" s="36"/>
      <c r="D4" s="36"/>
      <c r="E4" s="36"/>
      <c r="F4" s="36"/>
      <c r="G4" s="36"/>
      <c r="H4" s="36"/>
      <c r="I4" s="36"/>
      <c r="J4" s="36"/>
      <c r="K4" s="36"/>
      <c r="L4" s="36"/>
      <c r="M4" s="36"/>
      <c r="N4" s="36"/>
      <c r="O4" s="36"/>
      <c r="P4" s="36"/>
      <c r="Q4" s="36"/>
      <c r="R4" s="36"/>
      <c r="S4" s="36"/>
      <c r="T4" s="1"/>
      <c r="U4" s="1"/>
    </row>
    <row r="5" spans="2:21" ht="6.75" customHeight="1">
      <c r="B5" s="1"/>
      <c r="C5" s="1"/>
      <c r="D5" s="1"/>
      <c r="E5" s="1"/>
      <c r="F5" s="1"/>
      <c r="G5" s="1"/>
      <c r="H5" s="1"/>
      <c r="I5" s="1"/>
      <c r="J5" s="1"/>
      <c r="K5" s="1"/>
      <c r="L5" s="1"/>
      <c r="M5" s="1"/>
      <c r="N5" s="1"/>
      <c r="O5" s="1"/>
      <c r="P5" s="1"/>
      <c r="Q5" s="1"/>
      <c r="R5" s="1"/>
      <c r="S5" s="1"/>
      <c r="T5" s="1"/>
      <c r="U5" s="1"/>
    </row>
    <row r="6" spans="2:21" ht="24" customHeight="1">
      <c r="B6" s="40" t="s">
        <v>1121</v>
      </c>
      <c r="C6" s="41"/>
      <c r="D6" s="41"/>
      <c r="E6" s="1"/>
      <c r="F6" s="42">
        <v>44012</v>
      </c>
      <c r="G6" s="43"/>
      <c r="H6" s="43"/>
      <c r="I6" s="1"/>
      <c r="J6" s="1"/>
      <c r="K6" s="1"/>
      <c r="L6" s="1"/>
      <c r="M6" s="1"/>
      <c r="N6" s="1"/>
      <c r="O6" s="1"/>
      <c r="P6" s="1"/>
      <c r="Q6" s="1"/>
      <c r="R6" s="1"/>
      <c r="S6" s="1"/>
      <c r="T6" s="1"/>
      <c r="U6" s="1"/>
    </row>
    <row r="7" spans="2:21" ht="4.5" customHeight="1">
      <c r="B7" s="1"/>
      <c r="C7" s="1"/>
      <c r="D7" s="1"/>
      <c r="E7" s="1"/>
      <c r="F7" s="1"/>
      <c r="G7" s="1"/>
      <c r="H7" s="1"/>
      <c r="I7" s="1"/>
      <c r="J7" s="1"/>
      <c r="K7" s="1"/>
      <c r="L7" s="1"/>
      <c r="M7" s="1"/>
      <c r="N7" s="1"/>
      <c r="O7" s="1"/>
      <c r="P7" s="1"/>
      <c r="Q7" s="1"/>
      <c r="R7" s="1"/>
      <c r="S7" s="1"/>
      <c r="T7" s="1"/>
      <c r="U7" s="1"/>
    </row>
    <row r="8" spans="2:21" ht="18.75" customHeight="1">
      <c r="B8" s="70" t="s">
        <v>1122</v>
      </c>
      <c r="C8" s="71"/>
      <c r="D8" s="71"/>
      <c r="E8" s="71"/>
      <c r="F8" s="71"/>
      <c r="G8" s="71"/>
      <c r="H8" s="71"/>
      <c r="I8" s="71"/>
      <c r="J8" s="71"/>
      <c r="K8" s="71"/>
      <c r="L8" s="71"/>
      <c r="M8" s="71"/>
      <c r="N8" s="71"/>
      <c r="O8" s="71"/>
      <c r="P8" s="71"/>
      <c r="Q8" s="71"/>
      <c r="R8" s="71"/>
      <c r="S8" s="72"/>
      <c r="T8" s="1"/>
      <c r="U8" s="1"/>
    </row>
    <row r="9" spans="2:21" ht="11.25" customHeight="1">
      <c r="B9" s="1"/>
      <c r="C9" s="1"/>
      <c r="D9" s="1"/>
      <c r="E9" s="1"/>
      <c r="F9" s="1"/>
      <c r="G9" s="1"/>
      <c r="H9" s="1"/>
      <c r="I9" s="1"/>
      <c r="J9" s="1"/>
      <c r="K9" s="1"/>
      <c r="L9" s="1"/>
      <c r="M9" s="1"/>
      <c r="N9" s="1"/>
      <c r="O9" s="1"/>
      <c r="P9" s="1"/>
      <c r="Q9" s="1"/>
      <c r="R9" s="1"/>
      <c r="S9" s="1"/>
      <c r="T9" s="1"/>
      <c r="U9" s="1"/>
    </row>
    <row r="10" spans="2:21" ht="18" customHeight="1">
      <c r="B10" s="1"/>
      <c r="C10" s="79" t="s">
        <v>1123</v>
      </c>
      <c r="D10" s="80"/>
      <c r="E10" s="80"/>
      <c r="F10" s="80"/>
      <c r="G10" s="80"/>
      <c r="H10" s="80"/>
      <c r="I10" s="80"/>
      <c r="J10" s="80"/>
      <c r="K10" s="80"/>
      <c r="L10" s="80"/>
      <c r="M10" s="80"/>
      <c r="N10" s="80"/>
      <c r="O10" s="80"/>
      <c r="P10" s="80"/>
      <c r="Q10" s="1"/>
      <c r="R10" s="1"/>
      <c r="S10" s="1"/>
      <c r="T10" s="1"/>
      <c r="U10" s="1"/>
    </row>
    <row r="11" spans="2:21" ht="9.75" customHeight="1">
      <c r="B11" s="1"/>
      <c r="C11" s="1"/>
      <c r="D11" s="1"/>
      <c r="E11" s="1"/>
      <c r="F11" s="1"/>
      <c r="G11" s="1"/>
      <c r="H11" s="1"/>
      <c r="I11" s="1"/>
      <c r="J11" s="1"/>
      <c r="K11" s="1"/>
      <c r="L11" s="1"/>
      <c r="M11" s="1"/>
      <c r="N11" s="1"/>
      <c r="O11" s="1"/>
      <c r="P11" s="1"/>
      <c r="Q11" s="1"/>
      <c r="R11" s="1"/>
      <c r="S11" s="1"/>
      <c r="T11" s="1"/>
      <c r="U11" s="1"/>
    </row>
    <row r="12" spans="2:21" ht="15" customHeight="1">
      <c r="B12" s="1"/>
      <c r="C12" s="119" t="s">
        <v>1129</v>
      </c>
      <c r="D12" s="120"/>
      <c r="E12" s="120"/>
      <c r="F12" s="120"/>
      <c r="G12" s="120"/>
      <c r="H12" s="120"/>
      <c r="I12" s="120"/>
      <c r="J12" s="120"/>
      <c r="K12" s="120"/>
      <c r="L12" s="120"/>
      <c r="M12" s="120"/>
      <c r="N12" s="120"/>
      <c r="O12" s="120"/>
      <c r="P12" s="120"/>
      <c r="Q12" s="121">
        <v>13711005355.720062</v>
      </c>
      <c r="R12" s="120"/>
      <c r="S12" s="120"/>
      <c r="T12" s="1"/>
      <c r="U12" s="1"/>
    </row>
    <row r="13" spans="2:21" ht="26.25" customHeight="1">
      <c r="B13" s="1"/>
      <c r="C13" s="122" t="s">
        <v>1130</v>
      </c>
      <c r="D13" s="43"/>
      <c r="E13" s="43"/>
      <c r="F13" s="43"/>
      <c r="G13" s="43"/>
      <c r="H13" s="43"/>
      <c r="I13" s="43"/>
      <c r="J13" s="43"/>
      <c r="K13" s="43"/>
      <c r="L13" s="43"/>
      <c r="M13" s="43"/>
      <c r="N13" s="43"/>
      <c r="O13" s="43"/>
      <c r="P13" s="43"/>
      <c r="Q13" s="123">
        <v>13711005355.720062</v>
      </c>
      <c r="R13" s="43"/>
      <c r="S13" s="43"/>
      <c r="T13" s="1"/>
      <c r="U13" s="1"/>
    </row>
    <row r="14" spans="2:21" ht="26.25" customHeight="1">
      <c r="B14" s="1"/>
      <c r="C14" s="47" t="s">
        <v>1131</v>
      </c>
      <c r="D14" s="43"/>
      <c r="E14" s="43"/>
      <c r="F14" s="43"/>
      <c r="G14" s="43"/>
      <c r="H14" s="43"/>
      <c r="I14" s="43"/>
      <c r="J14" s="43"/>
      <c r="K14" s="43"/>
      <c r="L14" s="43"/>
      <c r="M14" s="43"/>
      <c r="N14" s="43"/>
      <c r="O14" s="43"/>
      <c r="P14" s="43"/>
      <c r="Q14" s="43"/>
      <c r="R14" s="123">
        <v>1928042981.5899878</v>
      </c>
      <c r="S14" s="43"/>
      <c r="T14" s="1"/>
      <c r="U14" s="1"/>
    </row>
    <row r="15" spans="2:21" ht="15" customHeight="1">
      <c r="B15" s="1"/>
      <c r="C15" s="47" t="s">
        <v>477</v>
      </c>
      <c r="D15" s="43"/>
      <c r="E15" s="43"/>
      <c r="F15" s="43"/>
      <c r="G15" s="43"/>
      <c r="H15" s="43"/>
      <c r="I15" s="43"/>
      <c r="J15" s="43"/>
      <c r="K15" s="43"/>
      <c r="L15" s="43"/>
      <c r="M15" s="43"/>
      <c r="N15" s="43"/>
      <c r="O15" s="43"/>
      <c r="P15" s="43"/>
      <c r="Q15" s="43"/>
      <c r="R15" s="123">
        <v>107784</v>
      </c>
      <c r="S15" s="43"/>
      <c r="T15" s="1"/>
      <c r="U15" s="1"/>
    </row>
    <row r="16" spans="2:21" ht="15" customHeight="1">
      <c r="B16" s="1"/>
      <c r="C16" s="47" t="s">
        <v>1132</v>
      </c>
      <c r="D16" s="43"/>
      <c r="E16" s="43"/>
      <c r="F16" s="43"/>
      <c r="G16" s="43"/>
      <c r="H16" s="43"/>
      <c r="I16" s="43"/>
      <c r="J16" s="43"/>
      <c r="K16" s="43"/>
      <c r="L16" s="43"/>
      <c r="M16" s="43"/>
      <c r="N16" s="43"/>
      <c r="O16" s="43"/>
      <c r="P16" s="43"/>
      <c r="Q16" s="43"/>
      <c r="R16" s="123">
        <v>206507</v>
      </c>
      <c r="S16" s="43"/>
      <c r="T16" s="1"/>
      <c r="U16" s="1"/>
    </row>
    <row r="17" spans="2:21" ht="17.25" customHeight="1">
      <c r="B17" s="1"/>
      <c r="C17" s="50" t="s">
        <v>1133</v>
      </c>
      <c r="D17" s="43"/>
      <c r="E17" s="43"/>
      <c r="F17" s="43"/>
      <c r="G17" s="43"/>
      <c r="H17" s="43"/>
      <c r="I17" s="43"/>
      <c r="J17" s="43"/>
      <c r="K17" s="43"/>
      <c r="L17" s="43"/>
      <c r="M17" s="43"/>
      <c r="N17" s="43"/>
      <c r="O17" s="108">
        <v>127208.16963296976</v>
      </c>
      <c r="P17" s="43"/>
      <c r="Q17" s="43"/>
      <c r="R17" s="43"/>
      <c r="S17" s="43"/>
      <c r="T17" s="1"/>
      <c r="U17" s="1"/>
    </row>
    <row r="18" spans="2:21" ht="17.25" customHeight="1">
      <c r="B18" s="1"/>
      <c r="C18" s="50" t="s">
        <v>1134</v>
      </c>
      <c r="D18" s="43"/>
      <c r="E18" s="43"/>
      <c r="F18" s="43"/>
      <c r="G18" s="43"/>
      <c r="H18" s="43"/>
      <c r="I18" s="43"/>
      <c r="J18" s="43"/>
      <c r="K18" s="43"/>
      <c r="L18" s="43"/>
      <c r="M18" s="43"/>
      <c r="N18" s="43"/>
      <c r="O18" s="108">
        <v>66394.86969313321</v>
      </c>
      <c r="P18" s="43"/>
      <c r="Q18" s="43"/>
      <c r="R18" s="43"/>
      <c r="S18" s="43"/>
      <c r="T18" s="1"/>
      <c r="U18" s="1"/>
    </row>
    <row r="19" spans="2:21" ht="17.25" customHeight="1">
      <c r="B19" s="1"/>
      <c r="C19" s="50" t="s">
        <v>1135</v>
      </c>
      <c r="D19" s="43"/>
      <c r="E19" s="43"/>
      <c r="F19" s="43"/>
      <c r="G19" s="43"/>
      <c r="H19" s="43"/>
      <c r="I19" s="43"/>
      <c r="J19" s="43"/>
      <c r="K19" s="110">
        <v>0.4844910734252503</v>
      </c>
      <c r="L19" s="43"/>
      <c r="M19" s="43"/>
      <c r="N19" s="43"/>
      <c r="O19" s="43"/>
      <c r="P19" s="43"/>
      <c r="Q19" s="43"/>
      <c r="R19" s="43"/>
      <c r="S19" s="43"/>
      <c r="T19" s="1"/>
      <c r="U19" s="1"/>
    </row>
    <row r="20" spans="2:21" ht="17.25" customHeight="1">
      <c r="B20" s="1"/>
      <c r="C20" s="50" t="s">
        <v>1136</v>
      </c>
      <c r="D20" s="43"/>
      <c r="E20" s="43"/>
      <c r="F20" s="43"/>
      <c r="G20" s="43"/>
      <c r="H20" s="43"/>
      <c r="I20" s="43"/>
      <c r="J20" s="124">
        <v>3.1728147056935425</v>
      </c>
      <c r="K20" s="43"/>
      <c r="L20" s="43"/>
      <c r="M20" s="43"/>
      <c r="N20" s="43"/>
      <c r="O20" s="43"/>
      <c r="P20" s="43"/>
      <c r="Q20" s="43"/>
      <c r="R20" s="43"/>
      <c r="S20" s="43"/>
      <c r="T20" s="1"/>
      <c r="U20" s="1"/>
    </row>
    <row r="21" spans="2:21" ht="17.25" customHeight="1">
      <c r="B21" s="1"/>
      <c r="C21" s="50" t="s">
        <v>1137</v>
      </c>
      <c r="D21" s="43"/>
      <c r="E21" s="43"/>
      <c r="F21" s="43"/>
      <c r="G21" s="43"/>
      <c r="H21" s="43"/>
      <c r="I21" s="43"/>
      <c r="J21" s="43"/>
      <c r="K21" s="43"/>
      <c r="L21" s="125">
        <v>14.665448269908572</v>
      </c>
      <c r="M21" s="43"/>
      <c r="N21" s="43"/>
      <c r="O21" s="43"/>
      <c r="P21" s="43"/>
      <c r="Q21" s="43"/>
      <c r="R21" s="43"/>
      <c r="S21" s="43"/>
      <c r="T21" s="1"/>
      <c r="U21" s="1"/>
    </row>
    <row r="22" spans="2:21" ht="17.25" customHeight="1">
      <c r="B22" s="1"/>
      <c r="C22" s="50" t="s">
        <v>1138</v>
      </c>
      <c r="D22" s="43"/>
      <c r="E22" s="43"/>
      <c r="F22" s="43"/>
      <c r="G22" s="43"/>
      <c r="H22" s="43"/>
      <c r="I22" s="43"/>
      <c r="J22" s="43"/>
      <c r="K22" s="125">
        <v>17.838245657443935</v>
      </c>
      <c r="L22" s="43"/>
      <c r="M22" s="43"/>
      <c r="N22" s="43"/>
      <c r="O22" s="43"/>
      <c r="P22" s="43"/>
      <c r="Q22" s="43"/>
      <c r="R22" s="43"/>
      <c r="S22" s="43"/>
      <c r="T22" s="1"/>
      <c r="U22" s="1"/>
    </row>
    <row r="23" spans="2:21" ht="15.75" customHeight="1">
      <c r="B23" s="1"/>
      <c r="C23" s="50" t="s">
        <v>1139</v>
      </c>
      <c r="D23" s="43"/>
      <c r="E23" s="43"/>
      <c r="F23" s="43"/>
      <c r="G23" s="43"/>
      <c r="H23" s="43"/>
      <c r="I23" s="43"/>
      <c r="J23" s="43"/>
      <c r="K23" s="43"/>
      <c r="L23" s="43"/>
      <c r="M23" s="43"/>
      <c r="N23" s="43"/>
      <c r="O23" s="110">
        <v>0.7861714092535996</v>
      </c>
      <c r="P23" s="43"/>
      <c r="Q23" s="43"/>
      <c r="R23" s="43"/>
      <c r="S23" s="43"/>
      <c r="T23" s="1"/>
      <c r="U23" s="1"/>
    </row>
    <row r="24" spans="2:21" ht="4.5" customHeight="1">
      <c r="B24" s="1"/>
      <c r="C24" s="126"/>
      <c r="D24" s="61"/>
      <c r="E24" s="61"/>
      <c r="F24" s="61"/>
      <c r="G24" s="61"/>
      <c r="H24" s="61"/>
      <c r="I24" s="61"/>
      <c r="J24" s="61"/>
      <c r="K24" s="61"/>
      <c r="L24" s="61"/>
      <c r="M24" s="61"/>
      <c r="N24" s="61"/>
      <c r="O24" s="109"/>
      <c r="P24" s="43"/>
      <c r="Q24" s="43"/>
      <c r="R24" s="43"/>
      <c r="S24" s="43"/>
      <c r="T24" s="1"/>
      <c r="U24" s="1"/>
    </row>
    <row r="25" spans="2:21" ht="12.75" customHeight="1">
      <c r="B25" s="1"/>
      <c r="C25" s="50" t="s">
        <v>1140</v>
      </c>
      <c r="D25" s="43"/>
      <c r="E25" s="43"/>
      <c r="F25" s="43"/>
      <c r="G25" s="43"/>
      <c r="H25" s="43"/>
      <c r="I25" s="43"/>
      <c r="J25" s="43"/>
      <c r="K25" s="43"/>
      <c r="L25" s="43"/>
      <c r="M25" s="43"/>
      <c r="N25" s="43"/>
      <c r="O25" s="110">
        <v>0.21382859074640048</v>
      </c>
      <c r="P25" s="43"/>
      <c r="Q25" s="43"/>
      <c r="R25" s="43"/>
      <c r="S25" s="43"/>
      <c r="T25" s="1"/>
      <c r="U25" s="1"/>
    </row>
    <row r="26" spans="2:21" ht="4.5" customHeight="1">
      <c r="B26" s="1"/>
      <c r="C26" s="126"/>
      <c r="D26" s="61"/>
      <c r="E26" s="61"/>
      <c r="F26" s="61"/>
      <c r="G26" s="61"/>
      <c r="H26" s="61"/>
      <c r="I26" s="61"/>
      <c r="J26" s="61"/>
      <c r="K26" s="61"/>
      <c r="L26" s="61"/>
      <c r="M26" s="61"/>
      <c r="N26" s="61"/>
      <c r="O26" s="109"/>
      <c r="P26" s="43"/>
      <c r="Q26" s="43"/>
      <c r="R26" s="43"/>
      <c r="S26" s="43"/>
      <c r="T26" s="1"/>
      <c r="U26" s="1"/>
    </row>
    <row r="27" spans="2:21" ht="15" customHeight="1">
      <c r="B27" s="1"/>
      <c r="C27" s="50" t="s">
        <v>1141</v>
      </c>
      <c r="D27" s="43"/>
      <c r="E27" s="43"/>
      <c r="F27" s="43"/>
      <c r="G27" s="43"/>
      <c r="H27" s="43"/>
      <c r="I27" s="43"/>
      <c r="J27" s="43"/>
      <c r="K27" s="43"/>
      <c r="L27" s="43"/>
      <c r="M27" s="43"/>
      <c r="N27" s="43"/>
      <c r="O27" s="110">
        <v>0.017383757517009463</v>
      </c>
      <c r="P27" s="43"/>
      <c r="Q27" s="43"/>
      <c r="R27" s="43"/>
      <c r="S27" s="43"/>
      <c r="T27" s="1"/>
      <c r="U27" s="1"/>
    </row>
    <row r="28" spans="2:21" ht="17.25" customHeight="1">
      <c r="B28" s="1"/>
      <c r="C28" s="50" t="s">
        <v>1142</v>
      </c>
      <c r="D28" s="43"/>
      <c r="E28" s="43"/>
      <c r="F28" s="43"/>
      <c r="G28" s="43"/>
      <c r="H28" s="43"/>
      <c r="I28" s="43"/>
      <c r="J28" s="43"/>
      <c r="K28" s="43"/>
      <c r="L28" s="43"/>
      <c r="M28" s="43"/>
      <c r="N28" s="110">
        <v>0.018042813127326526</v>
      </c>
      <c r="O28" s="43"/>
      <c r="P28" s="43"/>
      <c r="Q28" s="43"/>
      <c r="R28" s="43"/>
      <c r="S28" s="43"/>
      <c r="T28" s="1"/>
      <c r="U28" s="1"/>
    </row>
    <row r="29" spans="2:21" ht="17.25" customHeight="1">
      <c r="B29" s="1"/>
      <c r="C29" s="50" t="s">
        <v>1143</v>
      </c>
      <c r="D29" s="43"/>
      <c r="E29" s="43"/>
      <c r="F29" s="43"/>
      <c r="G29" s="43"/>
      <c r="H29" s="43"/>
      <c r="I29" s="43"/>
      <c r="J29" s="43"/>
      <c r="K29" s="43"/>
      <c r="L29" s="43"/>
      <c r="M29" s="43"/>
      <c r="N29" s="110">
        <v>0.01496064526559837</v>
      </c>
      <c r="O29" s="43"/>
      <c r="P29" s="43"/>
      <c r="Q29" s="43"/>
      <c r="R29" s="43"/>
      <c r="S29" s="43"/>
      <c r="T29" s="1"/>
      <c r="U29" s="1"/>
    </row>
    <row r="30" spans="2:21" ht="17.25" customHeight="1">
      <c r="B30" s="1"/>
      <c r="C30" s="50" t="s">
        <v>1144</v>
      </c>
      <c r="D30" s="43"/>
      <c r="E30" s="43"/>
      <c r="F30" s="43"/>
      <c r="G30" s="43"/>
      <c r="H30" s="43"/>
      <c r="I30" s="43"/>
      <c r="J30" s="43"/>
      <c r="K30" s="43"/>
      <c r="L30" s="43"/>
      <c r="M30" s="43"/>
      <c r="N30" s="43"/>
      <c r="O30" s="124">
        <v>7.643797075236499</v>
      </c>
      <c r="P30" s="43"/>
      <c r="Q30" s="43"/>
      <c r="R30" s="43"/>
      <c r="S30" s="43"/>
      <c r="T30" s="1"/>
      <c r="U30" s="1"/>
    </row>
    <row r="31" spans="2:21" ht="17.25" customHeight="1">
      <c r="B31" s="1"/>
      <c r="C31" s="127" t="s">
        <v>1145</v>
      </c>
      <c r="D31" s="128"/>
      <c r="E31" s="128"/>
      <c r="F31" s="128"/>
      <c r="G31" s="128"/>
      <c r="H31" s="128"/>
      <c r="I31" s="128"/>
      <c r="J31" s="128"/>
      <c r="K31" s="128"/>
      <c r="L31" s="128"/>
      <c r="M31" s="128"/>
      <c r="N31" s="128"/>
      <c r="O31" s="129">
        <v>6.2402984945378455</v>
      </c>
      <c r="P31" s="128"/>
      <c r="Q31" s="128"/>
      <c r="R31" s="128"/>
      <c r="S31" s="128"/>
      <c r="T31" s="1"/>
      <c r="U31" s="1"/>
    </row>
    <row r="32" spans="2:21" ht="18.75" customHeight="1">
      <c r="B32" s="70" t="s">
        <v>1124</v>
      </c>
      <c r="C32" s="71"/>
      <c r="D32" s="71"/>
      <c r="E32" s="71"/>
      <c r="F32" s="71"/>
      <c r="G32" s="71"/>
      <c r="H32" s="71"/>
      <c r="I32" s="71"/>
      <c r="J32" s="71"/>
      <c r="K32" s="71"/>
      <c r="L32" s="71"/>
      <c r="M32" s="71"/>
      <c r="N32" s="71"/>
      <c r="O32" s="71"/>
      <c r="P32" s="71"/>
      <c r="Q32" s="71"/>
      <c r="R32" s="71"/>
      <c r="S32" s="72"/>
      <c r="T32" s="1"/>
      <c r="U32" s="1"/>
    </row>
    <row r="33" spans="2:21" ht="15" customHeight="1">
      <c r="B33" s="1"/>
      <c r="C33" s="52" t="s">
        <v>1125</v>
      </c>
      <c r="D33" s="53"/>
      <c r="E33" s="53"/>
      <c r="F33" s="53"/>
      <c r="G33" s="53"/>
      <c r="H33" s="53"/>
      <c r="I33" s="53"/>
      <c r="J33" s="53"/>
      <c r="K33" s="53"/>
      <c r="L33" s="53"/>
      <c r="M33" s="53"/>
      <c r="N33" s="53"/>
      <c r="O33" s="53"/>
      <c r="P33" s="53"/>
      <c r="Q33" s="54">
        <v>600945872.5</v>
      </c>
      <c r="R33" s="53"/>
      <c r="S33" s="53"/>
      <c r="T33" s="1"/>
      <c r="U33" s="1"/>
    </row>
    <row r="34" spans="2:21" ht="7.5" customHeight="1">
      <c r="B34" s="1"/>
      <c r="C34" s="1"/>
      <c r="D34" s="1"/>
      <c r="E34" s="1"/>
      <c r="F34" s="1"/>
      <c r="G34" s="1"/>
      <c r="H34" s="1"/>
      <c r="I34" s="1"/>
      <c r="J34" s="1"/>
      <c r="K34" s="1"/>
      <c r="L34" s="1"/>
      <c r="M34" s="1"/>
      <c r="N34" s="1"/>
      <c r="O34" s="1"/>
      <c r="P34" s="1"/>
      <c r="Q34" s="1"/>
      <c r="R34" s="1"/>
      <c r="S34" s="1"/>
      <c r="T34" s="1"/>
      <c r="U34" s="1"/>
    </row>
    <row r="35" spans="2:21" ht="18.75" customHeight="1">
      <c r="B35" s="70" t="s">
        <v>1126</v>
      </c>
      <c r="C35" s="71"/>
      <c r="D35" s="71"/>
      <c r="E35" s="71"/>
      <c r="F35" s="71"/>
      <c r="G35" s="71"/>
      <c r="H35" s="71"/>
      <c r="I35" s="71"/>
      <c r="J35" s="71"/>
      <c r="K35" s="71"/>
      <c r="L35" s="71"/>
      <c r="M35" s="71"/>
      <c r="N35" s="71"/>
      <c r="O35" s="71"/>
      <c r="P35" s="71"/>
      <c r="Q35" s="71"/>
      <c r="R35" s="71"/>
      <c r="S35" s="72"/>
      <c r="T35" s="1"/>
      <c r="U35" s="1"/>
    </row>
    <row r="36" spans="2:21" ht="11.25" customHeight="1">
      <c r="B36" s="1"/>
      <c r="C36" s="1"/>
      <c r="D36" s="1"/>
      <c r="E36" s="1"/>
      <c r="F36" s="1"/>
      <c r="G36" s="1"/>
      <c r="H36" s="1"/>
      <c r="I36" s="1"/>
      <c r="J36" s="1"/>
      <c r="K36" s="1"/>
      <c r="L36" s="1"/>
      <c r="M36" s="1"/>
      <c r="N36" s="1"/>
      <c r="O36" s="1"/>
      <c r="P36" s="1"/>
      <c r="Q36" s="1"/>
      <c r="R36" s="1"/>
      <c r="S36" s="1"/>
      <c r="T36" s="1"/>
      <c r="U36" s="1"/>
    </row>
    <row r="37" spans="2:21" ht="12.75" customHeight="1">
      <c r="B37" s="130"/>
      <c r="C37" s="131"/>
      <c r="D37" s="132" t="s">
        <v>1146</v>
      </c>
      <c r="E37" s="133"/>
      <c r="F37" s="133"/>
      <c r="G37" s="132" t="s">
        <v>1146</v>
      </c>
      <c r="H37" s="133"/>
      <c r="I37" s="133"/>
      <c r="J37" s="132" t="s">
        <v>1146</v>
      </c>
      <c r="K37" s="133"/>
      <c r="L37" s="133"/>
      <c r="M37" s="132" t="s">
        <v>1146</v>
      </c>
      <c r="N37" s="133"/>
      <c r="O37" s="133"/>
      <c r="P37" s="133"/>
      <c r="Q37" s="133"/>
      <c r="R37" s="133"/>
      <c r="S37" s="132" t="s">
        <v>1146</v>
      </c>
      <c r="T37" s="133"/>
      <c r="U37" s="21" t="s">
        <v>1146</v>
      </c>
    </row>
    <row r="38" spans="2:21" ht="9.75" customHeight="1">
      <c r="B38" s="134" t="s">
        <v>1017</v>
      </c>
      <c r="C38" s="135"/>
      <c r="D38" s="136" t="s">
        <v>1147</v>
      </c>
      <c r="E38" s="137"/>
      <c r="F38" s="137"/>
      <c r="G38" s="136" t="s">
        <v>1147</v>
      </c>
      <c r="H38" s="137"/>
      <c r="I38" s="137"/>
      <c r="J38" s="136" t="s">
        <v>1147</v>
      </c>
      <c r="K38" s="137"/>
      <c r="L38" s="137"/>
      <c r="M38" s="136" t="s">
        <v>1147</v>
      </c>
      <c r="N38" s="137"/>
      <c r="O38" s="137"/>
      <c r="P38" s="137"/>
      <c r="Q38" s="137"/>
      <c r="R38" s="137"/>
      <c r="S38" s="136" t="s">
        <v>1148</v>
      </c>
      <c r="T38" s="137"/>
      <c r="U38" s="22" t="s">
        <v>1148</v>
      </c>
    </row>
    <row r="39" spans="2:21" ht="13.5" customHeight="1">
      <c r="B39" s="130" t="s">
        <v>1149</v>
      </c>
      <c r="C39" s="131"/>
      <c r="D39" s="63" t="s">
        <v>1150</v>
      </c>
      <c r="E39" s="61"/>
      <c r="F39" s="61"/>
      <c r="G39" s="63" t="s">
        <v>1150</v>
      </c>
      <c r="H39" s="61"/>
      <c r="I39" s="61"/>
      <c r="J39" s="63" t="s">
        <v>1150</v>
      </c>
      <c r="K39" s="61"/>
      <c r="L39" s="61"/>
      <c r="M39" s="63" t="s">
        <v>1150</v>
      </c>
      <c r="N39" s="61"/>
      <c r="O39" s="61"/>
      <c r="P39" s="61"/>
      <c r="Q39" s="61"/>
      <c r="R39" s="61"/>
      <c r="S39" s="63" t="s">
        <v>1150</v>
      </c>
      <c r="T39" s="61"/>
      <c r="U39" s="9" t="s">
        <v>1150</v>
      </c>
    </row>
    <row r="40" spans="2:21" ht="12" customHeight="1">
      <c r="B40" s="138" t="s">
        <v>1151</v>
      </c>
      <c r="C40" s="131"/>
      <c r="D40" s="139" t="s">
        <v>1152</v>
      </c>
      <c r="E40" s="140"/>
      <c r="F40" s="140"/>
      <c r="G40" s="139" t="s">
        <v>1152</v>
      </c>
      <c r="H40" s="140"/>
      <c r="I40" s="140"/>
      <c r="J40" s="139" t="s">
        <v>1152</v>
      </c>
      <c r="K40" s="140"/>
      <c r="L40" s="140"/>
      <c r="M40" s="139" t="s">
        <v>1152</v>
      </c>
      <c r="N40" s="140"/>
      <c r="O40" s="140"/>
      <c r="P40" s="140"/>
      <c r="Q40" s="140"/>
      <c r="R40" s="140"/>
      <c r="S40" s="139" t="s">
        <v>1153</v>
      </c>
      <c r="T40" s="140"/>
      <c r="U40" s="23" t="s">
        <v>1153</v>
      </c>
    </row>
    <row r="41" spans="2:21" ht="12" customHeight="1">
      <c r="B41" s="130" t="s">
        <v>1021</v>
      </c>
      <c r="C41" s="131"/>
      <c r="D41" s="63" t="s">
        <v>1</v>
      </c>
      <c r="E41" s="61"/>
      <c r="F41" s="61"/>
      <c r="G41" s="63" t="s">
        <v>1</v>
      </c>
      <c r="H41" s="61"/>
      <c r="I41" s="61"/>
      <c r="J41" s="63" t="s">
        <v>1</v>
      </c>
      <c r="K41" s="61"/>
      <c r="L41" s="61"/>
      <c r="M41" s="63" t="s">
        <v>1</v>
      </c>
      <c r="N41" s="61"/>
      <c r="O41" s="61"/>
      <c r="P41" s="61"/>
      <c r="Q41" s="61"/>
      <c r="R41" s="61"/>
      <c r="S41" s="63" t="s">
        <v>1</v>
      </c>
      <c r="T41" s="61"/>
      <c r="U41" s="9" t="s">
        <v>1</v>
      </c>
    </row>
    <row r="42" spans="2:21" ht="11.25" customHeight="1">
      <c r="B42" s="138" t="s">
        <v>1154</v>
      </c>
      <c r="C42" s="131"/>
      <c r="D42" s="60">
        <v>5000000</v>
      </c>
      <c r="E42" s="61"/>
      <c r="F42" s="61"/>
      <c r="G42" s="60">
        <v>5000000</v>
      </c>
      <c r="H42" s="61"/>
      <c r="I42" s="61"/>
      <c r="J42" s="60">
        <v>10000000</v>
      </c>
      <c r="K42" s="61"/>
      <c r="L42" s="61"/>
      <c r="M42" s="60">
        <v>25000000</v>
      </c>
      <c r="N42" s="61"/>
      <c r="O42" s="61"/>
      <c r="P42" s="61"/>
      <c r="Q42" s="61"/>
      <c r="R42" s="61"/>
      <c r="S42" s="60">
        <v>11500000</v>
      </c>
      <c r="T42" s="61"/>
      <c r="U42" s="10">
        <v>35000000</v>
      </c>
    </row>
    <row r="43" spans="2:21" ht="12" customHeight="1">
      <c r="B43" s="138" t="s">
        <v>1019</v>
      </c>
      <c r="C43" s="131"/>
      <c r="D43" s="62">
        <v>43483</v>
      </c>
      <c r="E43" s="61"/>
      <c r="F43" s="61"/>
      <c r="G43" s="62">
        <v>43497</v>
      </c>
      <c r="H43" s="61"/>
      <c r="I43" s="61"/>
      <c r="J43" s="62">
        <v>43489</v>
      </c>
      <c r="K43" s="61"/>
      <c r="L43" s="61"/>
      <c r="M43" s="62">
        <v>43490</v>
      </c>
      <c r="N43" s="61"/>
      <c r="O43" s="61"/>
      <c r="P43" s="61"/>
      <c r="Q43" s="61"/>
      <c r="R43" s="61"/>
      <c r="S43" s="62">
        <v>43928</v>
      </c>
      <c r="T43" s="61"/>
      <c r="U43" s="11">
        <v>43955</v>
      </c>
    </row>
    <row r="44" spans="2:21" ht="11.25" customHeight="1">
      <c r="B44" s="138" t="s">
        <v>1020</v>
      </c>
      <c r="C44" s="131"/>
      <c r="D44" s="62">
        <v>46560</v>
      </c>
      <c r="E44" s="61"/>
      <c r="F44" s="61"/>
      <c r="G44" s="62">
        <v>46560</v>
      </c>
      <c r="H44" s="61"/>
      <c r="I44" s="61"/>
      <c r="J44" s="62">
        <v>46560</v>
      </c>
      <c r="K44" s="61"/>
      <c r="L44" s="61"/>
      <c r="M44" s="62">
        <v>46560</v>
      </c>
      <c r="N44" s="61"/>
      <c r="O44" s="61"/>
      <c r="P44" s="61"/>
      <c r="Q44" s="61"/>
      <c r="R44" s="61"/>
      <c r="S44" s="62">
        <v>46682</v>
      </c>
      <c r="T44" s="61"/>
      <c r="U44" s="11">
        <v>46682</v>
      </c>
    </row>
    <row r="45" spans="2:21" ht="10.5" customHeight="1">
      <c r="B45" s="138" t="s">
        <v>1022</v>
      </c>
      <c r="C45" s="131"/>
      <c r="D45" s="63" t="s">
        <v>1155</v>
      </c>
      <c r="E45" s="61"/>
      <c r="F45" s="61"/>
      <c r="G45" s="63" t="s">
        <v>1155</v>
      </c>
      <c r="H45" s="61"/>
      <c r="I45" s="61"/>
      <c r="J45" s="63" t="s">
        <v>1155</v>
      </c>
      <c r="K45" s="61"/>
      <c r="L45" s="61"/>
      <c r="M45" s="63" t="s">
        <v>1155</v>
      </c>
      <c r="N45" s="61"/>
      <c r="O45" s="61"/>
      <c r="P45" s="61"/>
      <c r="Q45" s="61"/>
      <c r="R45" s="61"/>
      <c r="S45" s="63" t="s">
        <v>1155</v>
      </c>
      <c r="T45" s="61"/>
      <c r="U45" s="9" t="s">
        <v>1155</v>
      </c>
    </row>
    <row r="46" spans="2:21" ht="12" customHeight="1">
      <c r="B46" s="130" t="s">
        <v>1023</v>
      </c>
      <c r="C46" s="131"/>
      <c r="D46" s="141">
        <v>0.008</v>
      </c>
      <c r="E46" s="61"/>
      <c r="F46" s="61"/>
      <c r="G46" s="141">
        <v>0.008</v>
      </c>
      <c r="H46" s="61"/>
      <c r="I46" s="61"/>
      <c r="J46" s="141">
        <v>0.008</v>
      </c>
      <c r="K46" s="61"/>
      <c r="L46" s="61"/>
      <c r="M46" s="141">
        <v>0.008</v>
      </c>
      <c r="N46" s="61"/>
      <c r="O46" s="61"/>
      <c r="P46" s="61"/>
      <c r="Q46" s="61"/>
      <c r="R46" s="61"/>
      <c r="S46" s="141">
        <v>0</v>
      </c>
      <c r="T46" s="61"/>
      <c r="U46" s="12">
        <v>0</v>
      </c>
    </row>
    <row r="47" spans="2:21" ht="12" customHeight="1">
      <c r="B47" s="130" t="s">
        <v>1156</v>
      </c>
      <c r="C47" s="131"/>
      <c r="D47" s="63" t="s">
        <v>1157</v>
      </c>
      <c r="E47" s="61"/>
      <c r="F47" s="61"/>
      <c r="G47" s="63" t="s">
        <v>1157</v>
      </c>
      <c r="H47" s="61"/>
      <c r="I47" s="61"/>
      <c r="J47" s="63" t="s">
        <v>1157</v>
      </c>
      <c r="K47" s="61"/>
      <c r="L47" s="61"/>
      <c r="M47" s="63" t="s">
        <v>1157</v>
      </c>
      <c r="N47" s="61"/>
      <c r="O47" s="61"/>
      <c r="P47" s="61"/>
      <c r="Q47" s="61"/>
      <c r="R47" s="61"/>
      <c r="S47" s="63" t="s">
        <v>1157</v>
      </c>
      <c r="T47" s="61"/>
      <c r="U47" s="9" t="s">
        <v>1157</v>
      </c>
    </row>
    <row r="48" spans="2:21" ht="10.5" customHeight="1">
      <c r="B48" s="130" t="s">
        <v>1158</v>
      </c>
      <c r="C48" s="131"/>
      <c r="D48" s="63" t="s">
        <v>1159</v>
      </c>
      <c r="E48" s="61"/>
      <c r="F48" s="61"/>
      <c r="G48" s="63" t="s">
        <v>1159</v>
      </c>
      <c r="H48" s="61"/>
      <c r="I48" s="61"/>
      <c r="J48" s="63" t="s">
        <v>1159</v>
      </c>
      <c r="K48" s="61"/>
      <c r="L48" s="61"/>
      <c r="M48" s="63" t="s">
        <v>1159</v>
      </c>
      <c r="N48" s="61"/>
      <c r="O48" s="61"/>
      <c r="P48" s="61"/>
      <c r="Q48" s="61"/>
      <c r="R48" s="61"/>
      <c r="S48" s="63" t="s">
        <v>1159</v>
      </c>
      <c r="T48" s="61"/>
      <c r="U48" s="9" t="s">
        <v>1159</v>
      </c>
    </row>
    <row r="49" spans="2:21" ht="14.25" customHeight="1">
      <c r="B49" s="130" t="s">
        <v>1160</v>
      </c>
      <c r="C49" s="131"/>
      <c r="D49" s="63" t="s">
        <v>1161</v>
      </c>
      <c r="E49" s="61"/>
      <c r="F49" s="61"/>
      <c r="G49" s="63" t="s">
        <v>1161</v>
      </c>
      <c r="H49" s="61"/>
      <c r="I49" s="61"/>
      <c r="J49" s="63" t="s">
        <v>1161</v>
      </c>
      <c r="K49" s="61"/>
      <c r="L49" s="61"/>
      <c r="M49" s="63" t="s">
        <v>1161</v>
      </c>
      <c r="N49" s="61"/>
      <c r="O49" s="61"/>
      <c r="P49" s="61"/>
      <c r="Q49" s="61"/>
      <c r="R49" s="61"/>
      <c r="S49" s="63" t="s">
        <v>1161</v>
      </c>
      <c r="T49" s="61"/>
      <c r="U49" s="9" t="s">
        <v>1161</v>
      </c>
    </row>
    <row r="50" spans="2:21" ht="18" customHeight="1">
      <c r="B50" s="1"/>
      <c r="C50" s="1"/>
      <c r="D50" s="1"/>
      <c r="E50" s="1"/>
      <c r="F50" s="1"/>
      <c r="G50" s="1"/>
      <c r="H50" s="1"/>
      <c r="I50" s="1"/>
      <c r="J50" s="1"/>
      <c r="K50" s="1"/>
      <c r="L50" s="1"/>
      <c r="M50" s="1"/>
      <c r="N50" s="1"/>
      <c r="O50" s="1"/>
      <c r="P50" s="1"/>
      <c r="Q50" s="1"/>
      <c r="R50" s="1"/>
      <c r="S50" s="1"/>
      <c r="T50" s="1"/>
      <c r="U50" s="1"/>
    </row>
    <row r="51" spans="2:21" ht="18.75" customHeight="1">
      <c r="B51" s="70" t="s">
        <v>1127</v>
      </c>
      <c r="C51" s="71"/>
      <c r="D51" s="71"/>
      <c r="E51" s="71"/>
      <c r="F51" s="71"/>
      <c r="G51" s="71"/>
      <c r="H51" s="71"/>
      <c r="I51" s="71"/>
      <c r="J51" s="71"/>
      <c r="K51" s="71"/>
      <c r="L51" s="71"/>
      <c r="M51" s="71"/>
      <c r="N51" s="71"/>
      <c r="O51" s="71"/>
      <c r="P51" s="71"/>
      <c r="Q51" s="71"/>
      <c r="R51" s="71"/>
      <c r="S51" s="72"/>
      <c r="T51" s="1"/>
      <c r="U51" s="1"/>
    </row>
    <row r="52" spans="2:21" ht="5.25" customHeight="1">
      <c r="B52" s="1"/>
      <c r="C52" s="1"/>
      <c r="D52" s="1"/>
      <c r="E52" s="1"/>
      <c r="F52" s="1"/>
      <c r="G52" s="1"/>
      <c r="H52" s="1"/>
      <c r="I52" s="1"/>
      <c r="J52" s="1"/>
      <c r="K52" s="1"/>
      <c r="L52" s="1"/>
      <c r="M52" s="1"/>
      <c r="N52" s="1"/>
      <c r="O52" s="1"/>
      <c r="P52" s="1"/>
      <c r="Q52" s="1"/>
      <c r="R52" s="1"/>
      <c r="S52" s="1"/>
      <c r="T52" s="1"/>
      <c r="U52" s="1"/>
    </row>
    <row r="53" spans="2:3" ht="18.75" customHeight="1">
      <c r="B53" s="52" t="s">
        <v>1128</v>
      </c>
      <c r="C53" s="53"/>
    </row>
  </sheetData>
  <sheetProtection/>
  <mergeCells count="130">
    <mergeCell ref="B49:C49"/>
    <mergeCell ref="D49:F49"/>
    <mergeCell ref="G49:I49"/>
    <mergeCell ref="J49:L49"/>
    <mergeCell ref="M49:R49"/>
    <mergeCell ref="S49:T49"/>
    <mergeCell ref="B48:C48"/>
    <mergeCell ref="D48:F48"/>
    <mergeCell ref="G48:I48"/>
    <mergeCell ref="J48:L48"/>
    <mergeCell ref="M48:R48"/>
    <mergeCell ref="S48:T48"/>
    <mergeCell ref="B47:C47"/>
    <mergeCell ref="D47:F47"/>
    <mergeCell ref="G47:I47"/>
    <mergeCell ref="J47:L47"/>
    <mergeCell ref="M47:R47"/>
    <mergeCell ref="S47:T47"/>
    <mergeCell ref="B46:C46"/>
    <mergeCell ref="D46:F46"/>
    <mergeCell ref="G46:I46"/>
    <mergeCell ref="J46:L46"/>
    <mergeCell ref="M46:R46"/>
    <mergeCell ref="S46:T46"/>
    <mergeCell ref="B45:C45"/>
    <mergeCell ref="D45:F45"/>
    <mergeCell ref="G45:I45"/>
    <mergeCell ref="J45:L45"/>
    <mergeCell ref="M45:R45"/>
    <mergeCell ref="S45:T45"/>
    <mergeCell ref="B44:C44"/>
    <mergeCell ref="D44:F44"/>
    <mergeCell ref="G44:I44"/>
    <mergeCell ref="J44:L44"/>
    <mergeCell ref="M44:R44"/>
    <mergeCell ref="S44:T44"/>
    <mergeCell ref="B43:C43"/>
    <mergeCell ref="D43:F43"/>
    <mergeCell ref="G43:I43"/>
    <mergeCell ref="J43:L43"/>
    <mergeCell ref="M43:R43"/>
    <mergeCell ref="S43:T43"/>
    <mergeCell ref="B42:C42"/>
    <mergeCell ref="D42:F42"/>
    <mergeCell ref="G42:I42"/>
    <mergeCell ref="J42:L42"/>
    <mergeCell ref="M42:R42"/>
    <mergeCell ref="S42:T42"/>
    <mergeCell ref="B41:C41"/>
    <mergeCell ref="D41:F41"/>
    <mergeCell ref="G41:I41"/>
    <mergeCell ref="J41:L41"/>
    <mergeCell ref="M41:R41"/>
    <mergeCell ref="S41:T41"/>
    <mergeCell ref="B40:C40"/>
    <mergeCell ref="D40:F40"/>
    <mergeCell ref="G40:I40"/>
    <mergeCell ref="J40:L40"/>
    <mergeCell ref="M40:R40"/>
    <mergeCell ref="S40:T40"/>
    <mergeCell ref="B39:C39"/>
    <mergeCell ref="D39:F39"/>
    <mergeCell ref="G39:I39"/>
    <mergeCell ref="J39:L39"/>
    <mergeCell ref="M39:R39"/>
    <mergeCell ref="S39:T39"/>
    <mergeCell ref="B38:C38"/>
    <mergeCell ref="D38:F38"/>
    <mergeCell ref="G38:I38"/>
    <mergeCell ref="J38:L38"/>
    <mergeCell ref="M38:R38"/>
    <mergeCell ref="S38:T38"/>
    <mergeCell ref="C31:N31"/>
    <mergeCell ref="O31:S31"/>
    <mergeCell ref="B37:C37"/>
    <mergeCell ref="D37:F37"/>
    <mergeCell ref="G37:I37"/>
    <mergeCell ref="J37:L37"/>
    <mergeCell ref="M37:R37"/>
    <mergeCell ref="S37:T37"/>
    <mergeCell ref="C28:M28"/>
    <mergeCell ref="N28:S28"/>
    <mergeCell ref="C29:M29"/>
    <mergeCell ref="N29:S29"/>
    <mergeCell ref="C30:N30"/>
    <mergeCell ref="O30:S30"/>
    <mergeCell ref="C25:N25"/>
    <mergeCell ref="O25:S25"/>
    <mergeCell ref="C26:N26"/>
    <mergeCell ref="O26:S26"/>
    <mergeCell ref="C27:N27"/>
    <mergeCell ref="O27:S27"/>
    <mergeCell ref="C22:J22"/>
    <mergeCell ref="K22:S22"/>
    <mergeCell ref="C23:N23"/>
    <mergeCell ref="O23:S23"/>
    <mergeCell ref="C24:N24"/>
    <mergeCell ref="O24:S24"/>
    <mergeCell ref="C19:J19"/>
    <mergeCell ref="K19:S19"/>
    <mergeCell ref="C20:I20"/>
    <mergeCell ref="J20:S20"/>
    <mergeCell ref="C21:K21"/>
    <mergeCell ref="L21:S21"/>
    <mergeCell ref="C16:Q16"/>
    <mergeCell ref="R16:S16"/>
    <mergeCell ref="C17:N17"/>
    <mergeCell ref="O17:S17"/>
    <mergeCell ref="C18:N18"/>
    <mergeCell ref="O18:S18"/>
    <mergeCell ref="Q33:S33"/>
    <mergeCell ref="C33:P33"/>
    <mergeCell ref="B35:S35"/>
    <mergeCell ref="B51:S51"/>
    <mergeCell ref="B53:C53"/>
    <mergeCell ref="F6:H6"/>
    <mergeCell ref="C12:P12"/>
    <mergeCell ref="Q12:S12"/>
    <mergeCell ref="C13:P13"/>
    <mergeCell ref="Q13:S13"/>
    <mergeCell ref="H2:O2"/>
    <mergeCell ref="B4:S4"/>
    <mergeCell ref="B6:D6"/>
    <mergeCell ref="B8:S8"/>
    <mergeCell ref="C10:P10"/>
    <mergeCell ref="B32:S32"/>
    <mergeCell ref="C14:Q14"/>
    <mergeCell ref="R14:S14"/>
    <mergeCell ref="C15:Q15"/>
    <mergeCell ref="R15:S15"/>
  </mergeCells>
  <printOptions/>
  <pageMargins left="0.44352941176470595" right="0.2905882352941177" top="0.44352941176470595" bottom="0.44352941176470595" header="0.5098039215686275" footer="0.5098039215686275"/>
  <pageSetup horizontalDpi="600" verticalDpi="600" orientation="portrait" paperSize="9" scale="82" r:id="rId1"/>
</worksheet>
</file>

<file path=xl/worksheets/sheet11.xml><?xml version="1.0" encoding="utf-8"?>
<worksheet xmlns="http://schemas.openxmlformats.org/spreadsheetml/2006/main" xmlns:r="http://schemas.openxmlformats.org/officeDocument/2006/relationships">
  <dimension ref="B2:AI323"/>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14.00390625" style="0" customWidth="1"/>
    <col min="3" max="9" width="0.9921875" style="0" customWidth="1"/>
    <col min="10" max="10" width="3.00390625" style="0" customWidth="1"/>
    <col min="11" max="11" width="4.00390625" style="0" customWidth="1"/>
    <col min="12" max="12" width="7.00390625" style="0" customWidth="1"/>
    <col min="13" max="13" width="2.00390625" style="0" customWidth="1"/>
    <col min="14" max="18" width="0.9921875" style="0" customWidth="1"/>
    <col min="19" max="19" width="2.00390625" style="0" customWidth="1"/>
    <col min="20" max="20" width="9.00390625" style="0" customWidth="1"/>
    <col min="21" max="25" width="0.9921875" style="0" customWidth="1"/>
    <col min="26" max="26" width="2.00390625" style="0" customWidth="1"/>
    <col min="27" max="27" width="15.00390625" style="0" customWidth="1"/>
    <col min="28" max="31" width="0.9921875" style="0" customWidth="1"/>
    <col min="32" max="33" width="2.00390625" style="0" customWidth="1"/>
    <col min="34" max="34" width="11.00390625" style="0" customWidth="1"/>
    <col min="35" max="35" width="0.9921875" style="0" customWidth="1"/>
  </cols>
  <sheetData>
    <row r="1" ht="0.75" customHeight="1"/>
    <row r="2" spans="2:35" ht="8.2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row>
    <row r="3" spans="2:35" ht="22.5" customHeight="1">
      <c r="B3" s="1"/>
      <c r="C3" s="1"/>
      <c r="D3" s="1"/>
      <c r="E3" s="1"/>
      <c r="F3" s="1"/>
      <c r="G3" s="1"/>
      <c r="H3" s="1"/>
      <c r="I3" s="1"/>
      <c r="J3" s="1"/>
      <c r="K3" s="1"/>
      <c r="L3" s="1"/>
      <c r="M3" s="1"/>
      <c r="N3" s="1"/>
      <c r="O3" s="1"/>
      <c r="P3" s="1"/>
      <c r="Q3" s="33" t="s">
        <v>987</v>
      </c>
      <c r="R3" s="34"/>
      <c r="S3" s="34"/>
      <c r="T3" s="34"/>
      <c r="U3" s="34"/>
      <c r="V3" s="34"/>
      <c r="W3" s="34"/>
      <c r="X3" s="34"/>
      <c r="Y3" s="34"/>
      <c r="Z3" s="34"/>
      <c r="AA3" s="34"/>
      <c r="AB3" s="1"/>
      <c r="AC3" s="1"/>
      <c r="AD3" s="1"/>
      <c r="AE3" s="1"/>
      <c r="AF3" s="1"/>
      <c r="AG3" s="1"/>
      <c r="AH3" s="1"/>
      <c r="AI3" s="1"/>
    </row>
    <row r="4" spans="2:35" ht="6.7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2:35" ht="34.5" customHeight="1">
      <c r="B5" s="35" t="s">
        <v>1162</v>
      </c>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row>
    <row r="6" spans="2:35" ht="6.7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2:35" ht="24" customHeight="1">
      <c r="B7" s="40" t="s">
        <v>1121</v>
      </c>
      <c r="C7" s="41"/>
      <c r="D7" s="41"/>
      <c r="E7" s="41"/>
      <c r="F7" s="41"/>
      <c r="G7" s="41"/>
      <c r="H7" s="41"/>
      <c r="I7" s="41"/>
      <c r="J7" s="41"/>
      <c r="K7" s="1"/>
      <c r="L7" s="42">
        <v>44012</v>
      </c>
      <c r="M7" s="43"/>
      <c r="N7" s="43"/>
      <c r="O7" s="43"/>
      <c r="P7" s="43"/>
      <c r="Q7" s="43"/>
      <c r="R7" s="43"/>
      <c r="S7" s="43"/>
      <c r="T7" s="1"/>
      <c r="U7" s="1"/>
      <c r="V7" s="1"/>
      <c r="W7" s="1"/>
      <c r="X7" s="1"/>
      <c r="Y7" s="1"/>
      <c r="Z7" s="1"/>
      <c r="AA7" s="1"/>
      <c r="AB7" s="1"/>
      <c r="AC7" s="1"/>
      <c r="AD7" s="1"/>
      <c r="AE7" s="1"/>
      <c r="AF7" s="1"/>
      <c r="AG7" s="1"/>
      <c r="AH7" s="1"/>
      <c r="AI7" s="1"/>
    </row>
    <row r="8" spans="2:35" ht="5.25" customHeight="1">
      <c r="B8" s="41"/>
      <c r="C8" s="41"/>
      <c r="D8" s="41"/>
      <c r="E8" s="41"/>
      <c r="F8" s="41"/>
      <c r="G8" s="41"/>
      <c r="H8" s="41"/>
      <c r="I8" s="41"/>
      <c r="J8" s="41"/>
      <c r="K8" s="1"/>
      <c r="L8" s="1"/>
      <c r="M8" s="1"/>
      <c r="N8" s="1"/>
      <c r="O8" s="1"/>
      <c r="P8" s="1"/>
      <c r="Q8" s="1"/>
      <c r="R8" s="1"/>
      <c r="S8" s="1"/>
      <c r="T8" s="1"/>
      <c r="U8" s="1"/>
      <c r="V8" s="1"/>
      <c r="W8" s="1"/>
      <c r="X8" s="1"/>
      <c r="Y8" s="1"/>
      <c r="Z8" s="1"/>
      <c r="AA8" s="1"/>
      <c r="AB8" s="1"/>
      <c r="AC8" s="1"/>
      <c r="AD8" s="1"/>
      <c r="AE8" s="1"/>
      <c r="AF8" s="1"/>
      <c r="AG8" s="1"/>
      <c r="AH8" s="1"/>
      <c r="AI8" s="1"/>
    </row>
    <row r="9" spans="2:35" ht="21" customHeight="1">
      <c r="B9" s="70" t="s">
        <v>1163</v>
      </c>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2"/>
    </row>
    <row r="10" spans="2:35" ht="5.25" customHeight="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row>
    <row r="11" spans="2:35" ht="15" customHeight="1">
      <c r="B11" s="142"/>
      <c r="C11" s="58"/>
      <c r="D11" s="58"/>
      <c r="E11" s="58"/>
      <c r="F11" s="58"/>
      <c r="G11" s="58"/>
      <c r="H11" s="58"/>
      <c r="I11" s="57" t="s">
        <v>1178</v>
      </c>
      <c r="J11" s="58"/>
      <c r="K11" s="58"/>
      <c r="L11" s="58"/>
      <c r="M11" s="58"/>
      <c r="N11" s="58"/>
      <c r="O11" s="58"/>
      <c r="P11" s="58"/>
      <c r="Q11" s="58"/>
      <c r="R11" s="58"/>
      <c r="S11" s="58"/>
      <c r="T11" s="57" t="s">
        <v>1179</v>
      </c>
      <c r="U11" s="58"/>
      <c r="V11" s="58"/>
      <c r="W11" s="58"/>
      <c r="X11" s="58"/>
      <c r="Y11" s="58"/>
      <c r="Z11" s="58"/>
      <c r="AA11" s="57" t="s">
        <v>1180</v>
      </c>
      <c r="AB11" s="58"/>
      <c r="AC11" s="58"/>
      <c r="AD11" s="58"/>
      <c r="AE11" s="58"/>
      <c r="AF11" s="58"/>
      <c r="AG11" s="58"/>
      <c r="AH11" s="57" t="s">
        <v>1179</v>
      </c>
      <c r="AI11" s="58"/>
    </row>
    <row r="12" spans="2:35" ht="12" customHeight="1">
      <c r="B12" s="126" t="s">
        <v>586</v>
      </c>
      <c r="C12" s="61"/>
      <c r="D12" s="61"/>
      <c r="E12" s="61"/>
      <c r="F12" s="61"/>
      <c r="G12" s="61"/>
      <c r="H12" s="61"/>
      <c r="I12" s="143">
        <v>2183331156.13999</v>
      </c>
      <c r="J12" s="61"/>
      <c r="K12" s="61"/>
      <c r="L12" s="61"/>
      <c r="M12" s="61"/>
      <c r="N12" s="61"/>
      <c r="O12" s="61"/>
      <c r="P12" s="61"/>
      <c r="Q12" s="61"/>
      <c r="R12" s="61"/>
      <c r="S12" s="61"/>
      <c r="T12" s="141">
        <v>0.15923931903572214</v>
      </c>
      <c r="U12" s="61"/>
      <c r="V12" s="61"/>
      <c r="W12" s="61"/>
      <c r="X12" s="61"/>
      <c r="Y12" s="61"/>
      <c r="Z12" s="61"/>
      <c r="AA12" s="60">
        <v>34188</v>
      </c>
      <c r="AB12" s="61"/>
      <c r="AC12" s="61"/>
      <c r="AD12" s="61"/>
      <c r="AE12" s="61"/>
      <c r="AF12" s="61"/>
      <c r="AG12" s="61"/>
      <c r="AH12" s="141">
        <v>0.16555371004372732</v>
      </c>
      <c r="AI12" s="61"/>
    </row>
    <row r="13" spans="2:35" ht="12" customHeight="1">
      <c r="B13" s="126" t="s">
        <v>582</v>
      </c>
      <c r="C13" s="61"/>
      <c r="D13" s="61"/>
      <c r="E13" s="61"/>
      <c r="F13" s="61"/>
      <c r="G13" s="61"/>
      <c r="H13" s="61"/>
      <c r="I13" s="143">
        <v>2163576541.550006</v>
      </c>
      <c r="J13" s="61"/>
      <c r="K13" s="61"/>
      <c r="L13" s="61"/>
      <c r="M13" s="61"/>
      <c r="N13" s="61"/>
      <c r="O13" s="61"/>
      <c r="P13" s="61"/>
      <c r="Q13" s="61"/>
      <c r="R13" s="61"/>
      <c r="S13" s="61"/>
      <c r="T13" s="141">
        <v>0.15779853376305483</v>
      </c>
      <c r="U13" s="61"/>
      <c r="V13" s="61"/>
      <c r="W13" s="61"/>
      <c r="X13" s="61"/>
      <c r="Y13" s="61"/>
      <c r="Z13" s="61"/>
      <c r="AA13" s="60">
        <v>31896</v>
      </c>
      <c r="AB13" s="61"/>
      <c r="AC13" s="61"/>
      <c r="AD13" s="61"/>
      <c r="AE13" s="61"/>
      <c r="AF13" s="61"/>
      <c r="AG13" s="61"/>
      <c r="AH13" s="141">
        <v>0.15445481266978844</v>
      </c>
      <c r="AI13" s="61"/>
    </row>
    <row r="14" spans="2:35" ht="12" customHeight="1">
      <c r="B14" s="126" t="s">
        <v>584</v>
      </c>
      <c r="C14" s="61"/>
      <c r="D14" s="61"/>
      <c r="E14" s="61"/>
      <c r="F14" s="61"/>
      <c r="G14" s="61"/>
      <c r="H14" s="61"/>
      <c r="I14" s="143">
        <v>1970207942.5599954</v>
      </c>
      <c r="J14" s="61"/>
      <c r="K14" s="61"/>
      <c r="L14" s="61"/>
      <c r="M14" s="61"/>
      <c r="N14" s="61"/>
      <c r="O14" s="61"/>
      <c r="P14" s="61"/>
      <c r="Q14" s="61"/>
      <c r="R14" s="61"/>
      <c r="S14" s="61"/>
      <c r="T14" s="141">
        <v>0.1436953667105133</v>
      </c>
      <c r="U14" s="61"/>
      <c r="V14" s="61"/>
      <c r="W14" s="61"/>
      <c r="X14" s="61"/>
      <c r="Y14" s="61"/>
      <c r="Z14" s="61"/>
      <c r="AA14" s="60">
        <v>28376</v>
      </c>
      <c r="AB14" s="61"/>
      <c r="AC14" s="61"/>
      <c r="AD14" s="61"/>
      <c r="AE14" s="61"/>
      <c r="AF14" s="61"/>
      <c r="AG14" s="61"/>
      <c r="AH14" s="141">
        <v>0.13740938563825925</v>
      </c>
      <c r="AI14" s="61"/>
    </row>
    <row r="15" spans="2:35" ht="12" customHeight="1">
      <c r="B15" s="126" t="s">
        <v>590</v>
      </c>
      <c r="C15" s="61"/>
      <c r="D15" s="61"/>
      <c r="E15" s="61"/>
      <c r="F15" s="61"/>
      <c r="G15" s="61"/>
      <c r="H15" s="61"/>
      <c r="I15" s="143">
        <v>1543190539.5499845</v>
      </c>
      <c r="J15" s="61"/>
      <c r="K15" s="61"/>
      <c r="L15" s="61"/>
      <c r="M15" s="61"/>
      <c r="N15" s="61"/>
      <c r="O15" s="61"/>
      <c r="P15" s="61"/>
      <c r="Q15" s="61"/>
      <c r="R15" s="61"/>
      <c r="S15" s="61"/>
      <c r="T15" s="141">
        <v>0.11255123162111472</v>
      </c>
      <c r="U15" s="61"/>
      <c r="V15" s="61"/>
      <c r="W15" s="61"/>
      <c r="X15" s="61"/>
      <c r="Y15" s="61"/>
      <c r="Z15" s="61"/>
      <c r="AA15" s="60">
        <v>25735</v>
      </c>
      <c r="AB15" s="61"/>
      <c r="AC15" s="61"/>
      <c r="AD15" s="61"/>
      <c r="AE15" s="61"/>
      <c r="AF15" s="61"/>
      <c r="AG15" s="61"/>
      <c r="AH15" s="141">
        <v>0.12462047291375111</v>
      </c>
      <c r="AI15" s="61"/>
    </row>
    <row r="16" spans="2:35" ht="12" customHeight="1">
      <c r="B16" s="126" t="s">
        <v>588</v>
      </c>
      <c r="C16" s="61"/>
      <c r="D16" s="61"/>
      <c r="E16" s="61"/>
      <c r="F16" s="61"/>
      <c r="G16" s="61"/>
      <c r="H16" s="61"/>
      <c r="I16" s="143">
        <v>1153063996.4799984</v>
      </c>
      <c r="J16" s="61"/>
      <c r="K16" s="61"/>
      <c r="L16" s="61"/>
      <c r="M16" s="61"/>
      <c r="N16" s="61"/>
      <c r="O16" s="61"/>
      <c r="P16" s="61"/>
      <c r="Q16" s="61"/>
      <c r="R16" s="61"/>
      <c r="S16" s="61"/>
      <c r="T16" s="141">
        <v>0.08409769864169447</v>
      </c>
      <c r="U16" s="61"/>
      <c r="V16" s="61"/>
      <c r="W16" s="61"/>
      <c r="X16" s="61"/>
      <c r="Y16" s="61"/>
      <c r="Z16" s="61"/>
      <c r="AA16" s="60">
        <v>11367</v>
      </c>
      <c r="AB16" s="61"/>
      <c r="AC16" s="61"/>
      <c r="AD16" s="61"/>
      <c r="AE16" s="61"/>
      <c r="AF16" s="61"/>
      <c r="AG16" s="61"/>
      <c r="AH16" s="141">
        <v>0.05504413893960011</v>
      </c>
      <c r="AI16" s="61"/>
    </row>
    <row r="17" spans="2:35" ht="12" customHeight="1">
      <c r="B17" s="126" t="s">
        <v>592</v>
      </c>
      <c r="C17" s="61"/>
      <c r="D17" s="61"/>
      <c r="E17" s="61"/>
      <c r="F17" s="61"/>
      <c r="G17" s="61"/>
      <c r="H17" s="61"/>
      <c r="I17" s="143">
        <v>1098215735.8700109</v>
      </c>
      <c r="J17" s="61"/>
      <c r="K17" s="61"/>
      <c r="L17" s="61"/>
      <c r="M17" s="61"/>
      <c r="N17" s="61"/>
      <c r="O17" s="61"/>
      <c r="P17" s="61"/>
      <c r="Q17" s="61"/>
      <c r="R17" s="61"/>
      <c r="S17" s="61"/>
      <c r="T17" s="141">
        <v>0.08009738946034727</v>
      </c>
      <c r="U17" s="61"/>
      <c r="V17" s="61"/>
      <c r="W17" s="61"/>
      <c r="X17" s="61"/>
      <c r="Y17" s="61"/>
      <c r="Z17" s="61"/>
      <c r="AA17" s="60">
        <v>19725</v>
      </c>
      <c r="AB17" s="61"/>
      <c r="AC17" s="61"/>
      <c r="AD17" s="61"/>
      <c r="AE17" s="61"/>
      <c r="AF17" s="61"/>
      <c r="AG17" s="61"/>
      <c r="AH17" s="141">
        <v>0.0955173432377595</v>
      </c>
      <c r="AI17" s="61"/>
    </row>
    <row r="18" spans="2:35" ht="12" customHeight="1">
      <c r="B18" s="126" t="s">
        <v>594</v>
      </c>
      <c r="C18" s="61"/>
      <c r="D18" s="61"/>
      <c r="E18" s="61"/>
      <c r="F18" s="61"/>
      <c r="G18" s="61"/>
      <c r="H18" s="61"/>
      <c r="I18" s="143">
        <v>996257660.5200038</v>
      </c>
      <c r="J18" s="61"/>
      <c r="K18" s="61"/>
      <c r="L18" s="61"/>
      <c r="M18" s="61"/>
      <c r="N18" s="61"/>
      <c r="O18" s="61"/>
      <c r="P18" s="61"/>
      <c r="Q18" s="61"/>
      <c r="R18" s="61"/>
      <c r="S18" s="61"/>
      <c r="T18" s="141">
        <v>0.07266116777529978</v>
      </c>
      <c r="U18" s="61"/>
      <c r="V18" s="61"/>
      <c r="W18" s="61"/>
      <c r="X18" s="61"/>
      <c r="Y18" s="61"/>
      <c r="Z18" s="61"/>
      <c r="AA18" s="60">
        <v>15824</v>
      </c>
      <c r="AB18" s="61"/>
      <c r="AC18" s="61"/>
      <c r="AD18" s="61"/>
      <c r="AE18" s="61"/>
      <c r="AF18" s="61"/>
      <c r="AG18" s="61"/>
      <c r="AH18" s="141">
        <v>0.07662694242810171</v>
      </c>
      <c r="AI18" s="61"/>
    </row>
    <row r="19" spans="2:35" ht="12" customHeight="1">
      <c r="B19" s="126" t="s">
        <v>596</v>
      </c>
      <c r="C19" s="61"/>
      <c r="D19" s="61"/>
      <c r="E19" s="61"/>
      <c r="F19" s="61"/>
      <c r="G19" s="61"/>
      <c r="H19" s="61"/>
      <c r="I19" s="143">
        <v>912765448.3500016</v>
      </c>
      <c r="J19" s="61"/>
      <c r="K19" s="61"/>
      <c r="L19" s="61"/>
      <c r="M19" s="61"/>
      <c r="N19" s="61"/>
      <c r="O19" s="61"/>
      <c r="P19" s="61"/>
      <c r="Q19" s="61"/>
      <c r="R19" s="61"/>
      <c r="S19" s="61"/>
      <c r="T19" s="141">
        <v>0.06657173742326723</v>
      </c>
      <c r="U19" s="61"/>
      <c r="V19" s="61"/>
      <c r="W19" s="61"/>
      <c r="X19" s="61"/>
      <c r="Y19" s="61"/>
      <c r="Z19" s="61"/>
      <c r="AA19" s="60">
        <v>15166</v>
      </c>
      <c r="AB19" s="61"/>
      <c r="AC19" s="61"/>
      <c r="AD19" s="61"/>
      <c r="AE19" s="61"/>
      <c r="AF19" s="61"/>
      <c r="AG19" s="61"/>
      <c r="AH19" s="141">
        <v>0.07344060976141245</v>
      </c>
      <c r="AI19" s="61"/>
    </row>
    <row r="20" spans="2:35" ht="12" customHeight="1">
      <c r="B20" s="126" t="s">
        <v>598</v>
      </c>
      <c r="C20" s="61"/>
      <c r="D20" s="61"/>
      <c r="E20" s="61"/>
      <c r="F20" s="61"/>
      <c r="G20" s="61"/>
      <c r="H20" s="61"/>
      <c r="I20" s="143">
        <v>689761256.5699984</v>
      </c>
      <c r="J20" s="61"/>
      <c r="K20" s="61"/>
      <c r="L20" s="61"/>
      <c r="M20" s="61"/>
      <c r="N20" s="61"/>
      <c r="O20" s="61"/>
      <c r="P20" s="61"/>
      <c r="Q20" s="61"/>
      <c r="R20" s="61"/>
      <c r="S20" s="61"/>
      <c r="T20" s="141">
        <v>0.05030712472752717</v>
      </c>
      <c r="U20" s="61"/>
      <c r="V20" s="61"/>
      <c r="W20" s="61"/>
      <c r="X20" s="61"/>
      <c r="Y20" s="61"/>
      <c r="Z20" s="61"/>
      <c r="AA20" s="60">
        <v>8498</v>
      </c>
      <c r="AB20" s="61"/>
      <c r="AC20" s="61"/>
      <c r="AD20" s="61"/>
      <c r="AE20" s="61"/>
      <c r="AF20" s="61"/>
      <c r="AG20" s="61"/>
      <c r="AH20" s="141">
        <v>0.04115114741873157</v>
      </c>
      <c r="AI20" s="61"/>
    </row>
    <row r="21" spans="2:35" ht="12" customHeight="1">
      <c r="B21" s="126" t="s">
        <v>600</v>
      </c>
      <c r="C21" s="61"/>
      <c r="D21" s="61"/>
      <c r="E21" s="61"/>
      <c r="F21" s="61"/>
      <c r="G21" s="61"/>
      <c r="H21" s="61"/>
      <c r="I21" s="143">
        <v>590076218.7899989</v>
      </c>
      <c r="J21" s="61"/>
      <c r="K21" s="61"/>
      <c r="L21" s="61"/>
      <c r="M21" s="61"/>
      <c r="N21" s="61"/>
      <c r="O21" s="61"/>
      <c r="P21" s="61"/>
      <c r="Q21" s="61"/>
      <c r="R21" s="61"/>
      <c r="S21" s="61"/>
      <c r="T21" s="141">
        <v>0.04303668501914994</v>
      </c>
      <c r="U21" s="61"/>
      <c r="V21" s="61"/>
      <c r="W21" s="61"/>
      <c r="X21" s="61"/>
      <c r="Y21" s="61"/>
      <c r="Z21" s="61"/>
      <c r="AA21" s="60">
        <v>9484</v>
      </c>
      <c r="AB21" s="61"/>
      <c r="AC21" s="61"/>
      <c r="AD21" s="61"/>
      <c r="AE21" s="61"/>
      <c r="AF21" s="61"/>
      <c r="AG21" s="61"/>
      <c r="AH21" s="141">
        <v>0.04592580396790424</v>
      </c>
      <c r="AI21" s="61"/>
    </row>
    <row r="22" spans="2:35" ht="12" customHeight="1">
      <c r="B22" s="126" t="s">
        <v>534</v>
      </c>
      <c r="C22" s="61"/>
      <c r="D22" s="61"/>
      <c r="E22" s="61"/>
      <c r="F22" s="61"/>
      <c r="G22" s="61"/>
      <c r="H22" s="61"/>
      <c r="I22" s="143">
        <v>359949675.8499997</v>
      </c>
      <c r="J22" s="61"/>
      <c r="K22" s="61"/>
      <c r="L22" s="61"/>
      <c r="M22" s="61"/>
      <c r="N22" s="61"/>
      <c r="O22" s="61"/>
      <c r="P22" s="61"/>
      <c r="Q22" s="61"/>
      <c r="R22" s="61"/>
      <c r="S22" s="61"/>
      <c r="T22" s="141">
        <v>0.026252609966331546</v>
      </c>
      <c r="U22" s="61"/>
      <c r="V22" s="61"/>
      <c r="W22" s="61"/>
      <c r="X22" s="61"/>
      <c r="Y22" s="61"/>
      <c r="Z22" s="61"/>
      <c r="AA22" s="60">
        <v>5370</v>
      </c>
      <c r="AB22" s="61"/>
      <c r="AC22" s="61"/>
      <c r="AD22" s="61"/>
      <c r="AE22" s="61"/>
      <c r="AF22" s="61"/>
      <c r="AG22" s="61"/>
      <c r="AH22" s="141">
        <v>0.026003961124804485</v>
      </c>
      <c r="AI22" s="61"/>
    </row>
    <row r="23" spans="2:35" ht="12" customHeight="1">
      <c r="B23" s="126" t="s">
        <v>62</v>
      </c>
      <c r="C23" s="61"/>
      <c r="D23" s="61"/>
      <c r="E23" s="61"/>
      <c r="F23" s="61"/>
      <c r="G23" s="61"/>
      <c r="H23" s="61"/>
      <c r="I23" s="143">
        <v>50609183.48999993</v>
      </c>
      <c r="J23" s="61"/>
      <c r="K23" s="61"/>
      <c r="L23" s="61"/>
      <c r="M23" s="61"/>
      <c r="N23" s="61"/>
      <c r="O23" s="61"/>
      <c r="P23" s="61"/>
      <c r="Q23" s="61"/>
      <c r="R23" s="61"/>
      <c r="S23" s="61"/>
      <c r="T23" s="141">
        <v>0.0036911358559776715</v>
      </c>
      <c r="U23" s="61"/>
      <c r="V23" s="61"/>
      <c r="W23" s="61"/>
      <c r="X23" s="61"/>
      <c r="Y23" s="61"/>
      <c r="Z23" s="61"/>
      <c r="AA23" s="60">
        <v>878</v>
      </c>
      <c r="AB23" s="61"/>
      <c r="AC23" s="61"/>
      <c r="AD23" s="61"/>
      <c r="AE23" s="61"/>
      <c r="AF23" s="61"/>
      <c r="AG23" s="61"/>
      <c r="AH23" s="141">
        <v>0.0042516718561598395</v>
      </c>
      <c r="AI23" s="61"/>
    </row>
    <row r="24" spans="2:35" ht="13.5" customHeight="1">
      <c r="B24" s="144"/>
      <c r="C24" s="145"/>
      <c r="D24" s="145"/>
      <c r="E24" s="145"/>
      <c r="F24" s="145"/>
      <c r="G24" s="145"/>
      <c r="H24" s="145"/>
      <c r="I24" s="146">
        <v>13711005355.719986</v>
      </c>
      <c r="J24" s="145"/>
      <c r="K24" s="145"/>
      <c r="L24" s="145"/>
      <c r="M24" s="145"/>
      <c r="N24" s="145"/>
      <c r="O24" s="145"/>
      <c r="P24" s="145"/>
      <c r="Q24" s="145"/>
      <c r="R24" s="145"/>
      <c r="S24" s="145"/>
      <c r="T24" s="147">
        <v>1.0000000000000056</v>
      </c>
      <c r="U24" s="145"/>
      <c r="V24" s="145"/>
      <c r="W24" s="145"/>
      <c r="X24" s="145"/>
      <c r="Y24" s="145"/>
      <c r="Z24" s="145"/>
      <c r="AA24" s="148">
        <v>206507</v>
      </c>
      <c r="AB24" s="145"/>
      <c r="AC24" s="145"/>
      <c r="AD24" s="145"/>
      <c r="AE24" s="145"/>
      <c r="AF24" s="145"/>
      <c r="AG24" s="145"/>
      <c r="AH24" s="147">
        <v>1</v>
      </c>
      <c r="AI24" s="145"/>
    </row>
    <row r="25" spans="2:35" ht="9" customHeight="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row>
    <row r="26" spans="2:35" ht="18.75" customHeight="1">
      <c r="B26" s="70" t="s">
        <v>1164</v>
      </c>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2"/>
    </row>
    <row r="27" spans="2:35" ht="8.25" customHeight="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row>
    <row r="28" spans="2:35" ht="13.5" customHeight="1">
      <c r="B28" s="57" t="s">
        <v>1181</v>
      </c>
      <c r="C28" s="58"/>
      <c r="D28" s="58"/>
      <c r="E28" s="58"/>
      <c r="F28" s="58"/>
      <c r="G28" s="58"/>
      <c r="H28" s="58"/>
      <c r="I28" s="58"/>
      <c r="J28" s="57" t="s">
        <v>1178</v>
      </c>
      <c r="K28" s="58"/>
      <c r="L28" s="58"/>
      <c r="M28" s="58"/>
      <c r="N28" s="58"/>
      <c r="O28" s="58"/>
      <c r="P28" s="58"/>
      <c r="Q28" s="58"/>
      <c r="R28" s="58"/>
      <c r="S28" s="58"/>
      <c r="T28" s="57" t="s">
        <v>1179</v>
      </c>
      <c r="U28" s="58"/>
      <c r="V28" s="58"/>
      <c r="W28" s="58"/>
      <c r="X28" s="58"/>
      <c r="Y28" s="58"/>
      <c r="Z28" s="58"/>
      <c r="AA28" s="57" t="s">
        <v>1180</v>
      </c>
      <c r="AB28" s="58"/>
      <c r="AC28" s="58"/>
      <c r="AD28" s="58"/>
      <c r="AE28" s="58"/>
      <c r="AF28" s="58"/>
      <c r="AG28" s="57" t="s">
        <v>1179</v>
      </c>
      <c r="AH28" s="58"/>
      <c r="AI28" s="58"/>
    </row>
    <row r="29" spans="2:35" ht="12.75" customHeight="1">
      <c r="B29" s="63" t="s">
        <v>1182</v>
      </c>
      <c r="C29" s="61"/>
      <c r="D29" s="61"/>
      <c r="E29" s="61"/>
      <c r="F29" s="61"/>
      <c r="G29" s="61"/>
      <c r="H29" s="61"/>
      <c r="I29" s="61"/>
      <c r="J29" s="143">
        <v>3314660352.4300046</v>
      </c>
      <c r="K29" s="61"/>
      <c r="L29" s="61"/>
      <c r="M29" s="61"/>
      <c r="N29" s="61"/>
      <c r="O29" s="61"/>
      <c r="P29" s="61"/>
      <c r="Q29" s="61"/>
      <c r="R29" s="61"/>
      <c r="S29" s="61"/>
      <c r="T29" s="141">
        <v>0.24175180932645357</v>
      </c>
      <c r="U29" s="61"/>
      <c r="V29" s="61"/>
      <c r="W29" s="61"/>
      <c r="X29" s="61"/>
      <c r="Y29" s="61"/>
      <c r="Z29" s="61"/>
      <c r="AA29" s="60">
        <v>38717</v>
      </c>
      <c r="AB29" s="61"/>
      <c r="AC29" s="61"/>
      <c r="AD29" s="61"/>
      <c r="AE29" s="61"/>
      <c r="AF29" s="61"/>
      <c r="AG29" s="141">
        <v>0.18748516999423748</v>
      </c>
      <c r="AH29" s="61"/>
      <c r="AI29" s="61"/>
    </row>
    <row r="30" spans="2:35" ht="12.75" customHeight="1">
      <c r="B30" s="63" t="s">
        <v>1183</v>
      </c>
      <c r="C30" s="61"/>
      <c r="D30" s="61"/>
      <c r="E30" s="61"/>
      <c r="F30" s="61"/>
      <c r="G30" s="61"/>
      <c r="H30" s="61"/>
      <c r="I30" s="61"/>
      <c r="J30" s="143">
        <v>2445571548.360002</v>
      </c>
      <c r="K30" s="61"/>
      <c r="L30" s="61"/>
      <c r="M30" s="61"/>
      <c r="N30" s="61"/>
      <c r="O30" s="61"/>
      <c r="P30" s="61"/>
      <c r="Q30" s="61"/>
      <c r="R30" s="61"/>
      <c r="S30" s="61"/>
      <c r="T30" s="141">
        <v>0.1783655891681022</v>
      </c>
      <c r="U30" s="61"/>
      <c r="V30" s="61"/>
      <c r="W30" s="61"/>
      <c r="X30" s="61"/>
      <c r="Y30" s="61"/>
      <c r="Z30" s="61"/>
      <c r="AA30" s="60">
        <v>31243</v>
      </c>
      <c r="AB30" s="61"/>
      <c r="AC30" s="61"/>
      <c r="AD30" s="61"/>
      <c r="AE30" s="61"/>
      <c r="AF30" s="61"/>
      <c r="AG30" s="141">
        <v>0.15129269225740533</v>
      </c>
      <c r="AH30" s="61"/>
      <c r="AI30" s="61"/>
    </row>
    <row r="31" spans="2:35" ht="12.75" customHeight="1">
      <c r="B31" s="63" t="s">
        <v>1184</v>
      </c>
      <c r="C31" s="61"/>
      <c r="D31" s="61"/>
      <c r="E31" s="61"/>
      <c r="F31" s="61"/>
      <c r="G31" s="61"/>
      <c r="H31" s="61"/>
      <c r="I31" s="61"/>
      <c r="J31" s="143">
        <v>1843634202.2399924</v>
      </c>
      <c r="K31" s="61"/>
      <c r="L31" s="61"/>
      <c r="M31" s="61"/>
      <c r="N31" s="61"/>
      <c r="O31" s="61"/>
      <c r="P31" s="61"/>
      <c r="Q31" s="61"/>
      <c r="R31" s="61"/>
      <c r="S31" s="61"/>
      <c r="T31" s="141">
        <v>0.13446382336003243</v>
      </c>
      <c r="U31" s="61"/>
      <c r="V31" s="61"/>
      <c r="W31" s="61"/>
      <c r="X31" s="61"/>
      <c r="Y31" s="61"/>
      <c r="Z31" s="61"/>
      <c r="AA31" s="60">
        <v>23721</v>
      </c>
      <c r="AB31" s="61"/>
      <c r="AC31" s="61"/>
      <c r="AD31" s="61"/>
      <c r="AE31" s="61"/>
      <c r="AF31" s="61"/>
      <c r="AG31" s="141">
        <v>0.11486777687923412</v>
      </c>
      <c r="AH31" s="61"/>
      <c r="AI31" s="61"/>
    </row>
    <row r="32" spans="2:35" ht="12.75" customHeight="1">
      <c r="B32" s="63" t="s">
        <v>1185</v>
      </c>
      <c r="C32" s="61"/>
      <c r="D32" s="61"/>
      <c r="E32" s="61"/>
      <c r="F32" s="61"/>
      <c r="G32" s="61"/>
      <c r="H32" s="61"/>
      <c r="I32" s="61"/>
      <c r="J32" s="143">
        <v>2657273092.379991</v>
      </c>
      <c r="K32" s="61"/>
      <c r="L32" s="61"/>
      <c r="M32" s="61"/>
      <c r="N32" s="61"/>
      <c r="O32" s="61"/>
      <c r="P32" s="61"/>
      <c r="Q32" s="61"/>
      <c r="R32" s="61"/>
      <c r="S32" s="61"/>
      <c r="T32" s="141">
        <v>0.19380585328642017</v>
      </c>
      <c r="U32" s="61"/>
      <c r="V32" s="61"/>
      <c r="W32" s="61"/>
      <c r="X32" s="61"/>
      <c r="Y32" s="61"/>
      <c r="Z32" s="61"/>
      <c r="AA32" s="60">
        <v>37892</v>
      </c>
      <c r="AB32" s="61"/>
      <c r="AC32" s="61"/>
      <c r="AD32" s="61"/>
      <c r="AE32" s="61"/>
      <c r="AF32" s="61"/>
      <c r="AG32" s="141">
        <v>0.18349014803372282</v>
      </c>
      <c r="AH32" s="61"/>
      <c r="AI32" s="61"/>
    </row>
    <row r="33" spans="2:35" ht="12.75" customHeight="1">
      <c r="B33" s="63" t="s">
        <v>1186</v>
      </c>
      <c r="C33" s="61"/>
      <c r="D33" s="61"/>
      <c r="E33" s="61"/>
      <c r="F33" s="61"/>
      <c r="G33" s="61"/>
      <c r="H33" s="61"/>
      <c r="I33" s="61"/>
      <c r="J33" s="143">
        <v>1406951291.5800118</v>
      </c>
      <c r="K33" s="61"/>
      <c r="L33" s="61"/>
      <c r="M33" s="61"/>
      <c r="N33" s="61"/>
      <c r="O33" s="61"/>
      <c r="P33" s="61"/>
      <c r="Q33" s="61"/>
      <c r="R33" s="61"/>
      <c r="S33" s="61"/>
      <c r="T33" s="141">
        <v>0.10261474305332802</v>
      </c>
      <c r="U33" s="61"/>
      <c r="V33" s="61"/>
      <c r="W33" s="61"/>
      <c r="X33" s="61"/>
      <c r="Y33" s="61"/>
      <c r="Z33" s="61"/>
      <c r="AA33" s="60">
        <v>23438</v>
      </c>
      <c r="AB33" s="61"/>
      <c r="AC33" s="61"/>
      <c r="AD33" s="61"/>
      <c r="AE33" s="61"/>
      <c r="AF33" s="61"/>
      <c r="AG33" s="141">
        <v>0.11349736328550607</v>
      </c>
      <c r="AH33" s="61"/>
      <c r="AI33" s="61"/>
    </row>
    <row r="34" spans="2:35" ht="12.75" customHeight="1">
      <c r="B34" s="63" t="s">
        <v>1187</v>
      </c>
      <c r="C34" s="61"/>
      <c r="D34" s="61"/>
      <c r="E34" s="61"/>
      <c r="F34" s="61"/>
      <c r="G34" s="61"/>
      <c r="H34" s="61"/>
      <c r="I34" s="61"/>
      <c r="J34" s="143">
        <v>781182831.4799997</v>
      </c>
      <c r="K34" s="61"/>
      <c r="L34" s="61"/>
      <c r="M34" s="61"/>
      <c r="N34" s="61"/>
      <c r="O34" s="61"/>
      <c r="P34" s="61"/>
      <c r="Q34" s="61"/>
      <c r="R34" s="61"/>
      <c r="S34" s="61"/>
      <c r="T34" s="141">
        <v>0.05697487610958474</v>
      </c>
      <c r="U34" s="61"/>
      <c r="V34" s="61"/>
      <c r="W34" s="61"/>
      <c r="X34" s="61"/>
      <c r="Y34" s="61"/>
      <c r="Z34" s="61"/>
      <c r="AA34" s="60">
        <v>14271</v>
      </c>
      <c r="AB34" s="61"/>
      <c r="AC34" s="61"/>
      <c r="AD34" s="61"/>
      <c r="AE34" s="61"/>
      <c r="AF34" s="61"/>
      <c r="AG34" s="141">
        <v>0.06910661624061169</v>
      </c>
      <c r="AH34" s="61"/>
      <c r="AI34" s="61"/>
    </row>
    <row r="35" spans="2:35" ht="12.75" customHeight="1">
      <c r="B35" s="63" t="s">
        <v>1188</v>
      </c>
      <c r="C35" s="61"/>
      <c r="D35" s="61"/>
      <c r="E35" s="61"/>
      <c r="F35" s="61"/>
      <c r="G35" s="61"/>
      <c r="H35" s="61"/>
      <c r="I35" s="61"/>
      <c r="J35" s="143">
        <v>91339028.41999991</v>
      </c>
      <c r="K35" s="61"/>
      <c r="L35" s="61"/>
      <c r="M35" s="61"/>
      <c r="N35" s="61"/>
      <c r="O35" s="61"/>
      <c r="P35" s="61"/>
      <c r="Q35" s="61"/>
      <c r="R35" s="61"/>
      <c r="S35" s="61"/>
      <c r="T35" s="141">
        <v>0.006661730927112127</v>
      </c>
      <c r="U35" s="61"/>
      <c r="V35" s="61"/>
      <c r="W35" s="61"/>
      <c r="X35" s="61"/>
      <c r="Y35" s="61"/>
      <c r="Z35" s="61"/>
      <c r="AA35" s="60">
        <v>1678</v>
      </c>
      <c r="AB35" s="61"/>
      <c r="AC35" s="61"/>
      <c r="AD35" s="61"/>
      <c r="AE35" s="61"/>
      <c r="AF35" s="61"/>
      <c r="AG35" s="141">
        <v>0.008125632545143749</v>
      </c>
      <c r="AH35" s="61"/>
      <c r="AI35" s="61"/>
    </row>
    <row r="36" spans="2:35" ht="12.75" customHeight="1">
      <c r="B36" s="63" t="s">
        <v>1189</v>
      </c>
      <c r="C36" s="61"/>
      <c r="D36" s="61"/>
      <c r="E36" s="61"/>
      <c r="F36" s="61"/>
      <c r="G36" s="61"/>
      <c r="H36" s="61"/>
      <c r="I36" s="61"/>
      <c r="J36" s="143">
        <v>100092282.87999982</v>
      </c>
      <c r="K36" s="61"/>
      <c r="L36" s="61"/>
      <c r="M36" s="61"/>
      <c r="N36" s="61"/>
      <c r="O36" s="61"/>
      <c r="P36" s="61"/>
      <c r="Q36" s="61"/>
      <c r="R36" s="61"/>
      <c r="S36" s="61"/>
      <c r="T36" s="141">
        <v>0.007300141768104775</v>
      </c>
      <c r="U36" s="61"/>
      <c r="V36" s="61"/>
      <c r="W36" s="61"/>
      <c r="X36" s="61"/>
      <c r="Y36" s="61"/>
      <c r="Z36" s="61"/>
      <c r="AA36" s="60">
        <v>2007</v>
      </c>
      <c r="AB36" s="61"/>
      <c r="AC36" s="61"/>
      <c r="AD36" s="61"/>
      <c r="AE36" s="61"/>
      <c r="AF36" s="61"/>
      <c r="AG36" s="141">
        <v>0.00971879887848838</v>
      </c>
      <c r="AH36" s="61"/>
      <c r="AI36" s="61"/>
    </row>
    <row r="37" spans="2:35" ht="12.75" customHeight="1">
      <c r="B37" s="63" t="s">
        <v>1190</v>
      </c>
      <c r="C37" s="61"/>
      <c r="D37" s="61"/>
      <c r="E37" s="61"/>
      <c r="F37" s="61"/>
      <c r="G37" s="61"/>
      <c r="H37" s="61"/>
      <c r="I37" s="61"/>
      <c r="J37" s="143">
        <v>120029673.67999972</v>
      </c>
      <c r="K37" s="61"/>
      <c r="L37" s="61"/>
      <c r="M37" s="61"/>
      <c r="N37" s="61"/>
      <c r="O37" s="61"/>
      <c r="P37" s="61"/>
      <c r="Q37" s="61"/>
      <c r="R37" s="61"/>
      <c r="S37" s="61"/>
      <c r="T37" s="141">
        <v>0.008754257661341034</v>
      </c>
      <c r="U37" s="61"/>
      <c r="V37" s="61"/>
      <c r="W37" s="61"/>
      <c r="X37" s="61"/>
      <c r="Y37" s="61"/>
      <c r="Z37" s="61"/>
      <c r="AA37" s="60">
        <v>6699</v>
      </c>
      <c r="AB37" s="61"/>
      <c r="AC37" s="61"/>
      <c r="AD37" s="61"/>
      <c r="AE37" s="61"/>
      <c r="AF37" s="61"/>
      <c r="AG37" s="141">
        <v>0.032439578319379006</v>
      </c>
      <c r="AH37" s="61"/>
      <c r="AI37" s="61"/>
    </row>
    <row r="38" spans="2:35" ht="12.75" customHeight="1">
      <c r="B38" s="63" t="s">
        <v>1191</v>
      </c>
      <c r="C38" s="61"/>
      <c r="D38" s="61"/>
      <c r="E38" s="61"/>
      <c r="F38" s="61"/>
      <c r="G38" s="61"/>
      <c r="H38" s="61"/>
      <c r="I38" s="61"/>
      <c r="J38" s="143">
        <v>311497949.520001</v>
      </c>
      <c r="K38" s="61"/>
      <c r="L38" s="61"/>
      <c r="M38" s="61"/>
      <c r="N38" s="61"/>
      <c r="O38" s="61"/>
      <c r="P38" s="61"/>
      <c r="Q38" s="61"/>
      <c r="R38" s="61"/>
      <c r="S38" s="61"/>
      <c r="T38" s="141">
        <v>0.02271882633245777</v>
      </c>
      <c r="U38" s="61"/>
      <c r="V38" s="61"/>
      <c r="W38" s="61"/>
      <c r="X38" s="61"/>
      <c r="Y38" s="61"/>
      <c r="Z38" s="61"/>
      <c r="AA38" s="60">
        <v>9793</v>
      </c>
      <c r="AB38" s="61"/>
      <c r="AC38" s="61"/>
      <c r="AD38" s="61"/>
      <c r="AE38" s="61"/>
      <c r="AF38" s="61"/>
      <c r="AG38" s="141">
        <v>0.04742212128402427</v>
      </c>
      <c r="AH38" s="61"/>
      <c r="AI38" s="61"/>
    </row>
    <row r="39" spans="2:35" ht="12.75" customHeight="1">
      <c r="B39" s="63" t="s">
        <v>1192</v>
      </c>
      <c r="C39" s="61"/>
      <c r="D39" s="61"/>
      <c r="E39" s="61"/>
      <c r="F39" s="61"/>
      <c r="G39" s="61"/>
      <c r="H39" s="61"/>
      <c r="I39" s="61"/>
      <c r="J39" s="143">
        <v>325674388.76000035</v>
      </c>
      <c r="K39" s="61"/>
      <c r="L39" s="61"/>
      <c r="M39" s="61"/>
      <c r="N39" s="61"/>
      <c r="O39" s="61"/>
      <c r="P39" s="61"/>
      <c r="Q39" s="61"/>
      <c r="R39" s="61"/>
      <c r="S39" s="61"/>
      <c r="T39" s="141">
        <v>0.02375277233949402</v>
      </c>
      <c r="U39" s="61"/>
      <c r="V39" s="61"/>
      <c r="W39" s="61"/>
      <c r="X39" s="61"/>
      <c r="Y39" s="61"/>
      <c r="Z39" s="61"/>
      <c r="AA39" s="60">
        <v>6545</v>
      </c>
      <c r="AB39" s="61"/>
      <c r="AC39" s="61"/>
      <c r="AD39" s="61"/>
      <c r="AE39" s="61"/>
      <c r="AF39" s="61"/>
      <c r="AG39" s="141">
        <v>0.0316938408867496</v>
      </c>
      <c r="AH39" s="61"/>
      <c r="AI39" s="61"/>
    </row>
    <row r="40" spans="2:35" ht="12.75" customHeight="1">
      <c r="B40" s="63" t="s">
        <v>1193</v>
      </c>
      <c r="C40" s="61"/>
      <c r="D40" s="61"/>
      <c r="E40" s="61"/>
      <c r="F40" s="61"/>
      <c r="G40" s="61"/>
      <c r="H40" s="61"/>
      <c r="I40" s="61"/>
      <c r="J40" s="143">
        <v>77821918.46000001</v>
      </c>
      <c r="K40" s="61"/>
      <c r="L40" s="61"/>
      <c r="M40" s="61"/>
      <c r="N40" s="61"/>
      <c r="O40" s="61"/>
      <c r="P40" s="61"/>
      <c r="Q40" s="61"/>
      <c r="R40" s="61"/>
      <c r="S40" s="61"/>
      <c r="T40" s="141">
        <v>0.005675872515616372</v>
      </c>
      <c r="U40" s="61"/>
      <c r="V40" s="61"/>
      <c r="W40" s="61"/>
      <c r="X40" s="61"/>
      <c r="Y40" s="61"/>
      <c r="Z40" s="61"/>
      <c r="AA40" s="60">
        <v>2026</v>
      </c>
      <c r="AB40" s="61"/>
      <c r="AC40" s="61"/>
      <c r="AD40" s="61"/>
      <c r="AE40" s="61"/>
      <c r="AF40" s="61"/>
      <c r="AG40" s="141">
        <v>0.009810805444851748</v>
      </c>
      <c r="AH40" s="61"/>
      <c r="AI40" s="61"/>
    </row>
    <row r="41" spans="2:35" ht="12.75" customHeight="1">
      <c r="B41" s="63" t="s">
        <v>1194</v>
      </c>
      <c r="C41" s="61"/>
      <c r="D41" s="61"/>
      <c r="E41" s="61"/>
      <c r="F41" s="61"/>
      <c r="G41" s="61"/>
      <c r="H41" s="61"/>
      <c r="I41" s="61"/>
      <c r="J41" s="143">
        <v>18949675.520000007</v>
      </c>
      <c r="K41" s="61"/>
      <c r="L41" s="61"/>
      <c r="M41" s="61"/>
      <c r="N41" s="61"/>
      <c r="O41" s="61"/>
      <c r="P41" s="61"/>
      <c r="Q41" s="61"/>
      <c r="R41" s="61"/>
      <c r="S41" s="61"/>
      <c r="T41" s="141">
        <v>0.0013820777563984049</v>
      </c>
      <c r="U41" s="61"/>
      <c r="V41" s="61"/>
      <c r="W41" s="61"/>
      <c r="X41" s="61"/>
      <c r="Y41" s="61"/>
      <c r="Z41" s="61"/>
      <c r="AA41" s="60">
        <v>429</v>
      </c>
      <c r="AB41" s="61"/>
      <c r="AC41" s="61"/>
      <c r="AD41" s="61"/>
      <c r="AE41" s="61"/>
      <c r="AF41" s="61"/>
      <c r="AG41" s="141">
        <v>0.002077411419467621</v>
      </c>
      <c r="AH41" s="61"/>
      <c r="AI41" s="61"/>
    </row>
    <row r="42" spans="2:35" ht="12.75" customHeight="1">
      <c r="B42" s="63" t="s">
        <v>1195</v>
      </c>
      <c r="C42" s="61"/>
      <c r="D42" s="61"/>
      <c r="E42" s="61"/>
      <c r="F42" s="61"/>
      <c r="G42" s="61"/>
      <c r="H42" s="61"/>
      <c r="I42" s="61"/>
      <c r="J42" s="143">
        <v>18202285.139999997</v>
      </c>
      <c r="K42" s="61"/>
      <c r="L42" s="61"/>
      <c r="M42" s="61"/>
      <c r="N42" s="61"/>
      <c r="O42" s="61"/>
      <c r="P42" s="61"/>
      <c r="Q42" s="61"/>
      <c r="R42" s="61"/>
      <c r="S42" s="61"/>
      <c r="T42" s="141">
        <v>0.0013275675027292083</v>
      </c>
      <c r="U42" s="61"/>
      <c r="V42" s="61"/>
      <c r="W42" s="61"/>
      <c r="X42" s="61"/>
      <c r="Y42" s="61"/>
      <c r="Z42" s="61"/>
      <c r="AA42" s="60">
        <v>454</v>
      </c>
      <c r="AB42" s="61"/>
      <c r="AC42" s="61"/>
      <c r="AD42" s="61"/>
      <c r="AE42" s="61"/>
      <c r="AF42" s="61"/>
      <c r="AG42" s="141">
        <v>0.0021984726909983683</v>
      </c>
      <c r="AH42" s="61"/>
      <c r="AI42" s="61"/>
    </row>
    <row r="43" spans="2:35" ht="12.75" customHeight="1">
      <c r="B43" s="63" t="s">
        <v>1196</v>
      </c>
      <c r="C43" s="61"/>
      <c r="D43" s="61"/>
      <c r="E43" s="61"/>
      <c r="F43" s="61"/>
      <c r="G43" s="61"/>
      <c r="H43" s="61"/>
      <c r="I43" s="61"/>
      <c r="J43" s="143">
        <v>65888125.92000004</v>
      </c>
      <c r="K43" s="61"/>
      <c r="L43" s="61"/>
      <c r="M43" s="61"/>
      <c r="N43" s="61"/>
      <c r="O43" s="61"/>
      <c r="P43" s="61"/>
      <c r="Q43" s="61"/>
      <c r="R43" s="61"/>
      <c r="S43" s="61"/>
      <c r="T43" s="141">
        <v>0.004805491954133957</v>
      </c>
      <c r="U43" s="61"/>
      <c r="V43" s="61"/>
      <c r="W43" s="61"/>
      <c r="X43" s="61"/>
      <c r="Y43" s="61"/>
      <c r="Z43" s="61"/>
      <c r="AA43" s="60">
        <v>1826</v>
      </c>
      <c r="AB43" s="61"/>
      <c r="AC43" s="61"/>
      <c r="AD43" s="61"/>
      <c r="AE43" s="61"/>
      <c r="AF43" s="61"/>
      <c r="AG43" s="141">
        <v>0.008842315272605771</v>
      </c>
      <c r="AH43" s="61"/>
      <c r="AI43" s="61"/>
    </row>
    <row r="44" spans="2:35" ht="12.75" customHeight="1">
      <c r="B44" s="63" t="s">
        <v>1197</v>
      </c>
      <c r="C44" s="61"/>
      <c r="D44" s="61"/>
      <c r="E44" s="61"/>
      <c r="F44" s="61"/>
      <c r="G44" s="61"/>
      <c r="H44" s="61"/>
      <c r="I44" s="61"/>
      <c r="J44" s="143">
        <v>79318714.15000005</v>
      </c>
      <c r="K44" s="61"/>
      <c r="L44" s="61"/>
      <c r="M44" s="61"/>
      <c r="N44" s="61"/>
      <c r="O44" s="61"/>
      <c r="P44" s="61"/>
      <c r="Q44" s="61"/>
      <c r="R44" s="61"/>
      <c r="S44" s="61"/>
      <c r="T44" s="141">
        <v>0.005785039980085022</v>
      </c>
      <c r="U44" s="61"/>
      <c r="V44" s="61"/>
      <c r="W44" s="61"/>
      <c r="X44" s="61"/>
      <c r="Y44" s="61"/>
      <c r="Z44" s="61"/>
      <c r="AA44" s="60">
        <v>2665</v>
      </c>
      <c r="AB44" s="61"/>
      <c r="AC44" s="61"/>
      <c r="AD44" s="61"/>
      <c r="AE44" s="61"/>
      <c r="AF44" s="61"/>
      <c r="AG44" s="141">
        <v>0.012905131545177645</v>
      </c>
      <c r="AH44" s="61"/>
      <c r="AI44" s="61"/>
    </row>
    <row r="45" spans="2:35" ht="12.75" customHeight="1">
      <c r="B45" s="63" t="s">
        <v>1198</v>
      </c>
      <c r="C45" s="61"/>
      <c r="D45" s="61"/>
      <c r="E45" s="61"/>
      <c r="F45" s="61"/>
      <c r="G45" s="61"/>
      <c r="H45" s="61"/>
      <c r="I45" s="61"/>
      <c r="J45" s="143">
        <v>36285014.899999976</v>
      </c>
      <c r="K45" s="61"/>
      <c r="L45" s="61"/>
      <c r="M45" s="61"/>
      <c r="N45" s="61"/>
      <c r="O45" s="61"/>
      <c r="P45" s="61"/>
      <c r="Q45" s="61"/>
      <c r="R45" s="61"/>
      <c r="S45" s="61"/>
      <c r="T45" s="141">
        <v>0.0026464153399854435</v>
      </c>
      <c r="U45" s="61"/>
      <c r="V45" s="61"/>
      <c r="W45" s="61"/>
      <c r="X45" s="61"/>
      <c r="Y45" s="61"/>
      <c r="Z45" s="61"/>
      <c r="AA45" s="60">
        <v>1784</v>
      </c>
      <c r="AB45" s="61"/>
      <c r="AC45" s="61"/>
      <c r="AD45" s="61"/>
      <c r="AE45" s="61"/>
      <c r="AF45" s="61"/>
      <c r="AG45" s="141">
        <v>0.008638932336434117</v>
      </c>
      <c r="AH45" s="61"/>
      <c r="AI45" s="61"/>
    </row>
    <row r="46" spans="2:35" ht="12.75" customHeight="1">
      <c r="B46" s="63" t="s">
        <v>1199</v>
      </c>
      <c r="C46" s="61"/>
      <c r="D46" s="61"/>
      <c r="E46" s="61"/>
      <c r="F46" s="61"/>
      <c r="G46" s="61"/>
      <c r="H46" s="61"/>
      <c r="I46" s="61"/>
      <c r="J46" s="143">
        <v>9465766.580000004</v>
      </c>
      <c r="K46" s="61"/>
      <c r="L46" s="61"/>
      <c r="M46" s="61"/>
      <c r="N46" s="61"/>
      <c r="O46" s="61"/>
      <c r="P46" s="61"/>
      <c r="Q46" s="61"/>
      <c r="R46" s="61"/>
      <c r="S46" s="61"/>
      <c r="T46" s="141">
        <v>0.0006903772797412735</v>
      </c>
      <c r="U46" s="61"/>
      <c r="V46" s="61"/>
      <c r="W46" s="61"/>
      <c r="X46" s="61"/>
      <c r="Y46" s="61"/>
      <c r="Z46" s="61"/>
      <c r="AA46" s="60">
        <v>795</v>
      </c>
      <c r="AB46" s="61"/>
      <c r="AC46" s="61"/>
      <c r="AD46" s="61"/>
      <c r="AE46" s="61"/>
      <c r="AF46" s="61"/>
      <c r="AG46" s="141">
        <v>0.003849748434677759</v>
      </c>
      <c r="AH46" s="61"/>
      <c r="AI46" s="61"/>
    </row>
    <row r="47" spans="2:35" ht="12.75" customHeight="1">
      <c r="B47" s="63" t="s">
        <v>1200</v>
      </c>
      <c r="C47" s="61"/>
      <c r="D47" s="61"/>
      <c r="E47" s="61"/>
      <c r="F47" s="61"/>
      <c r="G47" s="61"/>
      <c r="H47" s="61"/>
      <c r="I47" s="61"/>
      <c r="J47" s="143">
        <v>2049014.1799999997</v>
      </c>
      <c r="K47" s="61"/>
      <c r="L47" s="61"/>
      <c r="M47" s="61"/>
      <c r="N47" s="61"/>
      <c r="O47" s="61"/>
      <c r="P47" s="61"/>
      <c r="Q47" s="61"/>
      <c r="R47" s="61"/>
      <c r="S47" s="61"/>
      <c r="T47" s="141">
        <v>0.00014944302965684322</v>
      </c>
      <c r="U47" s="61"/>
      <c r="V47" s="61"/>
      <c r="W47" s="61"/>
      <c r="X47" s="61"/>
      <c r="Y47" s="61"/>
      <c r="Z47" s="61"/>
      <c r="AA47" s="60">
        <v>118</v>
      </c>
      <c r="AB47" s="61"/>
      <c r="AC47" s="61"/>
      <c r="AD47" s="61"/>
      <c r="AE47" s="61"/>
      <c r="AF47" s="61"/>
      <c r="AG47" s="141">
        <v>0.0005714092016251265</v>
      </c>
      <c r="AH47" s="61"/>
      <c r="AI47" s="61"/>
    </row>
    <row r="48" spans="2:35" ht="12.75" customHeight="1">
      <c r="B48" s="63" t="s">
        <v>1201</v>
      </c>
      <c r="C48" s="61"/>
      <c r="D48" s="61"/>
      <c r="E48" s="61"/>
      <c r="F48" s="61"/>
      <c r="G48" s="61"/>
      <c r="H48" s="61"/>
      <c r="I48" s="61"/>
      <c r="J48" s="143">
        <v>1371168.0700000005</v>
      </c>
      <c r="K48" s="61"/>
      <c r="L48" s="61"/>
      <c r="M48" s="61"/>
      <c r="N48" s="61"/>
      <c r="O48" s="61"/>
      <c r="P48" s="61"/>
      <c r="Q48" s="61"/>
      <c r="R48" s="61"/>
      <c r="S48" s="61"/>
      <c r="T48" s="141">
        <v>0.00010000492556353445</v>
      </c>
      <c r="U48" s="61"/>
      <c r="V48" s="61"/>
      <c r="W48" s="61"/>
      <c r="X48" s="61"/>
      <c r="Y48" s="61"/>
      <c r="Z48" s="61"/>
      <c r="AA48" s="60">
        <v>151</v>
      </c>
      <c r="AB48" s="61"/>
      <c r="AC48" s="61"/>
      <c r="AD48" s="61"/>
      <c r="AE48" s="61"/>
      <c r="AF48" s="61"/>
      <c r="AG48" s="141">
        <v>0.0007312100800457127</v>
      </c>
      <c r="AH48" s="61"/>
      <c r="AI48" s="61"/>
    </row>
    <row r="49" spans="2:35" ht="12.75" customHeight="1">
      <c r="B49" s="63" t="s">
        <v>1202</v>
      </c>
      <c r="C49" s="61"/>
      <c r="D49" s="61"/>
      <c r="E49" s="61"/>
      <c r="F49" s="61"/>
      <c r="G49" s="61"/>
      <c r="H49" s="61"/>
      <c r="I49" s="61"/>
      <c r="J49" s="143">
        <v>1795139.39</v>
      </c>
      <c r="K49" s="61"/>
      <c r="L49" s="61"/>
      <c r="M49" s="61"/>
      <c r="N49" s="61"/>
      <c r="O49" s="61"/>
      <c r="P49" s="61"/>
      <c r="Q49" s="61"/>
      <c r="R49" s="61"/>
      <c r="S49" s="61"/>
      <c r="T49" s="141">
        <v>0.00013092689729357436</v>
      </c>
      <c r="U49" s="61"/>
      <c r="V49" s="61"/>
      <c r="W49" s="61"/>
      <c r="X49" s="61"/>
      <c r="Y49" s="61"/>
      <c r="Z49" s="61"/>
      <c r="AA49" s="60">
        <v>117</v>
      </c>
      <c r="AB49" s="61"/>
      <c r="AC49" s="61"/>
      <c r="AD49" s="61"/>
      <c r="AE49" s="61"/>
      <c r="AF49" s="61"/>
      <c r="AG49" s="141">
        <v>0.0005665667507638966</v>
      </c>
      <c r="AH49" s="61"/>
      <c r="AI49" s="61"/>
    </row>
    <row r="50" spans="2:35" ht="12.75" customHeight="1">
      <c r="B50" s="63" t="s">
        <v>1203</v>
      </c>
      <c r="C50" s="61"/>
      <c r="D50" s="61"/>
      <c r="E50" s="61"/>
      <c r="F50" s="61"/>
      <c r="G50" s="61"/>
      <c r="H50" s="61"/>
      <c r="I50" s="61"/>
      <c r="J50" s="143">
        <v>884647.96</v>
      </c>
      <c r="K50" s="61"/>
      <c r="L50" s="61"/>
      <c r="M50" s="61"/>
      <c r="N50" s="61"/>
      <c r="O50" s="61"/>
      <c r="P50" s="61"/>
      <c r="Q50" s="61"/>
      <c r="R50" s="61"/>
      <c r="S50" s="61"/>
      <c r="T50" s="141">
        <v>6.452101337929534E-05</v>
      </c>
      <c r="U50" s="61"/>
      <c r="V50" s="61"/>
      <c r="W50" s="61"/>
      <c r="X50" s="61"/>
      <c r="Y50" s="61"/>
      <c r="Z50" s="61"/>
      <c r="AA50" s="60">
        <v>50</v>
      </c>
      <c r="AB50" s="61"/>
      <c r="AC50" s="61"/>
      <c r="AD50" s="61"/>
      <c r="AE50" s="61"/>
      <c r="AF50" s="61"/>
      <c r="AG50" s="141">
        <v>0.0002421225430614943</v>
      </c>
      <c r="AH50" s="61"/>
      <c r="AI50" s="61"/>
    </row>
    <row r="51" spans="2:35" ht="12.75" customHeight="1">
      <c r="B51" s="63" t="s">
        <v>1204</v>
      </c>
      <c r="C51" s="61"/>
      <c r="D51" s="61"/>
      <c r="E51" s="61"/>
      <c r="F51" s="61"/>
      <c r="G51" s="61"/>
      <c r="H51" s="61"/>
      <c r="I51" s="61"/>
      <c r="J51" s="143">
        <v>409912.82000000007</v>
      </c>
      <c r="K51" s="61"/>
      <c r="L51" s="61"/>
      <c r="M51" s="61"/>
      <c r="N51" s="61"/>
      <c r="O51" s="61"/>
      <c r="P51" s="61"/>
      <c r="Q51" s="61"/>
      <c r="R51" s="61"/>
      <c r="S51" s="61"/>
      <c r="T51" s="141">
        <v>2.989662751674088E-05</v>
      </c>
      <c r="U51" s="61"/>
      <c r="V51" s="61"/>
      <c r="W51" s="61"/>
      <c r="X51" s="61"/>
      <c r="Y51" s="61"/>
      <c r="Z51" s="61"/>
      <c r="AA51" s="60">
        <v>29</v>
      </c>
      <c r="AB51" s="61"/>
      <c r="AC51" s="61"/>
      <c r="AD51" s="61"/>
      <c r="AE51" s="61"/>
      <c r="AF51" s="61"/>
      <c r="AG51" s="141">
        <v>0.00014043107497566668</v>
      </c>
      <c r="AH51" s="61"/>
      <c r="AI51" s="61"/>
    </row>
    <row r="52" spans="2:35" ht="12.75" customHeight="1">
      <c r="B52" s="63" t="s">
        <v>1205</v>
      </c>
      <c r="C52" s="61"/>
      <c r="D52" s="61"/>
      <c r="E52" s="61"/>
      <c r="F52" s="61"/>
      <c r="G52" s="61"/>
      <c r="H52" s="61"/>
      <c r="I52" s="61"/>
      <c r="J52" s="143">
        <v>298614.25999999995</v>
      </c>
      <c r="K52" s="61"/>
      <c r="L52" s="61"/>
      <c r="M52" s="61"/>
      <c r="N52" s="61"/>
      <c r="O52" s="61"/>
      <c r="P52" s="61"/>
      <c r="Q52" s="61"/>
      <c r="R52" s="61"/>
      <c r="S52" s="61"/>
      <c r="T52" s="141">
        <v>2.1779165878264584E-05</v>
      </c>
      <c r="U52" s="61"/>
      <c r="V52" s="61"/>
      <c r="W52" s="61"/>
      <c r="X52" s="61"/>
      <c r="Y52" s="61"/>
      <c r="Z52" s="61"/>
      <c r="AA52" s="60">
        <v>22</v>
      </c>
      <c r="AB52" s="61"/>
      <c r="AC52" s="61"/>
      <c r="AD52" s="61"/>
      <c r="AE52" s="61"/>
      <c r="AF52" s="61"/>
      <c r="AG52" s="141">
        <v>0.00010653391894705748</v>
      </c>
      <c r="AH52" s="61"/>
      <c r="AI52" s="61"/>
    </row>
    <row r="53" spans="2:35" ht="12.75" customHeight="1">
      <c r="B53" s="63" t="s">
        <v>1206</v>
      </c>
      <c r="C53" s="61"/>
      <c r="D53" s="61"/>
      <c r="E53" s="61"/>
      <c r="F53" s="61"/>
      <c r="G53" s="61"/>
      <c r="H53" s="61"/>
      <c r="I53" s="61"/>
      <c r="J53" s="143">
        <v>134950.31999999998</v>
      </c>
      <c r="K53" s="61"/>
      <c r="L53" s="61"/>
      <c r="M53" s="61"/>
      <c r="N53" s="61"/>
      <c r="O53" s="61"/>
      <c r="P53" s="61"/>
      <c r="Q53" s="61"/>
      <c r="R53" s="61"/>
      <c r="S53" s="61"/>
      <c r="T53" s="141">
        <v>9.842481750887875E-06</v>
      </c>
      <c r="U53" s="61"/>
      <c r="V53" s="61"/>
      <c r="W53" s="61"/>
      <c r="X53" s="61"/>
      <c r="Y53" s="61"/>
      <c r="Z53" s="61"/>
      <c r="AA53" s="60">
        <v>20</v>
      </c>
      <c r="AB53" s="61"/>
      <c r="AC53" s="61"/>
      <c r="AD53" s="61"/>
      <c r="AE53" s="61"/>
      <c r="AF53" s="61"/>
      <c r="AG53" s="141">
        <v>9.684901722459772E-05</v>
      </c>
      <c r="AH53" s="61"/>
      <c r="AI53" s="61"/>
    </row>
    <row r="54" spans="2:35" ht="12.75" customHeight="1">
      <c r="B54" s="63" t="s">
        <v>1207</v>
      </c>
      <c r="C54" s="61"/>
      <c r="D54" s="61"/>
      <c r="E54" s="61"/>
      <c r="F54" s="61"/>
      <c r="G54" s="61"/>
      <c r="H54" s="61"/>
      <c r="I54" s="61"/>
      <c r="J54" s="143">
        <v>40406.649999999994</v>
      </c>
      <c r="K54" s="61"/>
      <c r="L54" s="61"/>
      <c r="M54" s="61"/>
      <c r="N54" s="61"/>
      <c r="O54" s="61"/>
      <c r="P54" s="61"/>
      <c r="Q54" s="61"/>
      <c r="R54" s="61"/>
      <c r="S54" s="61"/>
      <c r="T54" s="141">
        <v>2.9470231359178217E-06</v>
      </c>
      <c r="U54" s="61"/>
      <c r="V54" s="61"/>
      <c r="W54" s="61"/>
      <c r="X54" s="61"/>
      <c r="Y54" s="61"/>
      <c r="Z54" s="61"/>
      <c r="AA54" s="60">
        <v>2</v>
      </c>
      <c r="AB54" s="61"/>
      <c r="AC54" s="61"/>
      <c r="AD54" s="61"/>
      <c r="AE54" s="61"/>
      <c r="AF54" s="61"/>
      <c r="AG54" s="141">
        <v>9.684901722459772E-06</v>
      </c>
      <c r="AH54" s="61"/>
      <c r="AI54" s="61"/>
    </row>
    <row r="55" spans="2:35" ht="12.75" customHeight="1">
      <c r="B55" s="63" t="s">
        <v>1208</v>
      </c>
      <c r="C55" s="61"/>
      <c r="D55" s="61"/>
      <c r="E55" s="61"/>
      <c r="F55" s="61"/>
      <c r="G55" s="61"/>
      <c r="H55" s="61"/>
      <c r="I55" s="61"/>
      <c r="J55" s="143">
        <v>51305.08</v>
      </c>
      <c r="K55" s="61"/>
      <c r="L55" s="61"/>
      <c r="M55" s="61"/>
      <c r="N55" s="61"/>
      <c r="O55" s="61"/>
      <c r="P55" s="61"/>
      <c r="Q55" s="61"/>
      <c r="R55" s="61"/>
      <c r="S55" s="61"/>
      <c r="T55" s="141">
        <v>3.7418904499659027E-06</v>
      </c>
      <c r="U55" s="61"/>
      <c r="V55" s="61"/>
      <c r="W55" s="61"/>
      <c r="X55" s="61"/>
      <c r="Y55" s="61"/>
      <c r="Z55" s="61"/>
      <c r="AA55" s="60">
        <v>6</v>
      </c>
      <c r="AB55" s="61"/>
      <c r="AC55" s="61"/>
      <c r="AD55" s="61"/>
      <c r="AE55" s="61"/>
      <c r="AF55" s="61"/>
      <c r="AG55" s="141">
        <v>2.9054705167379313E-05</v>
      </c>
      <c r="AH55" s="61"/>
      <c r="AI55" s="61"/>
    </row>
    <row r="56" spans="2:35" ht="12.75" customHeight="1">
      <c r="B56" s="63" t="s">
        <v>1209</v>
      </c>
      <c r="C56" s="61"/>
      <c r="D56" s="61"/>
      <c r="E56" s="61"/>
      <c r="F56" s="61"/>
      <c r="G56" s="61"/>
      <c r="H56" s="61"/>
      <c r="I56" s="61"/>
      <c r="J56" s="143">
        <v>125235.80999999998</v>
      </c>
      <c r="K56" s="61"/>
      <c r="L56" s="61"/>
      <c r="M56" s="61"/>
      <c r="N56" s="61"/>
      <c r="O56" s="61"/>
      <c r="P56" s="61"/>
      <c r="Q56" s="61"/>
      <c r="R56" s="61"/>
      <c r="S56" s="61"/>
      <c r="T56" s="141">
        <v>9.133962590697533E-06</v>
      </c>
      <c r="U56" s="61"/>
      <c r="V56" s="61"/>
      <c r="W56" s="61"/>
      <c r="X56" s="61"/>
      <c r="Y56" s="61"/>
      <c r="Z56" s="61"/>
      <c r="AA56" s="60">
        <v>7</v>
      </c>
      <c r="AB56" s="61"/>
      <c r="AC56" s="61"/>
      <c r="AD56" s="61"/>
      <c r="AE56" s="61"/>
      <c r="AF56" s="61"/>
      <c r="AG56" s="141">
        <v>3.38971560286092E-05</v>
      </c>
      <c r="AH56" s="61"/>
      <c r="AI56" s="61"/>
    </row>
    <row r="57" spans="2:35" ht="12.75" customHeight="1">
      <c r="B57" s="63" t="s">
        <v>1210</v>
      </c>
      <c r="C57" s="61"/>
      <c r="D57" s="61"/>
      <c r="E57" s="61"/>
      <c r="F57" s="61"/>
      <c r="G57" s="61"/>
      <c r="H57" s="61"/>
      <c r="I57" s="61"/>
      <c r="J57" s="143">
        <v>6818.78</v>
      </c>
      <c r="K57" s="61"/>
      <c r="L57" s="61"/>
      <c r="M57" s="61"/>
      <c r="N57" s="61"/>
      <c r="O57" s="61"/>
      <c r="P57" s="61"/>
      <c r="Q57" s="61"/>
      <c r="R57" s="61"/>
      <c r="S57" s="61"/>
      <c r="T57" s="141">
        <v>4.973216641006796E-07</v>
      </c>
      <c r="U57" s="61"/>
      <c r="V57" s="61"/>
      <c r="W57" s="61"/>
      <c r="X57" s="61"/>
      <c r="Y57" s="61"/>
      <c r="Z57" s="61"/>
      <c r="AA57" s="60">
        <v>2</v>
      </c>
      <c r="AB57" s="61"/>
      <c r="AC57" s="61"/>
      <c r="AD57" s="61"/>
      <c r="AE57" s="61"/>
      <c r="AF57" s="61"/>
      <c r="AG57" s="141">
        <v>9.684901722459772E-06</v>
      </c>
      <c r="AH57" s="61"/>
      <c r="AI57" s="61"/>
    </row>
    <row r="58" spans="2:35" ht="12.75" customHeight="1">
      <c r="B58" s="149"/>
      <c r="C58" s="145"/>
      <c r="D58" s="145"/>
      <c r="E58" s="145"/>
      <c r="F58" s="145"/>
      <c r="G58" s="145"/>
      <c r="H58" s="145"/>
      <c r="I58" s="145"/>
      <c r="J58" s="146">
        <v>13711005355.719997</v>
      </c>
      <c r="K58" s="145"/>
      <c r="L58" s="145"/>
      <c r="M58" s="145"/>
      <c r="N58" s="145"/>
      <c r="O58" s="145"/>
      <c r="P58" s="145"/>
      <c r="Q58" s="145"/>
      <c r="R58" s="145"/>
      <c r="S58" s="145"/>
      <c r="T58" s="147">
        <v>1.0000000000000047</v>
      </c>
      <c r="U58" s="145"/>
      <c r="V58" s="145"/>
      <c r="W58" s="145"/>
      <c r="X58" s="145"/>
      <c r="Y58" s="145"/>
      <c r="Z58" s="145"/>
      <c r="AA58" s="148">
        <v>206507</v>
      </c>
      <c r="AB58" s="145"/>
      <c r="AC58" s="145"/>
      <c r="AD58" s="145"/>
      <c r="AE58" s="145"/>
      <c r="AF58" s="145"/>
      <c r="AG58" s="147">
        <v>1</v>
      </c>
      <c r="AH58" s="145"/>
      <c r="AI58" s="145"/>
    </row>
    <row r="59" spans="2:35" ht="8.25" customHeight="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row>
    <row r="60" spans="2:35" ht="18.75" customHeight="1">
      <c r="B60" s="70" t="s">
        <v>1165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2"/>
    </row>
    <row r="61" spans="2:35" ht="9" customHeight="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row>
    <row r="62" spans="2:35" ht="13.5" customHeight="1">
      <c r="B62" s="57" t="s">
        <v>1181</v>
      </c>
      <c r="C62" s="58"/>
      <c r="D62" s="58"/>
      <c r="E62" s="58"/>
      <c r="F62" s="58"/>
      <c r="G62" s="58"/>
      <c r="H62" s="58"/>
      <c r="I62" s="58"/>
      <c r="J62" s="57" t="s">
        <v>1178</v>
      </c>
      <c r="K62" s="58"/>
      <c r="L62" s="58"/>
      <c r="M62" s="58"/>
      <c r="N62" s="58"/>
      <c r="O62" s="58"/>
      <c r="P62" s="58"/>
      <c r="Q62" s="58"/>
      <c r="R62" s="58"/>
      <c r="S62" s="58"/>
      <c r="T62" s="57" t="s">
        <v>1179</v>
      </c>
      <c r="U62" s="58"/>
      <c r="V62" s="58"/>
      <c r="W62" s="58"/>
      <c r="X62" s="58"/>
      <c r="Y62" s="58"/>
      <c r="Z62" s="58"/>
      <c r="AA62" s="57" t="s">
        <v>1180</v>
      </c>
      <c r="AB62" s="58"/>
      <c r="AC62" s="58"/>
      <c r="AD62" s="58"/>
      <c r="AE62" s="58"/>
      <c r="AF62" s="57" t="s">
        <v>1179</v>
      </c>
      <c r="AG62" s="58"/>
      <c r="AH62" s="58"/>
      <c r="AI62" s="58"/>
    </row>
    <row r="63" spans="2:35" ht="10.5" customHeight="1">
      <c r="B63" s="63" t="s">
        <v>1211</v>
      </c>
      <c r="C63" s="61"/>
      <c r="D63" s="61"/>
      <c r="E63" s="61"/>
      <c r="F63" s="61"/>
      <c r="G63" s="61"/>
      <c r="H63" s="61"/>
      <c r="I63" s="61"/>
      <c r="J63" s="143">
        <v>1604526.24</v>
      </c>
      <c r="K63" s="61"/>
      <c r="L63" s="61"/>
      <c r="M63" s="61"/>
      <c r="N63" s="61"/>
      <c r="O63" s="61"/>
      <c r="P63" s="61"/>
      <c r="Q63" s="61"/>
      <c r="R63" s="61"/>
      <c r="S63" s="61"/>
      <c r="T63" s="141">
        <v>0.00011702469646623096</v>
      </c>
      <c r="U63" s="61"/>
      <c r="V63" s="61"/>
      <c r="W63" s="61"/>
      <c r="X63" s="61"/>
      <c r="Y63" s="61"/>
      <c r="Z63" s="61"/>
      <c r="AA63" s="60">
        <v>1454</v>
      </c>
      <c r="AB63" s="61"/>
      <c r="AC63" s="61"/>
      <c r="AD63" s="61"/>
      <c r="AE63" s="61"/>
      <c r="AF63" s="141">
        <v>0.007040923552228254</v>
      </c>
      <c r="AG63" s="61"/>
      <c r="AH63" s="61"/>
      <c r="AI63" s="61"/>
    </row>
    <row r="64" spans="2:35" ht="10.5" customHeight="1">
      <c r="B64" s="63" t="s">
        <v>1182</v>
      </c>
      <c r="C64" s="61"/>
      <c r="D64" s="61"/>
      <c r="E64" s="61"/>
      <c r="F64" s="61"/>
      <c r="G64" s="61"/>
      <c r="H64" s="61"/>
      <c r="I64" s="61"/>
      <c r="J64" s="143">
        <v>114051288.86999999</v>
      </c>
      <c r="K64" s="61"/>
      <c r="L64" s="61"/>
      <c r="M64" s="61"/>
      <c r="N64" s="61"/>
      <c r="O64" s="61"/>
      <c r="P64" s="61"/>
      <c r="Q64" s="61"/>
      <c r="R64" s="61"/>
      <c r="S64" s="61"/>
      <c r="T64" s="141">
        <v>0.008318229474136973</v>
      </c>
      <c r="U64" s="61"/>
      <c r="V64" s="61"/>
      <c r="W64" s="61"/>
      <c r="X64" s="61"/>
      <c r="Y64" s="61"/>
      <c r="Z64" s="61"/>
      <c r="AA64" s="60">
        <v>4708</v>
      </c>
      <c r="AB64" s="61"/>
      <c r="AC64" s="61"/>
      <c r="AD64" s="61"/>
      <c r="AE64" s="61"/>
      <c r="AF64" s="141">
        <v>0.022798258654670302</v>
      </c>
      <c r="AG64" s="61"/>
      <c r="AH64" s="61"/>
      <c r="AI64" s="61"/>
    </row>
    <row r="65" spans="2:35" ht="10.5" customHeight="1">
      <c r="B65" s="63" t="s">
        <v>1183</v>
      </c>
      <c r="C65" s="61"/>
      <c r="D65" s="61"/>
      <c r="E65" s="61"/>
      <c r="F65" s="61"/>
      <c r="G65" s="61"/>
      <c r="H65" s="61"/>
      <c r="I65" s="61"/>
      <c r="J65" s="143">
        <v>130289721.3499999</v>
      </c>
      <c r="K65" s="61"/>
      <c r="L65" s="61"/>
      <c r="M65" s="61"/>
      <c r="N65" s="61"/>
      <c r="O65" s="61"/>
      <c r="P65" s="61"/>
      <c r="Q65" s="61"/>
      <c r="R65" s="61"/>
      <c r="S65" s="61"/>
      <c r="T65" s="141">
        <v>0.00950256512704557</v>
      </c>
      <c r="U65" s="61"/>
      <c r="V65" s="61"/>
      <c r="W65" s="61"/>
      <c r="X65" s="61"/>
      <c r="Y65" s="61"/>
      <c r="Z65" s="61"/>
      <c r="AA65" s="60">
        <v>6030</v>
      </c>
      <c r="AB65" s="61"/>
      <c r="AC65" s="61"/>
      <c r="AD65" s="61"/>
      <c r="AE65" s="61"/>
      <c r="AF65" s="141">
        <v>0.02919997869321621</v>
      </c>
      <c r="AG65" s="61"/>
      <c r="AH65" s="61"/>
      <c r="AI65" s="61"/>
    </row>
    <row r="66" spans="2:35" ht="10.5" customHeight="1">
      <c r="B66" s="63" t="s">
        <v>1184</v>
      </c>
      <c r="C66" s="61"/>
      <c r="D66" s="61"/>
      <c r="E66" s="61"/>
      <c r="F66" s="61"/>
      <c r="G66" s="61"/>
      <c r="H66" s="61"/>
      <c r="I66" s="61"/>
      <c r="J66" s="143">
        <v>139310216.21000004</v>
      </c>
      <c r="K66" s="61"/>
      <c r="L66" s="61"/>
      <c r="M66" s="61"/>
      <c r="N66" s="61"/>
      <c r="O66" s="61"/>
      <c r="P66" s="61"/>
      <c r="Q66" s="61"/>
      <c r="R66" s="61"/>
      <c r="S66" s="61"/>
      <c r="T66" s="141">
        <v>0.010160466909297951</v>
      </c>
      <c r="U66" s="61"/>
      <c r="V66" s="61"/>
      <c r="W66" s="61"/>
      <c r="X66" s="61"/>
      <c r="Y66" s="61"/>
      <c r="Z66" s="61"/>
      <c r="AA66" s="60">
        <v>3924</v>
      </c>
      <c r="AB66" s="61"/>
      <c r="AC66" s="61"/>
      <c r="AD66" s="61"/>
      <c r="AE66" s="61"/>
      <c r="AF66" s="141">
        <v>0.01900177717946607</v>
      </c>
      <c r="AG66" s="61"/>
      <c r="AH66" s="61"/>
      <c r="AI66" s="61"/>
    </row>
    <row r="67" spans="2:35" ht="10.5" customHeight="1">
      <c r="B67" s="63" t="s">
        <v>1185</v>
      </c>
      <c r="C67" s="61"/>
      <c r="D67" s="61"/>
      <c r="E67" s="61"/>
      <c r="F67" s="61"/>
      <c r="G67" s="61"/>
      <c r="H67" s="61"/>
      <c r="I67" s="61"/>
      <c r="J67" s="143">
        <v>181820462.99000013</v>
      </c>
      <c r="K67" s="61"/>
      <c r="L67" s="61"/>
      <c r="M67" s="61"/>
      <c r="N67" s="61"/>
      <c r="O67" s="61"/>
      <c r="P67" s="61"/>
      <c r="Q67" s="61"/>
      <c r="R67" s="61"/>
      <c r="S67" s="61"/>
      <c r="T67" s="141">
        <v>0.013260914008333291</v>
      </c>
      <c r="U67" s="61"/>
      <c r="V67" s="61"/>
      <c r="W67" s="61"/>
      <c r="X67" s="61"/>
      <c r="Y67" s="61"/>
      <c r="Z67" s="61"/>
      <c r="AA67" s="60">
        <v>4556</v>
      </c>
      <c r="AB67" s="61"/>
      <c r="AC67" s="61"/>
      <c r="AD67" s="61"/>
      <c r="AE67" s="61"/>
      <c r="AF67" s="141">
        <v>0.022062206123763358</v>
      </c>
      <c r="AG67" s="61"/>
      <c r="AH67" s="61"/>
      <c r="AI67" s="61"/>
    </row>
    <row r="68" spans="2:35" ht="10.5" customHeight="1">
      <c r="B68" s="63" t="s">
        <v>1186</v>
      </c>
      <c r="C68" s="61"/>
      <c r="D68" s="61"/>
      <c r="E68" s="61"/>
      <c r="F68" s="61"/>
      <c r="G68" s="61"/>
      <c r="H68" s="61"/>
      <c r="I68" s="61"/>
      <c r="J68" s="143">
        <v>314714400.11000025</v>
      </c>
      <c r="K68" s="61"/>
      <c r="L68" s="61"/>
      <c r="M68" s="61"/>
      <c r="N68" s="61"/>
      <c r="O68" s="61"/>
      <c r="P68" s="61"/>
      <c r="Q68" s="61"/>
      <c r="R68" s="61"/>
      <c r="S68" s="61"/>
      <c r="T68" s="141">
        <v>0.02295341529997337</v>
      </c>
      <c r="U68" s="61"/>
      <c r="V68" s="61"/>
      <c r="W68" s="61"/>
      <c r="X68" s="61"/>
      <c r="Y68" s="61"/>
      <c r="Z68" s="61"/>
      <c r="AA68" s="60">
        <v>8555</v>
      </c>
      <c r="AB68" s="61"/>
      <c r="AC68" s="61"/>
      <c r="AD68" s="61"/>
      <c r="AE68" s="61"/>
      <c r="AF68" s="141">
        <v>0.04142716711782167</v>
      </c>
      <c r="AG68" s="61"/>
      <c r="AH68" s="61"/>
      <c r="AI68" s="61"/>
    </row>
    <row r="69" spans="2:35" ht="10.5" customHeight="1">
      <c r="B69" s="63" t="s">
        <v>1187</v>
      </c>
      <c r="C69" s="61"/>
      <c r="D69" s="61"/>
      <c r="E69" s="61"/>
      <c r="F69" s="61"/>
      <c r="G69" s="61"/>
      <c r="H69" s="61"/>
      <c r="I69" s="61"/>
      <c r="J69" s="143">
        <v>352672141.15000015</v>
      </c>
      <c r="K69" s="61"/>
      <c r="L69" s="61"/>
      <c r="M69" s="61"/>
      <c r="N69" s="61"/>
      <c r="O69" s="61"/>
      <c r="P69" s="61"/>
      <c r="Q69" s="61"/>
      <c r="R69" s="61"/>
      <c r="S69" s="61"/>
      <c r="T69" s="141">
        <v>0.0257218294355688</v>
      </c>
      <c r="U69" s="61"/>
      <c r="V69" s="61"/>
      <c r="W69" s="61"/>
      <c r="X69" s="61"/>
      <c r="Y69" s="61"/>
      <c r="Z69" s="61"/>
      <c r="AA69" s="60">
        <v>9573</v>
      </c>
      <c r="AB69" s="61"/>
      <c r="AC69" s="61"/>
      <c r="AD69" s="61"/>
      <c r="AE69" s="61"/>
      <c r="AF69" s="141">
        <v>0.0463567820945537</v>
      </c>
      <c r="AG69" s="61"/>
      <c r="AH69" s="61"/>
      <c r="AI69" s="61"/>
    </row>
    <row r="70" spans="2:35" ht="10.5" customHeight="1">
      <c r="B70" s="63" t="s">
        <v>1188</v>
      </c>
      <c r="C70" s="61"/>
      <c r="D70" s="61"/>
      <c r="E70" s="61"/>
      <c r="F70" s="61"/>
      <c r="G70" s="61"/>
      <c r="H70" s="61"/>
      <c r="I70" s="61"/>
      <c r="J70" s="143">
        <v>405868569.22000057</v>
      </c>
      <c r="K70" s="61"/>
      <c r="L70" s="61"/>
      <c r="M70" s="61"/>
      <c r="N70" s="61"/>
      <c r="O70" s="61"/>
      <c r="P70" s="61"/>
      <c r="Q70" s="61"/>
      <c r="R70" s="61"/>
      <c r="S70" s="61"/>
      <c r="T70" s="141">
        <v>0.029601663677469067</v>
      </c>
      <c r="U70" s="61"/>
      <c r="V70" s="61"/>
      <c r="W70" s="61"/>
      <c r="X70" s="61"/>
      <c r="Y70" s="61"/>
      <c r="Z70" s="61"/>
      <c r="AA70" s="60">
        <v>10119</v>
      </c>
      <c r="AB70" s="61"/>
      <c r="AC70" s="61"/>
      <c r="AD70" s="61"/>
      <c r="AE70" s="61"/>
      <c r="AF70" s="141">
        <v>0.04900076026478521</v>
      </c>
      <c r="AG70" s="61"/>
      <c r="AH70" s="61"/>
      <c r="AI70" s="61"/>
    </row>
    <row r="71" spans="2:35" ht="10.5" customHeight="1">
      <c r="B71" s="63" t="s">
        <v>1189</v>
      </c>
      <c r="C71" s="61"/>
      <c r="D71" s="61"/>
      <c r="E71" s="61"/>
      <c r="F71" s="61"/>
      <c r="G71" s="61"/>
      <c r="H71" s="61"/>
      <c r="I71" s="61"/>
      <c r="J71" s="143">
        <v>460671701.09000164</v>
      </c>
      <c r="K71" s="61"/>
      <c r="L71" s="61"/>
      <c r="M71" s="61"/>
      <c r="N71" s="61"/>
      <c r="O71" s="61"/>
      <c r="P71" s="61"/>
      <c r="Q71" s="61"/>
      <c r="R71" s="61"/>
      <c r="S71" s="61"/>
      <c r="T71" s="141">
        <v>0.0335986814342405</v>
      </c>
      <c r="U71" s="61"/>
      <c r="V71" s="61"/>
      <c r="W71" s="61"/>
      <c r="X71" s="61"/>
      <c r="Y71" s="61"/>
      <c r="Z71" s="61"/>
      <c r="AA71" s="60">
        <v>9824</v>
      </c>
      <c r="AB71" s="61"/>
      <c r="AC71" s="61"/>
      <c r="AD71" s="61"/>
      <c r="AE71" s="61"/>
      <c r="AF71" s="141">
        <v>0.0475722372607224</v>
      </c>
      <c r="AG71" s="61"/>
      <c r="AH71" s="61"/>
      <c r="AI71" s="61"/>
    </row>
    <row r="72" spans="2:35" ht="10.5" customHeight="1">
      <c r="B72" s="63" t="s">
        <v>1190</v>
      </c>
      <c r="C72" s="61"/>
      <c r="D72" s="61"/>
      <c r="E72" s="61"/>
      <c r="F72" s="61"/>
      <c r="G72" s="61"/>
      <c r="H72" s="61"/>
      <c r="I72" s="61"/>
      <c r="J72" s="143">
        <v>637116905.439999</v>
      </c>
      <c r="K72" s="61"/>
      <c r="L72" s="61"/>
      <c r="M72" s="61"/>
      <c r="N72" s="61"/>
      <c r="O72" s="61"/>
      <c r="P72" s="61"/>
      <c r="Q72" s="61"/>
      <c r="R72" s="61"/>
      <c r="S72" s="61"/>
      <c r="T72" s="141">
        <v>0.04646755572699157</v>
      </c>
      <c r="U72" s="61"/>
      <c r="V72" s="61"/>
      <c r="W72" s="61"/>
      <c r="X72" s="61"/>
      <c r="Y72" s="61"/>
      <c r="Z72" s="61"/>
      <c r="AA72" s="60">
        <v>12826</v>
      </c>
      <c r="AB72" s="61"/>
      <c r="AC72" s="61"/>
      <c r="AD72" s="61"/>
      <c r="AE72" s="61"/>
      <c r="AF72" s="141">
        <v>0.062109274746134514</v>
      </c>
      <c r="AG72" s="61"/>
      <c r="AH72" s="61"/>
      <c r="AI72" s="61"/>
    </row>
    <row r="73" spans="2:35" ht="10.5" customHeight="1">
      <c r="B73" s="63" t="s">
        <v>1191</v>
      </c>
      <c r="C73" s="61"/>
      <c r="D73" s="61"/>
      <c r="E73" s="61"/>
      <c r="F73" s="61"/>
      <c r="G73" s="61"/>
      <c r="H73" s="61"/>
      <c r="I73" s="61"/>
      <c r="J73" s="143">
        <v>700639319.2000023</v>
      </c>
      <c r="K73" s="61"/>
      <c r="L73" s="61"/>
      <c r="M73" s="61"/>
      <c r="N73" s="61"/>
      <c r="O73" s="61"/>
      <c r="P73" s="61"/>
      <c r="Q73" s="61"/>
      <c r="R73" s="61"/>
      <c r="S73" s="61"/>
      <c r="T73" s="141">
        <v>0.05110050656553113</v>
      </c>
      <c r="U73" s="61"/>
      <c r="V73" s="61"/>
      <c r="W73" s="61"/>
      <c r="X73" s="61"/>
      <c r="Y73" s="61"/>
      <c r="Z73" s="61"/>
      <c r="AA73" s="60">
        <v>12946</v>
      </c>
      <c r="AB73" s="61"/>
      <c r="AC73" s="61"/>
      <c r="AD73" s="61"/>
      <c r="AE73" s="61"/>
      <c r="AF73" s="141">
        <v>0.0626903688494821</v>
      </c>
      <c r="AG73" s="61"/>
      <c r="AH73" s="61"/>
      <c r="AI73" s="61"/>
    </row>
    <row r="74" spans="2:35" ht="10.5" customHeight="1">
      <c r="B74" s="63" t="s">
        <v>1192</v>
      </c>
      <c r="C74" s="61"/>
      <c r="D74" s="61"/>
      <c r="E74" s="61"/>
      <c r="F74" s="61"/>
      <c r="G74" s="61"/>
      <c r="H74" s="61"/>
      <c r="I74" s="61"/>
      <c r="J74" s="143">
        <v>487378678.54999894</v>
      </c>
      <c r="K74" s="61"/>
      <c r="L74" s="61"/>
      <c r="M74" s="61"/>
      <c r="N74" s="61"/>
      <c r="O74" s="61"/>
      <c r="P74" s="61"/>
      <c r="Q74" s="61"/>
      <c r="R74" s="61"/>
      <c r="S74" s="61"/>
      <c r="T74" s="141">
        <v>0.03554653111900892</v>
      </c>
      <c r="U74" s="61"/>
      <c r="V74" s="61"/>
      <c r="W74" s="61"/>
      <c r="X74" s="61"/>
      <c r="Y74" s="61"/>
      <c r="Z74" s="61"/>
      <c r="AA74" s="60">
        <v>8706</v>
      </c>
      <c r="AB74" s="61"/>
      <c r="AC74" s="61"/>
      <c r="AD74" s="61"/>
      <c r="AE74" s="61"/>
      <c r="AF74" s="141">
        <v>0.042158377197867386</v>
      </c>
      <c r="AG74" s="61"/>
      <c r="AH74" s="61"/>
      <c r="AI74" s="61"/>
    </row>
    <row r="75" spans="2:35" ht="10.5" customHeight="1">
      <c r="B75" s="63" t="s">
        <v>1193</v>
      </c>
      <c r="C75" s="61"/>
      <c r="D75" s="61"/>
      <c r="E75" s="61"/>
      <c r="F75" s="61"/>
      <c r="G75" s="61"/>
      <c r="H75" s="61"/>
      <c r="I75" s="61"/>
      <c r="J75" s="143">
        <v>615381916.7199993</v>
      </c>
      <c r="K75" s="61"/>
      <c r="L75" s="61"/>
      <c r="M75" s="61"/>
      <c r="N75" s="61"/>
      <c r="O75" s="61"/>
      <c r="P75" s="61"/>
      <c r="Q75" s="61"/>
      <c r="R75" s="61"/>
      <c r="S75" s="61"/>
      <c r="T75" s="141">
        <v>0.04488233362575943</v>
      </c>
      <c r="U75" s="61"/>
      <c r="V75" s="61"/>
      <c r="W75" s="61"/>
      <c r="X75" s="61"/>
      <c r="Y75" s="61"/>
      <c r="Z75" s="61"/>
      <c r="AA75" s="60">
        <v>9680</v>
      </c>
      <c r="AB75" s="61"/>
      <c r="AC75" s="61"/>
      <c r="AD75" s="61"/>
      <c r="AE75" s="61"/>
      <c r="AF75" s="141">
        <v>0.046874924336705294</v>
      </c>
      <c r="AG75" s="61"/>
      <c r="AH75" s="61"/>
      <c r="AI75" s="61"/>
    </row>
    <row r="76" spans="2:35" ht="10.5" customHeight="1">
      <c r="B76" s="63" t="s">
        <v>1194</v>
      </c>
      <c r="C76" s="61"/>
      <c r="D76" s="61"/>
      <c r="E76" s="61"/>
      <c r="F76" s="61"/>
      <c r="G76" s="61"/>
      <c r="H76" s="61"/>
      <c r="I76" s="61"/>
      <c r="J76" s="143">
        <v>676870201.8300018</v>
      </c>
      <c r="K76" s="61"/>
      <c r="L76" s="61"/>
      <c r="M76" s="61"/>
      <c r="N76" s="61"/>
      <c r="O76" s="61"/>
      <c r="P76" s="61"/>
      <c r="Q76" s="61"/>
      <c r="R76" s="61"/>
      <c r="S76" s="61"/>
      <c r="T76" s="141">
        <v>0.04936692709755401</v>
      </c>
      <c r="U76" s="61"/>
      <c r="V76" s="61"/>
      <c r="W76" s="61"/>
      <c r="X76" s="61"/>
      <c r="Y76" s="61"/>
      <c r="Z76" s="61"/>
      <c r="AA76" s="60">
        <v>9480</v>
      </c>
      <c r="AB76" s="61"/>
      <c r="AC76" s="61"/>
      <c r="AD76" s="61"/>
      <c r="AE76" s="61"/>
      <c r="AF76" s="141">
        <v>0.04590643416445932</v>
      </c>
      <c r="AG76" s="61"/>
      <c r="AH76" s="61"/>
      <c r="AI76" s="61"/>
    </row>
    <row r="77" spans="2:35" ht="10.5" customHeight="1">
      <c r="B77" s="63" t="s">
        <v>1195</v>
      </c>
      <c r="C77" s="61"/>
      <c r="D77" s="61"/>
      <c r="E77" s="61"/>
      <c r="F77" s="61"/>
      <c r="G77" s="61"/>
      <c r="H77" s="61"/>
      <c r="I77" s="61"/>
      <c r="J77" s="143">
        <v>679957224.8099988</v>
      </c>
      <c r="K77" s="61"/>
      <c r="L77" s="61"/>
      <c r="M77" s="61"/>
      <c r="N77" s="61"/>
      <c r="O77" s="61"/>
      <c r="P77" s="61"/>
      <c r="Q77" s="61"/>
      <c r="R77" s="61"/>
      <c r="S77" s="61"/>
      <c r="T77" s="141">
        <v>0.04959207637726814</v>
      </c>
      <c r="U77" s="61"/>
      <c r="V77" s="61"/>
      <c r="W77" s="61"/>
      <c r="X77" s="61"/>
      <c r="Y77" s="61"/>
      <c r="Z77" s="61"/>
      <c r="AA77" s="60">
        <v>9171</v>
      </c>
      <c r="AB77" s="61"/>
      <c r="AC77" s="61"/>
      <c r="AD77" s="61"/>
      <c r="AE77" s="61"/>
      <c r="AF77" s="141">
        <v>0.04441011684833928</v>
      </c>
      <c r="AG77" s="61"/>
      <c r="AH77" s="61"/>
      <c r="AI77" s="61"/>
    </row>
    <row r="78" spans="2:35" ht="10.5" customHeight="1">
      <c r="B78" s="63" t="s">
        <v>1196</v>
      </c>
      <c r="C78" s="61"/>
      <c r="D78" s="61"/>
      <c r="E78" s="61"/>
      <c r="F78" s="61"/>
      <c r="G78" s="61"/>
      <c r="H78" s="61"/>
      <c r="I78" s="61"/>
      <c r="J78" s="143">
        <v>916845154.630003</v>
      </c>
      <c r="K78" s="61"/>
      <c r="L78" s="61"/>
      <c r="M78" s="61"/>
      <c r="N78" s="61"/>
      <c r="O78" s="61"/>
      <c r="P78" s="61"/>
      <c r="Q78" s="61"/>
      <c r="R78" s="61"/>
      <c r="S78" s="61"/>
      <c r="T78" s="141">
        <v>0.06686928717794649</v>
      </c>
      <c r="U78" s="61"/>
      <c r="V78" s="61"/>
      <c r="W78" s="61"/>
      <c r="X78" s="61"/>
      <c r="Y78" s="61"/>
      <c r="Z78" s="61"/>
      <c r="AA78" s="60">
        <v>11967</v>
      </c>
      <c r="AB78" s="61"/>
      <c r="AC78" s="61"/>
      <c r="AD78" s="61"/>
      <c r="AE78" s="61"/>
      <c r="AF78" s="141">
        <v>0.05794960945633804</v>
      </c>
      <c r="AG78" s="61"/>
      <c r="AH78" s="61"/>
      <c r="AI78" s="61"/>
    </row>
    <row r="79" spans="2:35" ht="10.5" customHeight="1">
      <c r="B79" s="63" t="s">
        <v>1197</v>
      </c>
      <c r="C79" s="61"/>
      <c r="D79" s="61"/>
      <c r="E79" s="61"/>
      <c r="F79" s="61"/>
      <c r="G79" s="61"/>
      <c r="H79" s="61"/>
      <c r="I79" s="61"/>
      <c r="J79" s="143">
        <v>565358521.8299989</v>
      </c>
      <c r="K79" s="61"/>
      <c r="L79" s="61"/>
      <c r="M79" s="61"/>
      <c r="N79" s="61"/>
      <c r="O79" s="61"/>
      <c r="P79" s="61"/>
      <c r="Q79" s="61"/>
      <c r="R79" s="61"/>
      <c r="S79" s="61"/>
      <c r="T79" s="141">
        <v>0.041233921741131906</v>
      </c>
      <c r="U79" s="61"/>
      <c r="V79" s="61"/>
      <c r="W79" s="61"/>
      <c r="X79" s="61"/>
      <c r="Y79" s="61"/>
      <c r="Z79" s="61"/>
      <c r="AA79" s="60">
        <v>7053</v>
      </c>
      <c r="AB79" s="61"/>
      <c r="AC79" s="61"/>
      <c r="AD79" s="61"/>
      <c r="AE79" s="61"/>
      <c r="AF79" s="141">
        <v>0.034153805924254384</v>
      </c>
      <c r="AG79" s="61"/>
      <c r="AH79" s="61"/>
      <c r="AI79" s="61"/>
    </row>
    <row r="80" spans="2:35" ht="10.5" customHeight="1">
      <c r="B80" s="63" t="s">
        <v>1198</v>
      </c>
      <c r="C80" s="61"/>
      <c r="D80" s="61"/>
      <c r="E80" s="61"/>
      <c r="F80" s="61"/>
      <c r="G80" s="61"/>
      <c r="H80" s="61"/>
      <c r="I80" s="61"/>
      <c r="J80" s="143">
        <v>823277164.8699974</v>
      </c>
      <c r="K80" s="61"/>
      <c r="L80" s="61"/>
      <c r="M80" s="61"/>
      <c r="N80" s="61"/>
      <c r="O80" s="61"/>
      <c r="P80" s="61"/>
      <c r="Q80" s="61"/>
      <c r="R80" s="61"/>
      <c r="S80" s="61"/>
      <c r="T80" s="141">
        <v>0.06004498893485882</v>
      </c>
      <c r="U80" s="61"/>
      <c r="V80" s="61"/>
      <c r="W80" s="61"/>
      <c r="X80" s="61"/>
      <c r="Y80" s="61"/>
      <c r="Z80" s="61"/>
      <c r="AA80" s="60">
        <v>9365</v>
      </c>
      <c r="AB80" s="61"/>
      <c r="AC80" s="61"/>
      <c r="AD80" s="61"/>
      <c r="AE80" s="61"/>
      <c r="AF80" s="141">
        <v>0.04534955231541788</v>
      </c>
      <c r="AG80" s="61"/>
      <c r="AH80" s="61"/>
      <c r="AI80" s="61"/>
    </row>
    <row r="81" spans="2:35" ht="10.5" customHeight="1">
      <c r="B81" s="63" t="s">
        <v>1199</v>
      </c>
      <c r="C81" s="61"/>
      <c r="D81" s="61"/>
      <c r="E81" s="61"/>
      <c r="F81" s="61"/>
      <c r="G81" s="61"/>
      <c r="H81" s="61"/>
      <c r="I81" s="61"/>
      <c r="J81" s="143">
        <v>821281718.6599998</v>
      </c>
      <c r="K81" s="61"/>
      <c r="L81" s="61"/>
      <c r="M81" s="61"/>
      <c r="N81" s="61"/>
      <c r="O81" s="61"/>
      <c r="P81" s="61"/>
      <c r="Q81" s="61"/>
      <c r="R81" s="61"/>
      <c r="S81" s="61"/>
      <c r="T81" s="141">
        <v>0.059899452837524784</v>
      </c>
      <c r="U81" s="61"/>
      <c r="V81" s="61"/>
      <c r="W81" s="61"/>
      <c r="X81" s="61"/>
      <c r="Y81" s="61"/>
      <c r="Z81" s="61"/>
      <c r="AA81" s="60">
        <v>9071</v>
      </c>
      <c r="AB81" s="61"/>
      <c r="AC81" s="61"/>
      <c r="AD81" s="61"/>
      <c r="AE81" s="61"/>
      <c r="AF81" s="141">
        <v>0.043925871762216295</v>
      </c>
      <c r="AG81" s="61"/>
      <c r="AH81" s="61"/>
      <c r="AI81" s="61"/>
    </row>
    <row r="82" spans="2:35" ht="10.5" customHeight="1">
      <c r="B82" s="63" t="s">
        <v>1200</v>
      </c>
      <c r="C82" s="61"/>
      <c r="D82" s="61"/>
      <c r="E82" s="61"/>
      <c r="F82" s="61"/>
      <c r="G82" s="61"/>
      <c r="H82" s="61"/>
      <c r="I82" s="61"/>
      <c r="J82" s="143">
        <v>780137864.960002</v>
      </c>
      <c r="K82" s="61"/>
      <c r="L82" s="61"/>
      <c r="M82" s="61"/>
      <c r="N82" s="61"/>
      <c r="O82" s="61"/>
      <c r="P82" s="61"/>
      <c r="Q82" s="61"/>
      <c r="R82" s="61"/>
      <c r="S82" s="61"/>
      <c r="T82" s="141">
        <v>0.05689866240439777</v>
      </c>
      <c r="U82" s="61"/>
      <c r="V82" s="61"/>
      <c r="W82" s="61"/>
      <c r="X82" s="61"/>
      <c r="Y82" s="61"/>
      <c r="Z82" s="61"/>
      <c r="AA82" s="60">
        <v>8749</v>
      </c>
      <c r="AB82" s="61"/>
      <c r="AC82" s="61"/>
      <c r="AD82" s="61"/>
      <c r="AE82" s="61"/>
      <c r="AF82" s="141">
        <v>0.04236660258490027</v>
      </c>
      <c r="AG82" s="61"/>
      <c r="AH82" s="61"/>
      <c r="AI82" s="61"/>
    </row>
    <row r="83" spans="2:35" ht="10.5" customHeight="1">
      <c r="B83" s="63" t="s">
        <v>1201</v>
      </c>
      <c r="C83" s="61"/>
      <c r="D83" s="61"/>
      <c r="E83" s="61"/>
      <c r="F83" s="61"/>
      <c r="G83" s="61"/>
      <c r="H83" s="61"/>
      <c r="I83" s="61"/>
      <c r="J83" s="143">
        <v>1124978486.459997</v>
      </c>
      <c r="K83" s="61"/>
      <c r="L83" s="61"/>
      <c r="M83" s="61"/>
      <c r="N83" s="61"/>
      <c r="O83" s="61"/>
      <c r="P83" s="61"/>
      <c r="Q83" s="61"/>
      <c r="R83" s="61"/>
      <c r="S83" s="61"/>
      <c r="T83" s="141">
        <v>0.0820493069088238</v>
      </c>
      <c r="U83" s="61"/>
      <c r="V83" s="61"/>
      <c r="W83" s="61"/>
      <c r="X83" s="61"/>
      <c r="Y83" s="61"/>
      <c r="Z83" s="61"/>
      <c r="AA83" s="60">
        <v>12055</v>
      </c>
      <c r="AB83" s="61"/>
      <c r="AC83" s="61"/>
      <c r="AD83" s="61"/>
      <c r="AE83" s="61"/>
      <c r="AF83" s="141">
        <v>0.058375745132126275</v>
      </c>
      <c r="AG83" s="61"/>
      <c r="AH83" s="61"/>
      <c r="AI83" s="61"/>
    </row>
    <row r="84" spans="2:35" ht="10.5" customHeight="1">
      <c r="B84" s="63" t="s">
        <v>1202</v>
      </c>
      <c r="C84" s="61"/>
      <c r="D84" s="61"/>
      <c r="E84" s="61"/>
      <c r="F84" s="61"/>
      <c r="G84" s="61"/>
      <c r="H84" s="61"/>
      <c r="I84" s="61"/>
      <c r="J84" s="143">
        <v>424314898.03000003</v>
      </c>
      <c r="K84" s="61"/>
      <c r="L84" s="61"/>
      <c r="M84" s="61"/>
      <c r="N84" s="61"/>
      <c r="O84" s="61"/>
      <c r="P84" s="61"/>
      <c r="Q84" s="61"/>
      <c r="R84" s="61"/>
      <c r="S84" s="61"/>
      <c r="T84" s="141">
        <v>0.030947030288554517</v>
      </c>
      <c r="U84" s="61"/>
      <c r="V84" s="61"/>
      <c r="W84" s="61"/>
      <c r="X84" s="61"/>
      <c r="Y84" s="61"/>
      <c r="Z84" s="61"/>
      <c r="AA84" s="60">
        <v>4761</v>
      </c>
      <c r="AB84" s="61"/>
      <c r="AC84" s="61"/>
      <c r="AD84" s="61"/>
      <c r="AE84" s="61"/>
      <c r="AF84" s="141">
        <v>0.023054908550315487</v>
      </c>
      <c r="AG84" s="61"/>
      <c r="AH84" s="61"/>
      <c r="AI84" s="61"/>
    </row>
    <row r="85" spans="2:35" ht="10.5" customHeight="1">
      <c r="B85" s="63" t="s">
        <v>1203</v>
      </c>
      <c r="C85" s="61"/>
      <c r="D85" s="61"/>
      <c r="E85" s="61"/>
      <c r="F85" s="61"/>
      <c r="G85" s="61"/>
      <c r="H85" s="61"/>
      <c r="I85" s="61"/>
      <c r="J85" s="143">
        <v>714177025.6899986</v>
      </c>
      <c r="K85" s="61"/>
      <c r="L85" s="61"/>
      <c r="M85" s="61"/>
      <c r="N85" s="61"/>
      <c r="O85" s="61"/>
      <c r="P85" s="61"/>
      <c r="Q85" s="61"/>
      <c r="R85" s="61"/>
      <c r="S85" s="61"/>
      <c r="T85" s="141">
        <v>0.052087867166652084</v>
      </c>
      <c r="U85" s="61"/>
      <c r="V85" s="61"/>
      <c r="W85" s="61"/>
      <c r="X85" s="61"/>
      <c r="Y85" s="61"/>
      <c r="Z85" s="61"/>
      <c r="AA85" s="60">
        <v>7097</v>
      </c>
      <c r="AB85" s="61"/>
      <c r="AC85" s="61"/>
      <c r="AD85" s="61"/>
      <c r="AE85" s="61"/>
      <c r="AF85" s="141">
        <v>0.034366873762148496</v>
      </c>
      <c r="AG85" s="61"/>
      <c r="AH85" s="61"/>
      <c r="AI85" s="61"/>
    </row>
    <row r="86" spans="2:35" ht="10.5" customHeight="1">
      <c r="B86" s="63" t="s">
        <v>1204</v>
      </c>
      <c r="C86" s="61"/>
      <c r="D86" s="61"/>
      <c r="E86" s="61"/>
      <c r="F86" s="61"/>
      <c r="G86" s="61"/>
      <c r="H86" s="61"/>
      <c r="I86" s="61"/>
      <c r="J86" s="143">
        <v>475715105.31000024</v>
      </c>
      <c r="K86" s="61"/>
      <c r="L86" s="61"/>
      <c r="M86" s="61"/>
      <c r="N86" s="61"/>
      <c r="O86" s="61"/>
      <c r="P86" s="61"/>
      <c r="Q86" s="61"/>
      <c r="R86" s="61"/>
      <c r="S86" s="61"/>
      <c r="T86" s="141">
        <v>0.0346958587622125</v>
      </c>
      <c r="U86" s="61"/>
      <c r="V86" s="61"/>
      <c r="W86" s="61"/>
      <c r="X86" s="61"/>
      <c r="Y86" s="61"/>
      <c r="Z86" s="61"/>
      <c r="AA86" s="60">
        <v>4602</v>
      </c>
      <c r="AB86" s="61"/>
      <c r="AC86" s="61"/>
      <c r="AD86" s="61"/>
      <c r="AE86" s="61"/>
      <c r="AF86" s="141">
        <v>0.022284958863379934</v>
      </c>
      <c r="AG86" s="61"/>
      <c r="AH86" s="61"/>
      <c r="AI86" s="61"/>
    </row>
    <row r="87" spans="2:35" ht="10.5" customHeight="1">
      <c r="B87" s="63" t="s">
        <v>1205</v>
      </c>
      <c r="C87" s="61"/>
      <c r="D87" s="61"/>
      <c r="E87" s="61"/>
      <c r="F87" s="61"/>
      <c r="G87" s="61"/>
      <c r="H87" s="61"/>
      <c r="I87" s="61"/>
      <c r="J87" s="143">
        <v>553919529.6499989</v>
      </c>
      <c r="K87" s="61"/>
      <c r="L87" s="61"/>
      <c r="M87" s="61"/>
      <c r="N87" s="61"/>
      <c r="O87" s="61"/>
      <c r="P87" s="61"/>
      <c r="Q87" s="61"/>
      <c r="R87" s="61"/>
      <c r="S87" s="61"/>
      <c r="T87" s="141">
        <v>0.04039962900451447</v>
      </c>
      <c r="U87" s="61"/>
      <c r="V87" s="61"/>
      <c r="W87" s="61"/>
      <c r="X87" s="61"/>
      <c r="Y87" s="61"/>
      <c r="Z87" s="61"/>
      <c r="AA87" s="60">
        <v>5155</v>
      </c>
      <c r="AB87" s="61"/>
      <c r="AC87" s="61"/>
      <c r="AD87" s="61"/>
      <c r="AE87" s="61"/>
      <c r="AF87" s="141">
        <v>0.02496283418964006</v>
      </c>
      <c r="AG87" s="61"/>
      <c r="AH87" s="61"/>
      <c r="AI87" s="61"/>
    </row>
    <row r="88" spans="2:35" ht="10.5" customHeight="1">
      <c r="B88" s="63" t="s">
        <v>1206</v>
      </c>
      <c r="C88" s="61"/>
      <c r="D88" s="61"/>
      <c r="E88" s="61"/>
      <c r="F88" s="61"/>
      <c r="G88" s="61"/>
      <c r="H88" s="61"/>
      <c r="I88" s="61"/>
      <c r="J88" s="143">
        <v>570877403.1400006</v>
      </c>
      <c r="K88" s="61"/>
      <c r="L88" s="61"/>
      <c r="M88" s="61"/>
      <c r="N88" s="61"/>
      <c r="O88" s="61"/>
      <c r="P88" s="61"/>
      <c r="Q88" s="61"/>
      <c r="R88" s="61"/>
      <c r="S88" s="61"/>
      <c r="T88" s="141">
        <v>0.04163643644861098</v>
      </c>
      <c r="U88" s="61"/>
      <c r="V88" s="61"/>
      <c r="W88" s="61"/>
      <c r="X88" s="61"/>
      <c r="Y88" s="61"/>
      <c r="Z88" s="61"/>
      <c r="AA88" s="60">
        <v>4687</v>
      </c>
      <c r="AB88" s="61"/>
      <c r="AC88" s="61"/>
      <c r="AD88" s="61"/>
      <c r="AE88" s="61"/>
      <c r="AF88" s="141">
        <v>0.022696567186584474</v>
      </c>
      <c r="AG88" s="61"/>
      <c r="AH88" s="61"/>
      <c r="AI88" s="61"/>
    </row>
    <row r="89" spans="2:35" ht="10.5" customHeight="1">
      <c r="B89" s="63" t="s">
        <v>1212</v>
      </c>
      <c r="C89" s="61"/>
      <c r="D89" s="61"/>
      <c r="E89" s="61"/>
      <c r="F89" s="61"/>
      <c r="G89" s="61"/>
      <c r="H89" s="61"/>
      <c r="I89" s="61"/>
      <c r="J89" s="143">
        <v>9919238.41</v>
      </c>
      <c r="K89" s="61"/>
      <c r="L89" s="61"/>
      <c r="M89" s="61"/>
      <c r="N89" s="61"/>
      <c r="O89" s="61"/>
      <c r="P89" s="61"/>
      <c r="Q89" s="61"/>
      <c r="R89" s="61"/>
      <c r="S89" s="61"/>
      <c r="T89" s="141">
        <v>0.0007234508449711794</v>
      </c>
      <c r="U89" s="61"/>
      <c r="V89" s="61"/>
      <c r="W89" s="61"/>
      <c r="X89" s="61"/>
      <c r="Y89" s="61"/>
      <c r="Z89" s="61"/>
      <c r="AA89" s="60">
        <v>94</v>
      </c>
      <c r="AB89" s="61"/>
      <c r="AC89" s="61"/>
      <c r="AD89" s="61"/>
      <c r="AE89" s="61"/>
      <c r="AF89" s="141">
        <v>0.00045519038095560925</v>
      </c>
      <c r="AG89" s="61"/>
      <c r="AH89" s="61"/>
      <c r="AI89" s="61"/>
    </row>
    <row r="90" spans="2:35" ht="10.5" customHeight="1">
      <c r="B90" s="63" t="s">
        <v>1213</v>
      </c>
      <c r="C90" s="61"/>
      <c r="D90" s="61"/>
      <c r="E90" s="61"/>
      <c r="F90" s="61"/>
      <c r="G90" s="61"/>
      <c r="H90" s="61"/>
      <c r="I90" s="61"/>
      <c r="J90" s="143">
        <v>14972582.900000004</v>
      </c>
      <c r="K90" s="61"/>
      <c r="L90" s="61"/>
      <c r="M90" s="61"/>
      <c r="N90" s="61"/>
      <c r="O90" s="61"/>
      <c r="P90" s="61"/>
      <c r="Q90" s="61"/>
      <c r="R90" s="61"/>
      <c r="S90" s="61"/>
      <c r="T90" s="141">
        <v>0.0010920120378885051</v>
      </c>
      <c r="U90" s="61"/>
      <c r="V90" s="61"/>
      <c r="W90" s="61"/>
      <c r="X90" s="61"/>
      <c r="Y90" s="61"/>
      <c r="Z90" s="61"/>
      <c r="AA90" s="60">
        <v>149</v>
      </c>
      <c r="AB90" s="61"/>
      <c r="AC90" s="61"/>
      <c r="AD90" s="61"/>
      <c r="AE90" s="61"/>
      <c r="AF90" s="141">
        <v>0.000721525178323253</v>
      </c>
      <c r="AG90" s="61"/>
      <c r="AH90" s="61"/>
      <c r="AI90" s="61"/>
    </row>
    <row r="91" spans="2:35" ht="10.5" customHeight="1">
      <c r="B91" s="63" t="s">
        <v>1208</v>
      </c>
      <c r="C91" s="61"/>
      <c r="D91" s="61"/>
      <c r="E91" s="61"/>
      <c r="F91" s="61"/>
      <c r="G91" s="61"/>
      <c r="H91" s="61"/>
      <c r="I91" s="61"/>
      <c r="J91" s="143">
        <v>7866948.46</v>
      </c>
      <c r="K91" s="61"/>
      <c r="L91" s="61"/>
      <c r="M91" s="61"/>
      <c r="N91" s="61"/>
      <c r="O91" s="61"/>
      <c r="P91" s="61"/>
      <c r="Q91" s="61"/>
      <c r="R91" s="61"/>
      <c r="S91" s="61"/>
      <c r="T91" s="141">
        <v>0.0005737688999383289</v>
      </c>
      <c r="U91" s="61"/>
      <c r="V91" s="61"/>
      <c r="W91" s="61"/>
      <c r="X91" s="61"/>
      <c r="Y91" s="61"/>
      <c r="Z91" s="61"/>
      <c r="AA91" s="60">
        <v>74</v>
      </c>
      <c r="AB91" s="61"/>
      <c r="AC91" s="61"/>
      <c r="AD91" s="61"/>
      <c r="AE91" s="61"/>
      <c r="AF91" s="141">
        <v>0.00035834136373101154</v>
      </c>
      <c r="AG91" s="61"/>
      <c r="AH91" s="61"/>
      <c r="AI91" s="61"/>
    </row>
    <row r="92" spans="2:35" ht="10.5" customHeight="1">
      <c r="B92" s="63" t="s">
        <v>1210</v>
      </c>
      <c r="C92" s="61"/>
      <c r="D92" s="61"/>
      <c r="E92" s="61"/>
      <c r="F92" s="61"/>
      <c r="G92" s="61"/>
      <c r="H92" s="61"/>
      <c r="I92" s="61"/>
      <c r="J92" s="143">
        <v>4779406.649999999</v>
      </c>
      <c r="K92" s="61"/>
      <c r="L92" s="61"/>
      <c r="M92" s="61"/>
      <c r="N92" s="61"/>
      <c r="O92" s="61"/>
      <c r="P92" s="61"/>
      <c r="Q92" s="61"/>
      <c r="R92" s="61"/>
      <c r="S92" s="61"/>
      <c r="T92" s="141">
        <v>0.0003485817798186558</v>
      </c>
      <c r="U92" s="61"/>
      <c r="V92" s="61"/>
      <c r="W92" s="61"/>
      <c r="X92" s="61"/>
      <c r="Y92" s="61"/>
      <c r="Z92" s="61"/>
      <c r="AA92" s="60">
        <v>41</v>
      </c>
      <c r="AB92" s="61"/>
      <c r="AC92" s="61"/>
      <c r="AD92" s="61"/>
      <c r="AE92" s="61"/>
      <c r="AF92" s="141">
        <v>0.00019854048531042532</v>
      </c>
      <c r="AG92" s="61"/>
      <c r="AH92" s="61"/>
      <c r="AI92" s="61"/>
    </row>
    <row r="93" spans="2:35" ht="10.5" customHeight="1">
      <c r="B93" s="63" t="s">
        <v>1207</v>
      </c>
      <c r="C93" s="61"/>
      <c r="D93" s="61"/>
      <c r="E93" s="61"/>
      <c r="F93" s="61"/>
      <c r="G93" s="61"/>
      <c r="H93" s="61"/>
      <c r="I93" s="61"/>
      <c r="J93" s="143">
        <v>4082590.510000001</v>
      </c>
      <c r="K93" s="61"/>
      <c r="L93" s="61"/>
      <c r="M93" s="61"/>
      <c r="N93" s="61"/>
      <c r="O93" s="61"/>
      <c r="P93" s="61"/>
      <c r="Q93" s="61"/>
      <c r="R93" s="61"/>
      <c r="S93" s="61"/>
      <c r="T93" s="141">
        <v>0.00029776011343302507</v>
      </c>
      <c r="U93" s="61"/>
      <c r="V93" s="61"/>
      <c r="W93" s="61"/>
      <c r="X93" s="61"/>
      <c r="Y93" s="61"/>
      <c r="Z93" s="61"/>
      <c r="AA93" s="60">
        <v>33</v>
      </c>
      <c r="AB93" s="61"/>
      <c r="AC93" s="61"/>
      <c r="AD93" s="61"/>
      <c r="AE93" s="61"/>
      <c r="AF93" s="141">
        <v>0.00015980087842058622</v>
      </c>
      <c r="AG93" s="61"/>
      <c r="AH93" s="61"/>
      <c r="AI93" s="61"/>
    </row>
    <row r="94" spans="2:35" ht="10.5" customHeight="1">
      <c r="B94" s="63" t="s">
        <v>1209</v>
      </c>
      <c r="C94" s="61"/>
      <c r="D94" s="61"/>
      <c r="E94" s="61"/>
      <c r="F94" s="61"/>
      <c r="G94" s="61"/>
      <c r="H94" s="61"/>
      <c r="I94" s="61"/>
      <c r="J94" s="143">
        <v>154441.78</v>
      </c>
      <c r="K94" s="61"/>
      <c r="L94" s="61"/>
      <c r="M94" s="61"/>
      <c r="N94" s="61"/>
      <c r="O94" s="61"/>
      <c r="P94" s="61"/>
      <c r="Q94" s="61"/>
      <c r="R94" s="61"/>
      <c r="S94" s="61"/>
      <c r="T94" s="141">
        <v>1.1264074077220712E-05</v>
      </c>
      <c r="U94" s="61"/>
      <c r="V94" s="61"/>
      <c r="W94" s="61"/>
      <c r="X94" s="61"/>
      <c r="Y94" s="61"/>
      <c r="Z94" s="61"/>
      <c r="AA94" s="60">
        <v>2</v>
      </c>
      <c r="AB94" s="61"/>
      <c r="AC94" s="61"/>
      <c r="AD94" s="61"/>
      <c r="AE94" s="61"/>
      <c r="AF94" s="141">
        <v>9.684901722459772E-06</v>
      </c>
      <c r="AG94" s="61"/>
      <c r="AH94" s="61"/>
      <c r="AI94" s="61"/>
    </row>
    <row r="95" spans="2:35" ht="13.5" customHeight="1">
      <c r="B95" s="149"/>
      <c r="C95" s="145"/>
      <c r="D95" s="145"/>
      <c r="E95" s="145"/>
      <c r="F95" s="145"/>
      <c r="G95" s="145"/>
      <c r="H95" s="145"/>
      <c r="I95" s="145"/>
      <c r="J95" s="146">
        <v>13711005355.72</v>
      </c>
      <c r="K95" s="145"/>
      <c r="L95" s="145"/>
      <c r="M95" s="145"/>
      <c r="N95" s="145"/>
      <c r="O95" s="145"/>
      <c r="P95" s="145"/>
      <c r="Q95" s="145"/>
      <c r="R95" s="145"/>
      <c r="S95" s="145"/>
      <c r="T95" s="147">
        <v>1.0000000000000047</v>
      </c>
      <c r="U95" s="145"/>
      <c r="V95" s="145"/>
      <c r="W95" s="145"/>
      <c r="X95" s="145"/>
      <c r="Y95" s="145"/>
      <c r="Z95" s="145"/>
      <c r="AA95" s="148">
        <v>206507</v>
      </c>
      <c r="AB95" s="145"/>
      <c r="AC95" s="145"/>
      <c r="AD95" s="145"/>
      <c r="AE95" s="145"/>
      <c r="AF95" s="147">
        <v>1</v>
      </c>
      <c r="AG95" s="145"/>
      <c r="AH95" s="145"/>
      <c r="AI95" s="145"/>
    </row>
    <row r="96" spans="2:35" ht="9" customHeight="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row>
    <row r="97" spans="2:35" ht="18.75" customHeight="1">
      <c r="B97" s="70" t="s">
        <v>1166</v>
      </c>
      <c r="C97" s="71"/>
      <c r="D97" s="71"/>
      <c r="E97" s="71"/>
      <c r="F97" s="71"/>
      <c r="G97" s="71"/>
      <c r="H97" s="71"/>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72"/>
    </row>
    <row r="98" spans="2:35" ht="9" customHeight="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row>
    <row r="99" spans="2:35" ht="12.75" customHeight="1">
      <c r="B99" s="57" t="s">
        <v>1181</v>
      </c>
      <c r="C99" s="58"/>
      <c r="D99" s="58"/>
      <c r="E99" s="58"/>
      <c r="F99" s="58"/>
      <c r="G99" s="58"/>
      <c r="H99" s="58"/>
      <c r="I99" s="57" t="s">
        <v>1178</v>
      </c>
      <c r="J99" s="58"/>
      <c r="K99" s="58"/>
      <c r="L99" s="58"/>
      <c r="M99" s="58"/>
      <c r="N99" s="58"/>
      <c r="O99" s="58"/>
      <c r="P99" s="58"/>
      <c r="Q99" s="58"/>
      <c r="R99" s="58"/>
      <c r="S99" s="58"/>
      <c r="T99" s="57" t="s">
        <v>1179</v>
      </c>
      <c r="U99" s="58"/>
      <c r="V99" s="58"/>
      <c r="W99" s="58"/>
      <c r="X99" s="58"/>
      <c r="Y99" s="58"/>
      <c r="Z99" s="58"/>
      <c r="AA99" s="57" t="s">
        <v>1180</v>
      </c>
      <c r="AB99" s="58"/>
      <c r="AC99" s="58"/>
      <c r="AD99" s="58"/>
      <c r="AE99" s="58"/>
      <c r="AF99" s="57" t="s">
        <v>1179</v>
      </c>
      <c r="AG99" s="58"/>
      <c r="AH99" s="58"/>
      <c r="AI99" s="58"/>
    </row>
    <row r="100" spans="2:35" ht="10.5" customHeight="1">
      <c r="B100" s="63" t="s">
        <v>1182</v>
      </c>
      <c r="C100" s="61"/>
      <c r="D100" s="61"/>
      <c r="E100" s="61"/>
      <c r="F100" s="61"/>
      <c r="G100" s="61"/>
      <c r="H100" s="61"/>
      <c r="I100" s="143">
        <v>619294.14</v>
      </c>
      <c r="J100" s="61"/>
      <c r="K100" s="61"/>
      <c r="L100" s="61"/>
      <c r="M100" s="61"/>
      <c r="N100" s="61"/>
      <c r="O100" s="61"/>
      <c r="P100" s="61"/>
      <c r="Q100" s="61"/>
      <c r="R100" s="61"/>
      <c r="S100" s="61"/>
      <c r="T100" s="141">
        <v>4.5167668156561535E-05</v>
      </c>
      <c r="U100" s="61"/>
      <c r="V100" s="61"/>
      <c r="W100" s="61"/>
      <c r="X100" s="61"/>
      <c r="Y100" s="61"/>
      <c r="Z100" s="61"/>
      <c r="AA100" s="60">
        <v>68</v>
      </c>
      <c r="AB100" s="61"/>
      <c r="AC100" s="61"/>
      <c r="AD100" s="61"/>
      <c r="AE100" s="61"/>
      <c r="AF100" s="141">
        <v>0.0003292866585636322</v>
      </c>
      <c r="AG100" s="61"/>
      <c r="AH100" s="61"/>
      <c r="AI100" s="61"/>
    </row>
    <row r="101" spans="2:35" ht="10.5" customHeight="1">
      <c r="B101" s="63" t="s">
        <v>1183</v>
      </c>
      <c r="C101" s="61"/>
      <c r="D101" s="61"/>
      <c r="E101" s="61"/>
      <c r="F101" s="61"/>
      <c r="G101" s="61"/>
      <c r="H101" s="61"/>
      <c r="I101" s="143">
        <v>49299137.94999998</v>
      </c>
      <c r="J101" s="61"/>
      <c r="K101" s="61"/>
      <c r="L101" s="61"/>
      <c r="M101" s="61"/>
      <c r="N101" s="61"/>
      <c r="O101" s="61"/>
      <c r="P101" s="61"/>
      <c r="Q101" s="61"/>
      <c r="R101" s="61"/>
      <c r="S101" s="61"/>
      <c r="T101" s="141">
        <v>0.0035955888478617745</v>
      </c>
      <c r="U101" s="61"/>
      <c r="V101" s="61"/>
      <c r="W101" s="61"/>
      <c r="X101" s="61"/>
      <c r="Y101" s="61"/>
      <c r="Z101" s="61"/>
      <c r="AA101" s="60">
        <v>407</v>
      </c>
      <c r="AB101" s="61"/>
      <c r="AC101" s="61"/>
      <c r="AD101" s="61"/>
      <c r="AE101" s="61"/>
      <c r="AF101" s="141">
        <v>0.0019708775005205636</v>
      </c>
      <c r="AG101" s="61"/>
      <c r="AH101" s="61"/>
      <c r="AI101" s="61"/>
    </row>
    <row r="102" spans="2:35" ht="10.5" customHeight="1">
      <c r="B102" s="63" t="s">
        <v>1184</v>
      </c>
      <c r="C102" s="61"/>
      <c r="D102" s="61"/>
      <c r="E102" s="61"/>
      <c r="F102" s="61"/>
      <c r="G102" s="61"/>
      <c r="H102" s="61"/>
      <c r="I102" s="143">
        <v>50294082.20000001</v>
      </c>
      <c r="J102" s="61"/>
      <c r="K102" s="61"/>
      <c r="L102" s="61"/>
      <c r="M102" s="61"/>
      <c r="N102" s="61"/>
      <c r="O102" s="61"/>
      <c r="P102" s="61"/>
      <c r="Q102" s="61"/>
      <c r="R102" s="61"/>
      <c r="S102" s="61"/>
      <c r="T102" s="141">
        <v>0.003668154223207132</v>
      </c>
      <c r="U102" s="61"/>
      <c r="V102" s="61"/>
      <c r="W102" s="61"/>
      <c r="X102" s="61"/>
      <c r="Y102" s="61"/>
      <c r="Z102" s="61"/>
      <c r="AA102" s="60">
        <v>434</v>
      </c>
      <c r="AB102" s="61"/>
      <c r="AC102" s="61"/>
      <c r="AD102" s="61"/>
      <c r="AE102" s="61"/>
      <c r="AF102" s="141">
        <v>0.0021016236737737702</v>
      </c>
      <c r="AG102" s="61"/>
      <c r="AH102" s="61"/>
      <c r="AI102" s="61"/>
    </row>
    <row r="103" spans="2:35" ht="10.5" customHeight="1">
      <c r="B103" s="63" t="s">
        <v>1185</v>
      </c>
      <c r="C103" s="61"/>
      <c r="D103" s="61"/>
      <c r="E103" s="61"/>
      <c r="F103" s="61"/>
      <c r="G103" s="61"/>
      <c r="H103" s="61"/>
      <c r="I103" s="143">
        <v>16569344.070000004</v>
      </c>
      <c r="J103" s="61"/>
      <c r="K103" s="61"/>
      <c r="L103" s="61"/>
      <c r="M103" s="61"/>
      <c r="N103" s="61"/>
      <c r="O103" s="61"/>
      <c r="P103" s="61"/>
      <c r="Q103" s="61"/>
      <c r="R103" s="61"/>
      <c r="S103" s="61"/>
      <c r="T103" s="141">
        <v>0.0012084703958698058</v>
      </c>
      <c r="U103" s="61"/>
      <c r="V103" s="61"/>
      <c r="W103" s="61"/>
      <c r="X103" s="61"/>
      <c r="Y103" s="61"/>
      <c r="Z103" s="61"/>
      <c r="AA103" s="60">
        <v>482</v>
      </c>
      <c r="AB103" s="61"/>
      <c r="AC103" s="61"/>
      <c r="AD103" s="61"/>
      <c r="AE103" s="61"/>
      <c r="AF103" s="141">
        <v>0.002334061315112805</v>
      </c>
      <c r="AG103" s="61"/>
      <c r="AH103" s="61"/>
      <c r="AI103" s="61"/>
    </row>
    <row r="104" spans="2:35" ht="10.5" customHeight="1">
      <c r="B104" s="63" t="s">
        <v>1186</v>
      </c>
      <c r="C104" s="61"/>
      <c r="D104" s="61"/>
      <c r="E104" s="61"/>
      <c r="F104" s="61"/>
      <c r="G104" s="61"/>
      <c r="H104" s="61"/>
      <c r="I104" s="143">
        <v>320933558.32</v>
      </c>
      <c r="J104" s="61"/>
      <c r="K104" s="61"/>
      <c r="L104" s="61"/>
      <c r="M104" s="61"/>
      <c r="N104" s="61"/>
      <c r="O104" s="61"/>
      <c r="P104" s="61"/>
      <c r="Q104" s="61"/>
      <c r="R104" s="61"/>
      <c r="S104" s="61"/>
      <c r="T104" s="141">
        <v>0.023407004081295275</v>
      </c>
      <c r="U104" s="61"/>
      <c r="V104" s="61"/>
      <c r="W104" s="61"/>
      <c r="X104" s="61"/>
      <c r="Y104" s="61"/>
      <c r="Z104" s="61"/>
      <c r="AA104" s="60">
        <v>2924</v>
      </c>
      <c r="AB104" s="61"/>
      <c r="AC104" s="61"/>
      <c r="AD104" s="61"/>
      <c r="AE104" s="61"/>
      <c r="AF104" s="141">
        <v>0.014159326318236186</v>
      </c>
      <c r="AG104" s="61"/>
      <c r="AH104" s="61"/>
      <c r="AI104" s="61"/>
    </row>
    <row r="105" spans="2:35" ht="10.5" customHeight="1">
      <c r="B105" s="63" t="s">
        <v>1187</v>
      </c>
      <c r="C105" s="61"/>
      <c r="D105" s="61"/>
      <c r="E105" s="61"/>
      <c r="F105" s="61"/>
      <c r="G105" s="61"/>
      <c r="H105" s="61"/>
      <c r="I105" s="143">
        <v>37097025.95000002</v>
      </c>
      <c r="J105" s="61"/>
      <c r="K105" s="61"/>
      <c r="L105" s="61"/>
      <c r="M105" s="61"/>
      <c r="N105" s="61"/>
      <c r="O105" s="61"/>
      <c r="P105" s="61"/>
      <c r="Q105" s="61"/>
      <c r="R105" s="61"/>
      <c r="S105" s="61"/>
      <c r="T105" s="141">
        <v>0.0027056386448367697</v>
      </c>
      <c r="U105" s="61"/>
      <c r="V105" s="61"/>
      <c r="W105" s="61"/>
      <c r="X105" s="61"/>
      <c r="Y105" s="61"/>
      <c r="Z105" s="61"/>
      <c r="AA105" s="60">
        <v>1276</v>
      </c>
      <c r="AB105" s="61"/>
      <c r="AC105" s="61"/>
      <c r="AD105" s="61"/>
      <c r="AE105" s="61"/>
      <c r="AF105" s="141">
        <v>0.006178967298929334</v>
      </c>
      <c r="AG105" s="61"/>
      <c r="AH105" s="61"/>
      <c r="AI105" s="61"/>
    </row>
    <row r="106" spans="2:35" ht="10.5" customHeight="1">
      <c r="B106" s="63" t="s">
        <v>1188</v>
      </c>
      <c r="C106" s="61"/>
      <c r="D106" s="61"/>
      <c r="E106" s="61"/>
      <c r="F106" s="61"/>
      <c r="G106" s="61"/>
      <c r="H106" s="61"/>
      <c r="I106" s="143">
        <v>71556049.88999996</v>
      </c>
      <c r="J106" s="61"/>
      <c r="K106" s="61"/>
      <c r="L106" s="61"/>
      <c r="M106" s="61"/>
      <c r="N106" s="61"/>
      <c r="O106" s="61"/>
      <c r="P106" s="61"/>
      <c r="Q106" s="61"/>
      <c r="R106" s="61"/>
      <c r="S106" s="61"/>
      <c r="T106" s="141">
        <v>0.0052188769556674305</v>
      </c>
      <c r="U106" s="61"/>
      <c r="V106" s="61"/>
      <c r="W106" s="61"/>
      <c r="X106" s="61"/>
      <c r="Y106" s="61"/>
      <c r="Z106" s="61"/>
      <c r="AA106" s="60">
        <v>1719</v>
      </c>
      <c r="AB106" s="61"/>
      <c r="AC106" s="61"/>
      <c r="AD106" s="61"/>
      <c r="AE106" s="61"/>
      <c r="AF106" s="141">
        <v>0.008324173030454173</v>
      </c>
      <c r="AG106" s="61"/>
      <c r="AH106" s="61"/>
      <c r="AI106" s="61"/>
    </row>
    <row r="107" spans="2:35" ht="10.5" customHeight="1">
      <c r="B107" s="63" t="s">
        <v>1189</v>
      </c>
      <c r="C107" s="61"/>
      <c r="D107" s="61"/>
      <c r="E107" s="61"/>
      <c r="F107" s="61"/>
      <c r="G107" s="61"/>
      <c r="H107" s="61"/>
      <c r="I107" s="143">
        <v>93846050.51000017</v>
      </c>
      <c r="J107" s="61"/>
      <c r="K107" s="61"/>
      <c r="L107" s="61"/>
      <c r="M107" s="61"/>
      <c r="N107" s="61"/>
      <c r="O107" s="61"/>
      <c r="P107" s="61"/>
      <c r="Q107" s="61"/>
      <c r="R107" s="61"/>
      <c r="S107" s="61"/>
      <c r="T107" s="141">
        <v>0.006844578356965561</v>
      </c>
      <c r="U107" s="61"/>
      <c r="V107" s="61"/>
      <c r="W107" s="61"/>
      <c r="X107" s="61"/>
      <c r="Y107" s="61"/>
      <c r="Z107" s="61"/>
      <c r="AA107" s="60">
        <v>2406</v>
      </c>
      <c r="AB107" s="61"/>
      <c r="AC107" s="61"/>
      <c r="AD107" s="61"/>
      <c r="AE107" s="61"/>
      <c r="AF107" s="141">
        <v>0.011650936772119105</v>
      </c>
      <c r="AG107" s="61"/>
      <c r="AH107" s="61"/>
      <c r="AI107" s="61"/>
    </row>
    <row r="108" spans="2:35" ht="10.5" customHeight="1">
      <c r="B108" s="63" t="s">
        <v>1190</v>
      </c>
      <c r="C108" s="61"/>
      <c r="D108" s="61"/>
      <c r="E108" s="61"/>
      <c r="F108" s="61"/>
      <c r="G108" s="61"/>
      <c r="H108" s="61"/>
      <c r="I108" s="143">
        <v>118659108.56000026</v>
      </c>
      <c r="J108" s="61"/>
      <c r="K108" s="61"/>
      <c r="L108" s="61"/>
      <c r="M108" s="61"/>
      <c r="N108" s="61"/>
      <c r="O108" s="61"/>
      <c r="P108" s="61"/>
      <c r="Q108" s="61"/>
      <c r="R108" s="61"/>
      <c r="S108" s="61"/>
      <c r="T108" s="141">
        <v>0.00865429671140034</v>
      </c>
      <c r="U108" s="61"/>
      <c r="V108" s="61"/>
      <c r="W108" s="61"/>
      <c r="X108" s="61"/>
      <c r="Y108" s="61"/>
      <c r="Z108" s="61"/>
      <c r="AA108" s="60">
        <v>2908</v>
      </c>
      <c r="AB108" s="61"/>
      <c r="AC108" s="61"/>
      <c r="AD108" s="61"/>
      <c r="AE108" s="61"/>
      <c r="AF108" s="141">
        <v>0.014081847104456507</v>
      </c>
      <c r="AG108" s="61"/>
      <c r="AH108" s="61"/>
      <c r="AI108" s="61"/>
    </row>
    <row r="109" spans="2:35" ht="10.5" customHeight="1">
      <c r="B109" s="63" t="s">
        <v>1191</v>
      </c>
      <c r="C109" s="61"/>
      <c r="D109" s="61"/>
      <c r="E109" s="61"/>
      <c r="F109" s="61"/>
      <c r="G109" s="61"/>
      <c r="H109" s="61"/>
      <c r="I109" s="143">
        <v>1444251292.8500032</v>
      </c>
      <c r="J109" s="61"/>
      <c r="K109" s="61"/>
      <c r="L109" s="61"/>
      <c r="M109" s="61"/>
      <c r="N109" s="61"/>
      <c r="O109" s="61"/>
      <c r="P109" s="61"/>
      <c r="Q109" s="61"/>
      <c r="R109" s="61"/>
      <c r="S109" s="61"/>
      <c r="T109" s="141">
        <v>0.10533518552288242</v>
      </c>
      <c r="U109" s="61"/>
      <c r="V109" s="61"/>
      <c r="W109" s="61"/>
      <c r="X109" s="61"/>
      <c r="Y109" s="61"/>
      <c r="Z109" s="61"/>
      <c r="AA109" s="60">
        <v>33799</v>
      </c>
      <c r="AB109" s="61"/>
      <c r="AC109" s="61"/>
      <c r="AD109" s="61"/>
      <c r="AE109" s="61"/>
      <c r="AF109" s="141">
        <v>0.1636699966587089</v>
      </c>
      <c r="AG109" s="61"/>
      <c r="AH109" s="61"/>
      <c r="AI109" s="61"/>
    </row>
    <row r="110" spans="2:35" ht="10.5" customHeight="1">
      <c r="B110" s="63" t="s">
        <v>1192</v>
      </c>
      <c r="C110" s="61"/>
      <c r="D110" s="61"/>
      <c r="E110" s="61"/>
      <c r="F110" s="61"/>
      <c r="G110" s="61"/>
      <c r="H110" s="61"/>
      <c r="I110" s="143">
        <v>182568442.56999987</v>
      </c>
      <c r="J110" s="61"/>
      <c r="K110" s="61"/>
      <c r="L110" s="61"/>
      <c r="M110" s="61"/>
      <c r="N110" s="61"/>
      <c r="O110" s="61"/>
      <c r="P110" s="61"/>
      <c r="Q110" s="61"/>
      <c r="R110" s="61"/>
      <c r="S110" s="61"/>
      <c r="T110" s="141">
        <v>0.013315467234781225</v>
      </c>
      <c r="U110" s="61"/>
      <c r="V110" s="61"/>
      <c r="W110" s="61"/>
      <c r="X110" s="61"/>
      <c r="Y110" s="61"/>
      <c r="Z110" s="61"/>
      <c r="AA110" s="60">
        <v>10477</v>
      </c>
      <c r="AB110" s="61"/>
      <c r="AC110" s="61"/>
      <c r="AD110" s="61"/>
      <c r="AE110" s="61"/>
      <c r="AF110" s="141">
        <v>0.05073435767310551</v>
      </c>
      <c r="AG110" s="61"/>
      <c r="AH110" s="61"/>
      <c r="AI110" s="61"/>
    </row>
    <row r="111" spans="2:35" ht="10.5" customHeight="1">
      <c r="B111" s="63" t="s">
        <v>1193</v>
      </c>
      <c r="C111" s="61"/>
      <c r="D111" s="61"/>
      <c r="E111" s="61"/>
      <c r="F111" s="61"/>
      <c r="G111" s="61"/>
      <c r="H111" s="61"/>
      <c r="I111" s="143">
        <v>231692471.97000015</v>
      </c>
      <c r="J111" s="61"/>
      <c r="K111" s="61"/>
      <c r="L111" s="61"/>
      <c r="M111" s="61"/>
      <c r="N111" s="61"/>
      <c r="O111" s="61"/>
      <c r="P111" s="61"/>
      <c r="Q111" s="61"/>
      <c r="R111" s="61"/>
      <c r="S111" s="61"/>
      <c r="T111" s="141">
        <v>0.016898284696048312</v>
      </c>
      <c r="U111" s="61"/>
      <c r="V111" s="61"/>
      <c r="W111" s="61"/>
      <c r="X111" s="61"/>
      <c r="Y111" s="61"/>
      <c r="Z111" s="61"/>
      <c r="AA111" s="60">
        <v>4167</v>
      </c>
      <c r="AB111" s="61"/>
      <c r="AC111" s="61"/>
      <c r="AD111" s="61"/>
      <c r="AE111" s="61"/>
      <c r="AF111" s="141">
        <v>0.020178492738744933</v>
      </c>
      <c r="AG111" s="61"/>
      <c r="AH111" s="61"/>
      <c r="AI111" s="61"/>
    </row>
    <row r="112" spans="2:35" ht="10.5" customHeight="1">
      <c r="B112" s="63" t="s">
        <v>1194</v>
      </c>
      <c r="C112" s="61"/>
      <c r="D112" s="61"/>
      <c r="E112" s="61"/>
      <c r="F112" s="61"/>
      <c r="G112" s="61"/>
      <c r="H112" s="61"/>
      <c r="I112" s="143">
        <v>771757063.3499984</v>
      </c>
      <c r="J112" s="61"/>
      <c r="K112" s="61"/>
      <c r="L112" s="61"/>
      <c r="M112" s="61"/>
      <c r="N112" s="61"/>
      <c r="O112" s="61"/>
      <c r="P112" s="61"/>
      <c r="Q112" s="61"/>
      <c r="R112" s="61"/>
      <c r="S112" s="61"/>
      <c r="T112" s="141">
        <v>0.05628741608127467</v>
      </c>
      <c r="U112" s="61"/>
      <c r="V112" s="61"/>
      <c r="W112" s="61"/>
      <c r="X112" s="61"/>
      <c r="Y112" s="61"/>
      <c r="Z112" s="61"/>
      <c r="AA112" s="60">
        <v>12972</v>
      </c>
      <c r="AB112" s="61"/>
      <c r="AC112" s="61"/>
      <c r="AD112" s="61"/>
      <c r="AE112" s="61"/>
      <c r="AF112" s="141">
        <v>0.06281627257187408</v>
      </c>
      <c r="AG112" s="61"/>
      <c r="AH112" s="61"/>
      <c r="AI112" s="61"/>
    </row>
    <row r="113" spans="2:35" ht="10.5" customHeight="1">
      <c r="B113" s="63" t="s">
        <v>1195</v>
      </c>
      <c r="C113" s="61"/>
      <c r="D113" s="61"/>
      <c r="E113" s="61"/>
      <c r="F113" s="61"/>
      <c r="G113" s="61"/>
      <c r="H113" s="61"/>
      <c r="I113" s="143">
        <v>120380588.91999987</v>
      </c>
      <c r="J113" s="61"/>
      <c r="K113" s="61"/>
      <c r="L113" s="61"/>
      <c r="M113" s="61"/>
      <c r="N113" s="61"/>
      <c r="O113" s="61"/>
      <c r="P113" s="61"/>
      <c r="Q113" s="61"/>
      <c r="R113" s="61"/>
      <c r="S113" s="61"/>
      <c r="T113" s="141">
        <v>0.00877985135275138</v>
      </c>
      <c r="U113" s="61"/>
      <c r="V113" s="61"/>
      <c r="W113" s="61"/>
      <c r="X113" s="61"/>
      <c r="Y113" s="61"/>
      <c r="Z113" s="61"/>
      <c r="AA113" s="60">
        <v>2164</v>
      </c>
      <c r="AB113" s="61"/>
      <c r="AC113" s="61"/>
      <c r="AD113" s="61"/>
      <c r="AE113" s="61"/>
      <c r="AF113" s="141">
        <v>0.010479063663701473</v>
      </c>
      <c r="AG113" s="61"/>
      <c r="AH113" s="61"/>
      <c r="AI113" s="61"/>
    </row>
    <row r="114" spans="2:35" ht="10.5" customHeight="1">
      <c r="B114" s="63" t="s">
        <v>1196</v>
      </c>
      <c r="C114" s="61"/>
      <c r="D114" s="61"/>
      <c r="E114" s="61"/>
      <c r="F114" s="61"/>
      <c r="G114" s="61"/>
      <c r="H114" s="61"/>
      <c r="I114" s="143">
        <v>1846831618.4099932</v>
      </c>
      <c r="J114" s="61"/>
      <c r="K114" s="61"/>
      <c r="L114" s="61"/>
      <c r="M114" s="61"/>
      <c r="N114" s="61"/>
      <c r="O114" s="61"/>
      <c r="P114" s="61"/>
      <c r="Q114" s="61"/>
      <c r="R114" s="61"/>
      <c r="S114" s="61"/>
      <c r="T114" s="141">
        <v>0.1346970240690281</v>
      </c>
      <c r="U114" s="61"/>
      <c r="V114" s="61"/>
      <c r="W114" s="61"/>
      <c r="X114" s="61"/>
      <c r="Y114" s="61"/>
      <c r="Z114" s="61"/>
      <c r="AA114" s="60">
        <v>28504</v>
      </c>
      <c r="AB114" s="61"/>
      <c r="AC114" s="61"/>
      <c r="AD114" s="61"/>
      <c r="AE114" s="61"/>
      <c r="AF114" s="141">
        <v>0.13802921934849666</v>
      </c>
      <c r="AG114" s="61"/>
      <c r="AH114" s="61"/>
      <c r="AI114" s="61"/>
    </row>
    <row r="115" spans="2:35" ht="10.5" customHeight="1">
      <c r="B115" s="63" t="s">
        <v>1197</v>
      </c>
      <c r="C115" s="61"/>
      <c r="D115" s="61"/>
      <c r="E115" s="61"/>
      <c r="F115" s="61"/>
      <c r="G115" s="61"/>
      <c r="H115" s="61"/>
      <c r="I115" s="143">
        <v>104920599.9700001</v>
      </c>
      <c r="J115" s="61"/>
      <c r="K115" s="61"/>
      <c r="L115" s="61"/>
      <c r="M115" s="61"/>
      <c r="N115" s="61"/>
      <c r="O115" s="61"/>
      <c r="P115" s="61"/>
      <c r="Q115" s="61"/>
      <c r="R115" s="61"/>
      <c r="S115" s="61"/>
      <c r="T115" s="141">
        <v>0.007652290787431485</v>
      </c>
      <c r="U115" s="61"/>
      <c r="V115" s="61"/>
      <c r="W115" s="61"/>
      <c r="X115" s="61"/>
      <c r="Y115" s="61"/>
      <c r="Z115" s="61"/>
      <c r="AA115" s="60">
        <v>1648</v>
      </c>
      <c r="AB115" s="61"/>
      <c r="AC115" s="61"/>
      <c r="AD115" s="61"/>
      <c r="AE115" s="61"/>
      <c r="AF115" s="141">
        <v>0.007980359019306852</v>
      </c>
      <c r="AG115" s="61"/>
      <c r="AH115" s="61"/>
      <c r="AI115" s="61"/>
    </row>
    <row r="116" spans="2:35" ht="10.5" customHeight="1">
      <c r="B116" s="63" t="s">
        <v>1198</v>
      </c>
      <c r="C116" s="61"/>
      <c r="D116" s="61"/>
      <c r="E116" s="61"/>
      <c r="F116" s="61"/>
      <c r="G116" s="61"/>
      <c r="H116" s="61"/>
      <c r="I116" s="143">
        <v>223189923.36000028</v>
      </c>
      <c r="J116" s="61"/>
      <c r="K116" s="61"/>
      <c r="L116" s="61"/>
      <c r="M116" s="61"/>
      <c r="N116" s="61"/>
      <c r="O116" s="61"/>
      <c r="P116" s="61"/>
      <c r="Q116" s="61"/>
      <c r="R116" s="61"/>
      <c r="S116" s="61"/>
      <c r="T116" s="141">
        <v>0.016278158863594114</v>
      </c>
      <c r="U116" s="61"/>
      <c r="V116" s="61"/>
      <c r="W116" s="61"/>
      <c r="X116" s="61"/>
      <c r="Y116" s="61"/>
      <c r="Z116" s="61"/>
      <c r="AA116" s="60">
        <v>3168</v>
      </c>
      <c r="AB116" s="61"/>
      <c r="AC116" s="61"/>
      <c r="AD116" s="61"/>
      <c r="AE116" s="61"/>
      <c r="AF116" s="141">
        <v>0.015340884328376278</v>
      </c>
      <c r="AG116" s="61"/>
      <c r="AH116" s="61"/>
      <c r="AI116" s="61"/>
    </row>
    <row r="117" spans="2:35" ht="10.5" customHeight="1">
      <c r="B117" s="63" t="s">
        <v>1199</v>
      </c>
      <c r="C117" s="61"/>
      <c r="D117" s="61"/>
      <c r="E117" s="61"/>
      <c r="F117" s="61"/>
      <c r="G117" s="61"/>
      <c r="H117" s="61"/>
      <c r="I117" s="143">
        <v>864626904.3699969</v>
      </c>
      <c r="J117" s="61"/>
      <c r="K117" s="61"/>
      <c r="L117" s="61"/>
      <c r="M117" s="61"/>
      <c r="N117" s="61"/>
      <c r="O117" s="61"/>
      <c r="P117" s="61"/>
      <c r="Q117" s="61"/>
      <c r="R117" s="61"/>
      <c r="S117" s="61"/>
      <c r="T117" s="141">
        <v>0.06306079546597855</v>
      </c>
      <c r="U117" s="61"/>
      <c r="V117" s="61"/>
      <c r="W117" s="61"/>
      <c r="X117" s="61"/>
      <c r="Y117" s="61"/>
      <c r="Z117" s="61"/>
      <c r="AA117" s="60">
        <v>11332</v>
      </c>
      <c r="AB117" s="61"/>
      <c r="AC117" s="61"/>
      <c r="AD117" s="61"/>
      <c r="AE117" s="61"/>
      <c r="AF117" s="141">
        <v>0.05487465315945706</v>
      </c>
      <c r="AG117" s="61"/>
      <c r="AH117" s="61"/>
      <c r="AI117" s="61"/>
    </row>
    <row r="118" spans="2:35" ht="10.5" customHeight="1">
      <c r="B118" s="63" t="s">
        <v>1200</v>
      </c>
      <c r="C118" s="61"/>
      <c r="D118" s="61"/>
      <c r="E118" s="61"/>
      <c r="F118" s="61"/>
      <c r="G118" s="61"/>
      <c r="H118" s="61"/>
      <c r="I118" s="143">
        <v>199312400.43000042</v>
      </c>
      <c r="J118" s="61"/>
      <c r="K118" s="61"/>
      <c r="L118" s="61"/>
      <c r="M118" s="61"/>
      <c r="N118" s="61"/>
      <c r="O118" s="61"/>
      <c r="P118" s="61"/>
      <c r="Q118" s="61"/>
      <c r="R118" s="61"/>
      <c r="S118" s="61"/>
      <c r="T118" s="141">
        <v>0.014536672932364533</v>
      </c>
      <c r="U118" s="61"/>
      <c r="V118" s="61"/>
      <c r="W118" s="61"/>
      <c r="X118" s="61"/>
      <c r="Y118" s="61"/>
      <c r="Z118" s="61"/>
      <c r="AA118" s="60">
        <v>4902</v>
      </c>
      <c r="AB118" s="61"/>
      <c r="AC118" s="61"/>
      <c r="AD118" s="61"/>
      <c r="AE118" s="61"/>
      <c r="AF118" s="141">
        <v>0.0237376941217489</v>
      </c>
      <c r="AG118" s="61"/>
      <c r="AH118" s="61"/>
      <c r="AI118" s="61"/>
    </row>
    <row r="119" spans="2:35" ht="10.5" customHeight="1">
      <c r="B119" s="63" t="s">
        <v>1201</v>
      </c>
      <c r="C119" s="61"/>
      <c r="D119" s="61"/>
      <c r="E119" s="61"/>
      <c r="F119" s="61"/>
      <c r="G119" s="61"/>
      <c r="H119" s="61"/>
      <c r="I119" s="143">
        <v>3130595174.7900224</v>
      </c>
      <c r="J119" s="61"/>
      <c r="K119" s="61"/>
      <c r="L119" s="61"/>
      <c r="M119" s="61"/>
      <c r="N119" s="61"/>
      <c r="O119" s="61"/>
      <c r="P119" s="61"/>
      <c r="Q119" s="61"/>
      <c r="R119" s="61"/>
      <c r="S119" s="61"/>
      <c r="T119" s="141">
        <v>0.22832717904847039</v>
      </c>
      <c r="U119" s="61"/>
      <c r="V119" s="61"/>
      <c r="W119" s="61"/>
      <c r="X119" s="61"/>
      <c r="Y119" s="61"/>
      <c r="Z119" s="61"/>
      <c r="AA119" s="60">
        <v>39111</v>
      </c>
      <c r="AB119" s="61"/>
      <c r="AC119" s="61"/>
      <c r="AD119" s="61"/>
      <c r="AE119" s="61"/>
      <c r="AF119" s="141">
        <v>0.18939309563356205</v>
      </c>
      <c r="AG119" s="61"/>
      <c r="AH119" s="61"/>
      <c r="AI119" s="61"/>
    </row>
    <row r="120" spans="2:35" ht="10.5" customHeight="1">
      <c r="B120" s="63" t="s">
        <v>1202</v>
      </c>
      <c r="C120" s="61"/>
      <c r="D120" s="61"/>
      <c r="E120" s="61"/>
      <c r="F120" s="61"/>
      <c r="G120" s="61"/>
      <c r="H120" s="61"/>
      <c r="I120" s="143">
        <v>126094994.27999988</v>
      </c>
      <c r="J120" s="61"/>
      <c r="K120" s="61"/>
      <c r="L120" s="61"/>
      <c r="M120" s="61"/>
      <c r="N120" s="61"/>
      <c r="O120" s="61"/>
      <c r="P120" s="61"/>
      <c r="Q120" s="61"/>
      <c r="R120" s="61"/>
      <c r="S120" s="61"/>
      <c r="T120" s="141">
        <v>0.009196626433188209</v>
      </c>
      <c r="U120" s="61"/>
      <c r="V120" s="61"/>
      <c r="W120" s="61"/>
      <c r="X120" s="61"/>
      <c r="Y120" s="61"/>
      <c r="Z120" s="61"/>
      <c r="AA120" s="60">
        <v>1794</v>
      </c>
      <c r="AB120" s="61"/>
      <c r="AC120" s="61"/>
      <c r="AD120" s="61"/>
      <c r="AE120" s="61"/>
      <c r="AF120" s="141">
        <v>0.008687356845046415</v>
      </c>
      <c r="AG120" s="61"/>
      <c r="AH120" s="61"/>
      <c r="AI120" s="61"/>
    </row>
    <row r="121" spans="2:35" ht="10.5" customHeight="1">
      <c r="B121" s="63" t="s">
        <v>1203</v>
      </c>
      <c r="C121" s="61"/>
      <c r="D121" s="61"/>
      <c r="E121" s="61"/>
      <c r="F121" s="61"/>
      <c r="G121" s="61"/>
      <c r="H121" s="61"/>
      <c r="I121" s="143">
        <v>147433677.4799999</v>
      </c>
      <c r="J121" s="61"/>
      <c r="K121" s="61"/>
      <c r="L121" s="61"/>
      <c r="M121" s="61"/>
      <c r="N121" s="61"/>
      <c r="O121" s="61"/>
      <c r="P121" s="61"/>
      <c r="Q121" s="61"/>
      <c r="R121" s="61"/>
      <c r="S121" s="61"/>
      <c r="T121" s="141">
        <v>0.010752944343245611</v>
      </c>
      <c r="U121" s="61"/>
      <c r="V121" s="61"/>
      <c r="W121" s="61"/>
      <c r="X121" s="61"/>
      <c r="Y121" s="61"/>
      <c r="Z121" s="61"/>
      <c r="AA121" s="60">
        <v>2081</v>
      </c>
      <c r="AB121" s="61"/>
      <c r="AC121" s="61"/>
      <c r="AD121" s="61"/>
      <c r="AE121" s="61"/>
      <c r="AF121" s="141">
        <v>0.010077140242219392</v>
      </c>
      <c r="AG121" s="61"/>
      <c r="AH121" s="61"/>
      <c r="AI121" s="61"/>
    </row>
    <row r="122" spans="2:35" ht="10.5" customHeight="1">
      <c r="B122" s="63" t="s">
        <v>1204</v>
      </c>
      <c r="C122" s="61"/>
      <c r="D122" s="61"/>
      <c r="E122" s="61"/>
      <c r="F122" s="61"/>
      <c r="G122" s="61"/>
      <c r="H122" s="61"/>
      <c r="I122" s="143">
        <v>207565015.00000006</v>
      </c>
      <c r="J122" s="61"/>
      <c r="K122" s="61"/>
      <c r="L122" s="61"/>
      <c r="M122" s="61"/>
      <c r="N122" s="61"/>
      <c r="O122" s="61"/>
      <c r="P122" s="61"/>
      <c r="Q122" s="61"/>
      <c r="R122" s="61"/>
      <c r="S122" s="61"/>
      <c r="T122" s="141">
        <v>0.01513857004755724</v>
      </c>
      <c r="U122" s="61"/>
      <c r="V122" s="61"/>
      <c r="W122" s="61"/>
      <c r="X122" s="61"/>
      <c r="Y122" s="61"/>
      <c r="Z122" s="61"/>
      <c r="AA122" s="60">
        <v>2659</v>
      </c>
      <c r="AB122" s="61"/>
      <c r="AC122" s="61"/>
      <c r="AD122" s="61"/>
      <c r="AE122" s="61"/>
      <c r="AF122" s="141">
        <v>0.012876076840010266</v>
      </c>
      <c r="AG122" s="61"/>
      <c r="AH122" s="61"/>
      <c r="AI122" s="61"/>
    </row>
    <row r="123" spans="2:35" ht="10.5" customHeight="1">
      <c r="B123" s="63" t="s">
        <v>1205</v>
      </c>
      <c r="C123" s="61"/>
      <c r="D123" s="61"/>
      <c r="E123" s="61"/>
      <c r="F123" s="61"/>
      <c r="G123" s="61"/>
      <c r="H123" s="61"/>
      <c r="I123" s="143">
        <v>128934283.04000002</v>
      </c>
      <c r="J123" s="61"/>
      <c r="K123" s="61"/>
      <c r="L123" s="61"/>
      <c r="M123" s="61"/>
      <c r="N123" s="61"/>
      <c r="O123" s="61"/>
      <c r="P123" s="61"/>
      <c r="Q123" s="61"/>
      <c r="R123" s="61"/>
      <c r="S123" s="61"/>
      <c r="T123" s="141">
        <v>0.009403707437559318</v>
      </c>
      <c r="U123" s="61"/>
      <c r="V123" s="61"/>
      <c r="W123" s="61"/>
      <c r="X123" s="61"/>
      <c r="Y123" s="61"/>
      <c r="Z123" s="61"/>
      <c r="AA123" s="60">
        <v>1553</v>
      </c>
      <c r="AB123" s="61"/>
      <c r="AC123" s="61"/>
      <c r="AD123" s="61"/>
      <c r="AE123" s="61"/>
      <c r="AF123" s="141">
        <v>0.007520326187490012</v>
      </c>
      <c r="AG123" s="61"/>
      <c r="AH123" s="61"/>
      <c r="AI123" s="61"/>
    </row>
    <row r="124" spans="2:35" ht="10.5" customHeight="1">
      <c r="B124" s="63" t="s">
        <v>1206</v>
      </c>
      <c r="C124" s="61"/>
      <c r="D124" s="61"/>
      <c r="E124" s="61"/>
      <c r="F124" s="61"/>
      <c r="G124" s="61"/>
      <c r="H124" s="61"/>
      <c r="I124" s="143">
        <v>2827467123.610006</v>
      </c>
      <c r="J124" s="61"/>
      <c r="K124" s="61"/>
      <c r="L124" s="61"/>
      <c r="M124" s="61"/>
      <c r="N124" s="61"/>
      <c r="O124" s="61"/>
      <c r="P124" s="61"/>
      <c r="Q124" s="61"/>
      <c r="R124" s="61"/>
      <c r="S124" s="61"/>
      <c r="T124" s="141">
        <v>0.2062188038188191</v>
      </c>
      <c r="U124" s="61"/>
      <c r="V124" s="61"/>
      <c r="W124" s="61"/>
      <c r="X124" s="61"/>
      <c r="Y124" s="61"/>
      <c r="Z124" s="61"/>
      <c r="AA124" s="60">
        <v>28771</v>
      </c>
      <c r="AB124" s="61"/>
      <c r="AC124" s="61"/>
      <c r="AD124" s="61"/>
      <c r="AE124" s="61"/>
      <c r="AF124" s="141">
        <v>0.13932215372844503</v>
      </c>
      <c r="AG124" s="61"/>
      <c r="AH124" s="61"/>
      <c r="AI124" s="61"/>
    </row>
    <row r="125" spans="2:35" ht="10.5" customHeight="1">
      <c r="B125" s="63" t="s">
        <v>1212</v>
      </c>
      <c r="C125" s="61"/>
      <c r="D125" s="61"/>
      <c r="E125" s="61"/>
      <c r="F125" s="61"/>
      <c r="G125" s="61"/>
      <c r="H125" s="61"/>
      <c r="I125" s="143">
        <v>81924574.83999999</v>
      </c>
      <c r="J125" s="61"/>
      <c r="K125" s="61"/>
      <c r="L125" s="61"/>
      <c r="M125" s="61"/>
      <c r="N125" s="61"/>
      <c r="O125" s="61"/>
      <c r="P125" s="61"/>
      <c r="Q125" s="61"/>
      <c r="R125" s="61"/>
      <c r="S125" s="61"/>
      <c r="T125" s="141">
        <v>0.00597509611545898</v>
      </c>
      <c r="U125" s="61"/>
      <c r="V125" s="61"/>
      <c r="W125" s="61"/>
      <c r="X125" s="61"/>
      <c r="Y125" s="61"/>
      <c r="Z125" s="61"/>
      <c r="AA125" s="60">
        <v>899</v>
      </c>
      <c r="AB125" s="61"/>
      <c r="AC125" s="61"/>
      <c r="AD125" s="61"/>
      <c r="AE125" s="61"/>
      <c r="AF125" s="141">
        <v>0.0043533633242456675</v>
      </c>
      <c r="AG125" s="61"/>
      <c r="AH125" s="61"/>
      <c r="AI125" s="61"/>
    </row>
    <row r="126" spans="2:35" ht="10.5" customHeight="1">
      <c r="B126" s="63" t="s">
        <v>1213</v>
      </c>
      <c r="C126" s="61"/>
      <c r="D126" s="61"/>
      <c r="E126" s="61"/>
      <c r="F126" s="61"/>
      <c r="G126" s="61"/>
      <c r="H126" s="61"/>
      <c r="I126" s="143">
        <v>12834608.68</v>
      </c>
      <c r="J126" s="61"/>
      <c r="K126" s="61"/>
      <c r="L126" s="61"/>
      <c r="M126" s="61"/>
      <c r="N126" s="61"/>
      <c r="O126" s="61"/>
      <c r="P126" s="61"/>
      <c r="Q126" s="61"/>
      <c r="R126" s="61"/>
      <c r="S126" s="61"/>
      <c r="T126" s="141">
        <v>0.000936080786712376</v>
      </c>
      <c r="U126" s="61"/>
      <c r="V126" s="61"/>
      <c r="W126" s="61"/>
      <c r="X126" s="61"/>
      <c r="Y126" s="61"/>
      <c r="Z126" s="61"/>
      <c r="AA126" s="60">
        <v>151</v>
      </c>
      <c r="AB126" s="61"/>
      <c r="AC126" s="61"/>
      <c r="AD126" s="61"/>
      <c r="AE126" s="61"/>
      <c r="AF126" s="141">
        <v>0.0007312100800457127</v>
      </c>
      <c r="AG126" s="61"/>
      <c r="AH126" s="61"/>
      <c r="AI126" s="61"/>
    </row>
    <row r="127" spans="2:35" ht="10.5" customHeight="1">
      <c r="B127" s="63" t="s">
        <v>1208</v>
      </c>
      <c r="C127" s="61"/>
      <c r="D127" s="61"/>
      <c r="E127" s="61"/>
      <c r="F127" s="61"/>
      <c r="G127" s="61"/>
      <c r="H127" s="61"/>
      <c r="I127" s="143">
        <v>12510965.769999992</v>
      </c>
      <c r="J127" s="61"/>
      <c r="K127" s="61"/>
      <c r="L127" s="61"/>
      <c r="M127" s="61"/>
      <c r="N127" s="61"/>
      <c r="O127" s="61"/>
      <c r="P127" s="61"/>
      <c r="Q127" s="61"/>
      <c r="R127" s="61"/>
      <c r="S127" s="61"/>
      <c r="T127" s="141">
        <v>0.0009124761784722523</v>
      </c>
      <c r="U127" s="61"/>
      <c r="V127" s="61"/>
      <c r="W127" s="61"/>
      <c r="X127" s="61"/>
      <c r="Y127" s="61"/>
      <c r="Z127" s="61"/>
      <c r="AA127" s="60">
        <v>146</v>
      </c>
      <c r="AB127" s="61"/>
      <c r="AC127" s="61"/>
      <c r="AD127" s="61"/>
      <c r="AE127" s="61"/>
      <c r="AF127" s="141">
        <v>0.0007069978257395633</v>
      </c>
      <c r="AG127" s="61"/>
      <c r="AH127" s="61"/>
      <c r="AI127" s="61"/>
    </row>
    <row r="128" spans="2:35" ht="10.5" customHeight="1">
      <c r="B128" s="63" t="s">
        <v>1210</v>
      </c>
      <c r="C128" s="61"/>
      <c r="D128" s="61"/>
      <c r="E128" s="61"/>
      <c r="F128" s="61"/>
      <c r="G128" s="61"/>
      <c r="H128" s="61"/>
      <c r="I128" s="143">
        <v>9496789.750000004</v>
      </c>
      <c r="J128" s="61"/>
      <c r="K128" s="61"/>
      <c r="L128" s="61"/>
      <c r="M128" s="61"/>
      <c r="N128" s="61"/>
      <c r="O128" s="61"/>
      <c r="P128" s="61"/>
      <c r="Q128" s="61"/>
      <c r="R128" s="61"/>
      <c r="S128" s="61"/>
      <c r="T128" s="141">
        <v>0.000692639927096089</v>
      </c>
      <c r="U128" s="61"/>
      <c r="V128" s="61"/>
      <c r="W128" s="61"/>
      <c r="X128" s="61"/>
      <c r="Y128" s="61"/>
      <c r="Z128" s="61"/>
      <c r="AA128" s="60">
        <v>105</v>
      </c>
      <c r="AB128" s="61"/>
      <c r="AC128" s="61"/>
      <c r="AD128" s="61"/>
      <c r="AE128" s="61"/>
      <c r="AF128" s="141">
        <v>0.000508457340429138</v>
      </c>
      <c r="AG128" s="61"/>
      <c r="AH128" s="61"/>
      <c r="AI128" s="61"/>
    </row>
    <row r="129" spans="2:35" ht="10.5" customHeight="1">
      <c r="B129" s="63" t="s">
        <v>1207</v>
      </c>
      <c r="C129" s="61"/>
      <c r="D129" s="61"/>
      <c r="E129" s="61"/>
      <c r="F129" s="61"/>
      <c r="G129" s="61"/>
      <c r="H129" s="61"/>
      <c r="I129" s="143">
        <v>262927445.65</v>
      </c>
      <c r="J129" s="61"/>
      <c r="K129" s="61"/>
      <c r="L129" s="61"/>
      <c r="M129" s="61"/>
      <c r="N129" s="61"/>
      <c r="O129" s="61"/>
      <c r="P129" s="61"/>
      <c r="Q129" s="61"/>
      <c r="R129" s="61"/>
      <c r="S129" s="61"/>
      <c r="T129" s="141">
        <v>0.019176379764180504</v>
      </c>
      <c r="U129" s="61"/>
      <c r="V129" s="61"/>
      <c r="W129" s="61"/>
      <c r="X129" s="61"/>
      <c r="Y129" s="61"/>
      <c r="Z129" s="61"/>
      <c r="AA129" s="60">
        <v>3297</v>
      </c>
      <c r="AB129" s="61"/>
      <c r="AC129" s="61"/>
      <c r="AD129" s="61"/>
      <c r="AE129" s="61"/>
      <c r="AF129" s="141">
        <v>0.015965560489474933</v>
      </c>
      <c r="AG129" s="61"/>
      <c r="AH129" s="61"/>
      <c r="AI129" s="61"/>
    </row>
    <row r="130" spans="2:35" ht="10.5" customHeight="1">
      <c r="B130" s="63" t="s">
        <v>1209</v>
      </c>
      <c r="C130" s="61"/>
      <c r="D130" s="61"/>
      <c r="E130" s="61"/>
      <c r="F130" s="61"/>
      <c r="G130" s="61"/>
      <c r="H130" s="61"/>
      <c r="I130" s="143">
        <v>12972468.349999992</v>
      </c>
      <c r="J130" s="61"/>
      <c r="K130" s="61"/>
      <c r="L130" s="61"/>
      <c r="M130" s="61"/>
      <c r="N130" s="61"/>
      <c r="O130" s="61"/>
      <c r="P130" s="61"/>
      <c r="Q130" s="61"/>
      <c r="R130" s="61"/>
      <c r="S130" s="61"/>
      <c r="T130" s="141">
        <v>0.000946135459321958</v>
      </c>
      <c r="U130" s="61"/>
      <c r="V130" s="61"/>
      <c r="W130" s="61"/>
      <c r="X130" s="61"/>
      <c r="Y130" s="61"/>
      <c r="Z130" s="61"/>
      <c r="AA130" s="60">
        <v>153</v>
      </c>
      <c r="AB130" s="61"/>
      <c r="AC130" s="61"/>
      <c r="AD130" s="61"/>
      <c r="AE130" s="61"/>
      <c r="AF130" s="141">
        <v>0.0007408949817681725</v>
      </c>
      <c r="AG130" s="61"/>
      <c r="AH130" s="61"/>
      <c r="AI130" s="61"/>
    </row>
    <row r="131" spans="2:35" ht="10.5" customHeight="1">
      <c r="B131" s="63" t="s">
        <v>1214</v>
      </c>
      <c r="C131" s="61"/>
      <c r="D131" s="61"/>
      <c r="E131" s="61"/>
      <c r="F131" s="61"/>
      <c r="G131" s="61"/>
      <c r="H131" s="61"/>
      <c r="I131" s="143">
        <v>25086.82</v>
      </c>
      <c r="J131" s="61"/>
      <c r="K131" s="61"/>
      <c r="L131" s="61"/>
      <c r="M131" s="61"/>
      <c r="N131" s="61"/>
      <c r="O131" s="61"/>
      <c r="P131" s="61"/>
      <c r="Q131" s="61"/>
      <c r="R131" s="61"/>
      <c r="S131" s="61"/>
      <c r="T131" s="141">
        <v>1.8296849391524858E-06</v>
      </c>
      <c r="U131" s="61"/>
      <c r="V131" s="61"/>
      <c r="W131" s="61"/>
      <c r="X131" s="61"/>
      <c r="Y131" s="61"/>
      <c r="Z131" s="61"/>
      <c r="AA131" s="60">
        <v>1</v>
      </c>
      <c r="AB131" s="61"/>
      <c r="AC131" s="61"/>
      <c r="AD131" s="61"/>
      <c r="AE131" s="61"/>
      <c r="AF131" s="141">
        <v>4.842450861229886E-06</v>
      </c>
      <c r="AG131" s="61"/>
      <c r="AH131" s="61"/>
      <c r="AI131" s="61"/>
    </row>
    <row r="132" spans="2:35" ht="10.5" customHeight="1">
      <c r="B132" s="63" t="s">
        <v>1215</v>
      </c>
      <c r="C132" s="61"/>
      <c r="D132" s="61"/>
      <c r="E132" s="61"/>
      <c r="F132" s="61"/>
      <c r="G132" s="61"/>
      <c r="H132" s="61"/>
      <c r="I132" s="143">
        <v>487765.84</v>
      </c>
      <c r="J132" s="61"/>
      <c r="K132" s="61"/>
      <c r="L132" s="61"/>
      <c r="M132" s="61"/>
      <c r="N132" s="61"/>
      <c r="O132" s="61"/>
      <c r="P132" s="61"/>
      <c r="Q132" s="61"/>
      <c r="R132" s="61"/>
      <c r="S132" s="61"/>
      <c r="T132" s="141">
        <v>3.557476839555835E-05</v>
      </c>
      <c r="U132" s="61"/>
      <c r="V132" s="61"/>
      <c r="W132" s="61"/>
      <c r="X132" s="61"/>
      <c r="Y132" s="61"/>
      <c r="Z132" s="61"/>
      <c r="AA132" s="60">
        <v>6</v>
      </c>
      <c r="AB132" s="61"/>
      <c r="AC132" s="61"/>
      <c r="AD132" s="61"/>
      <c r="AE132" s="61"/>
      <c r="AF132" s="141">
        <v>2.9054705167379313E-05</v>
      </c>
      <c r="AG132" s="61"/>
      <c r="AH132" s="61"/>
      <c r="AI132" s="61"/>
    </row>
    <row r="133" spans="2:35" ht="10.5" customHeight="1">
      <c r="B133" s="63" t="s">
        <v>1216</v>
      </c>
      <c r="C133" s="61"/>
      <c r="D133" s="61"/>
      <c r="E133" s="61"/>
      <c r="F133" s="61"/>
      <c r="G133" s="61"/>
      <c r="H133" s="61"/>
      <c r="I133" s="143">
        <v>14873.61</v>
      </c>
      <c r="J133" s="61"/>
      <c r="K133" s="61"/>
      <c r="L133" s="61"/>
      <c r="M133" s="61"/>
      <c r="N133" s="61"/>
      <c r="O133" s="61"/>
      <c r="P133" s="61"/>
      <c r="Q133" s="61"/>
      <c r="R133" s="61"/>
      <c r="S133" s="61"/>
      <c r="T133" s="141">
        <v>1.0847935373167187E-06</v>
      </c>
      <c r="U133" s="61"/>
      <c r="V133" s="61"/>
      <c r="W133" s="61"/>
      <c r="X133" s="61"/>
      <c r="Y133" s="61"/>
      <c r="Z133" s="61"/>
      <c r="AA133" s="60">
        <v>1</v>
      </c>
      <c r="AB133" s="61"/>
      <c r="AC133" s="61"/>
      <c r="AD133" s="61"/>
      <c r="AE133" s="61"/>
      <c r="AF133" s="141">
        <v>4.842450861229886E-06</v>
      </c>
      <c r="AG133" s="61"/>
      <c r="AH133" s="61"/>
      <c r="AI133" s="61"/>
    </row>
    <row r="134" spans="2:35" ht="10.5" customHeight="1">
      <c r="B134" s="63" t="s">
        <v>1217</v>
      </c>
      <c r="C134" s="61"/>
      <c r="D134" s="61"/>
      <c r="E134" s="61"/>
      <c r="F134" s="61"/>
      <c r="G134" s="61"/>
      <c r="H134" s="61"/>
      <c r="I134" s="143">
        <v>118203.81</v>
      </c>
      <c r="J134" s="61"/>
      <c r="K134" s="61"/>
      <c r="L134" s="61"/>
      <c r="M134" s="61"/>
      <c r="N134" s="61"/>
      <c r="O134" s="61"/>
      <c r="P134" s="61"/>
      <c r="Q134" s="61"/>
      <c r="R134" s="61"/>
      <c r="S134" s="61"/>
      <c r="T134" s="141">
        <v>8.621089915240034E-06</v>
      </c>
      <c r="U134" s="61"/>
      <c r="V134" s="61"/>
      <c r="W134" s="61"/>
      <c r="X134" s="61"/>
      <c r="Y134" s="61"/>
      <c r="Z134" s="61"/>
      <c r="AA134" s="60">
        <v>1</v>
      </c>
      <c r="AB134" s="61"/>
      <c r="AC134" s="61"/>
      <c r="AD134" s="61"/>
      <c r="AE134" s="61"/>
      <c r="AF134" s="141">
        <v>4.842450861229886E-06</v>
      </c>
      <c r="AG134" s="61"/>
      <c r="AH134" s="61"/>
      <c r="AI134" s="61"/>
    </row>
    <row r="135" spans="2:35" ht="10.5" customHeight="1">
      <c r="B135" s="63" t="s">
        <v>1218</v>
      </c>
      <c r="C135" s="61"/>
      <c r="D135" s="61"/>
      <c r="E135" s="61"/>
      <c r="F135" s="61"/>
      <c r="G135" s="61"/>
      <c r="H135" s="61"/>
      <c r="I135" s="143">
        <v>402735.48000000004</v>
      </c>
      <c r="J135" s="61"/>
      <c r="K135" s="61"/>
      <c r="L135" s="61"/>
      <c r="M135" s="61"/>
      <c r="N135" s="61"/>
      <c r="O135" s="61"/>
      <c r="P135" s="61"/>
      <c r="Q135" s="61"/>
      <c r="R135" s="61"/>
      <c r="S135" s="61"/>
      <c r="T135" s="141">
        <v>2.9373154597447872E-05</v>
      </c>
      <c r="U135" s="61"/>
      <c r="V135" s="61"/>
      <c r="W135" s="61"/>
      <c r="X135" s="61"/>
      <c r="Y135" s="61"/>
      <c r="Z135" s="61"/>
      <c r="AA135" s="60">
        <v>8</v>
      </c>
      <c r="AB135" s="61"/>
      <c r="AC135" s="61"/>
      <c r="AD135" s="61"/>
      <c r="AE135" s="61"/>
      <c r="AF135" s="141">
        <v>3.8739606889839086E-05</v>
      </c>
      <c r="AG135" s="61"/>
      <c r="AH135" s="61"/>
      <c r="AI135" s="61"/>
    </row>
    <row r="136" spans="2:35" ht="10.5" customHeight="1">
      <c r="B136" s="63" t="s">
        <v>1219</v>
      </c>
      <c r="C136" s="61"/>
      <c r="D136" s="61"/>
      <c r="E136" s="61"/>
      <c r="F136" s="61"/>
      <c r="G136" s="61"/>
      <c r="H136" s="61"/>
      <c r="I136" s="143">
        <v>277373.39</v>
      </c>
      <c r="J136" s="61"/>
      <c r="K136" s="61"/>
      <c r="L136" s="61"/>
      <c r="M136" s="61"/>
      <c r="N136" s="61"/>
      <c r="O136" s="61"/>
      <c r="P136" s="61"/>
      <c r="Q136" s="61"/>
      <c r="R136" s="61"/>
      <c r="S136" s="61"/>
      <c r="T136" s="141">
        <v>2.0229981887089267E-05</v>
      </c>
      <c r="U136" s="61"/>
      <c r="V136" s="61"/>
      <c r="W136" s="61"/>
      <c r="X136" s="61"/>
      <c r="Y136" s="61"/>
      <c r="Z136" s="61"/>
      <c r="AA136" s="60">
        <v>3</v>
      </c>
      <c r="AB136" s="61"/>
      <c r="AC136" s="61"/>
      <c r="AD136" s="61"/>
      <c r="AE136" s="61"/>
      <c r="AF136" s="141">
        <v>1.4527352583689656E-05</v>
      </c>
      <c r="AG136" s="61"/>
      <c r="AH136" s="61"/>
      <c r="AI136" s="61"/>
    </row>
    <row r="137" spans="2:35" ht="10.5" customHeight="1">
      <c r="B137" s="63" t="s">
        <v>1220</v>
      </c>
      <c r="C137" s="61"/>
      <c r="D137" s="61"/>
      <c r="E137" s="61"/>
      <c r="F137" s="61"/>
      <c r="G137" s="61"/>
      <c r="H137" s="61"/>
      <c r="I137" s="143">
        <v>513463.30999999994</v>
      </c>
      <c r="J137" s="61"/>
      <c r="K137" s="61"/>
      <c r="L137" s="61"/>
      <c r="M137" s="61"/>
      <c r="N137" s="61"/>
      <c r="O137" s="61"/>
      <c r="P137" s="61"/>
      <c r="Q137" s="61"/>
      <c r="R137" s="61"/>
      <c r="S137" s="61"/>
      <c r="T137" s="141">
        <v>3.744899055019265E-05</v>
      </c>
      <c r="U137" s="61"/>
      <c r="V137" s="61"/>
      <c r="W137" s="61"/>
      <c r="X137" s="61"/>
      <c r="Y137" s="61"/>
      <c r="Z137" s="61"/>
      <c r="AA137" s="60">
        <v>9</v>
      </c>
      <c r="AB137" s="61"/>
      <c r="AC137" s="61"/>
      <c r="AD137" s="61"/>
      <c r="AE137" s="61"/>
      <c r="AF137" s="141">
        <v>4.358205775106897E-05</v>
      </c>
      <c r="AG137" s="61"/>
      <c r="AH137" s="61"/>
      <c r="AI137" s="61"/>
    </row>
    <row r="138" spans="2:35" ht="10.5" customHeight="1">
      <c r="B138" s="63" t="s">
        <v>1221</v>
      </c>
      <c r="C138" s="61"/>
      <c r="D138" s="61"/>
      <c r="E138" s="61"/>
      <c r="F138" s="61"/>
      <c r="G138" s="61"/>
      <c r="H138" s="61"/>
      <c r="I138" s="143">
        <v>3774.43</v>
      </c>
      <c r="J138" s="61"/>
      <c r="K138" s="61"/>
      <c r="L138" s="61"/>
      <c r="M138" s="61"/>
      <c r="N138" s="61"/>
      <c r="O138" s="61"/>
      <c r="P138" s="61"/>
      <c r="Q138" s="61"/>
      <c r="R138" s="61"/>
      <c r="S138" s="61"/>
      <c r="T138" s="141">
        <v>2.7528470028825163E-07</v>
      </c>
      <c r="U138" s="61"/>
      <c r="V138" s="61"/>
      <c r="W138" s="61"/>
      <c r="X138" s="61"/>
      <c r="Y138" s="61"/>
      <c r="Z138" s="61"/>
      <c r="AA138" s="60">
        <v>1</v>
      </c>
      <c r="AB138" s="61"/>
      <c r="AC138" s="61"/>
      <c r="AD138" s="61"/>
      <c r="AE138" s="61"/>
      <c r="AF138" s="141">
        <v>4.842450861229886E-06</v>
      </c>
      <c r="AG138" s="61"/>
      <c r="AH138" s="61"/>
      <c r="AI138" s="61"/>
    </row>
    <row r="139" spans="2:35" ht="12.75" customHeight="1">
      <c r="B139" s="149"/>
      <c r="C139" s="145"/>
      <c r="D139" s="145"/>
      <c r="E139" s="145"/>
      <c r="F139" s="145"/>
      <c r="G139" s="145"/>
      <c r="H139" s="145"/>
      <c r="I139" s="146">
        <v>13711005355.720024</v>
      </c>
      <c r="J139" s="145"/>
      <c r="K139" s="145"/>
      <c r="L139" s="145"/>
      <c r="M139" s="145"/>
      <c r="N139" s="145"/>
      <c r="O139" s="145"/>
      <c r="P139" s="145"/>
      <c r="Q139" s="145"/>
      <c r="R139" s="145"/>
      <c r="S139" s="145"/>
      <c r="T139" s="147">
        <v>1.0000000000000029</v>
      </c>
      <c r="U139" s="145"/>
      <c r="V139" s="145"/>
      <c r="W139" s="145"/>
      <c r="X139" s="145"/>
      <c r="Y139" s="145"/>
      <c r="Z139" s="145"/>
      <c r="AA139" s="148">
        <v>206507</v>
      </c>
      <c r="AB139" s="145"/>
      <c r="AC139" s="145"/>
      <c r="AD139" s="145"/>
      <c r="AE139" s="145"/>
      <c r="AF139" s="147">
        <v>1</v>
      </c>
      <c r="AG139" s="145"/>
      <c r="AH139" s="145"/>
      <c r="AI139" s="145"/>
    </row>
    <row r="140" spans="2:35" ht="9" customHeight="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row>
    <row r="141" spans="2:35" ht="18.75" customHeight="1">
      <c r="B141" s="70" t="s">
        <v>1167</v>
      </c>
      <c r="C141" s="71"/>
      <c r="D141" s="71"/>
      <c r="E141" s="71"/>
      <c r="F141" s="71"/>
      <c r="G141" s="71"/>
      <c r="H141" s="71"/>
      <c r="I141" s="71"/>
      <c r="J141" s="71"/>
      <c r="K141" s="71"/>
      <c r="L141" s="71"/>
      <c r="M141" s="71"/>
      <c r="N141" s="71"/>
      <c r="O141" s="71"/>
      <c r="P141" s="71"/>
      <c r="Q141" s="71"/>
      <c r="R141" s="71"/>
      <c r="S141" s="71"/>
      <c r="T141" s="71"/>
      <c r="U141" s="71"/>
      <c r="V141" s="71"/>
      <c r="W141" s="71"/>
      <c r="X141" s="71"/>
      <c r="Y141" s="71"/>
      <c r="Z141" s="71"/>
      <c r="AA141" s="71"/>
      <c r="AB141" s="71"/>
      <c r="AC141" s="71"/>
      <c r="AD141" s="71"/>
      <c r="AE141" s="71"/>
      <c r="AF141" s="71"/>
      <c r="AG141" s="71"/>
      <c r="AH141" s="71"/>
      <c r="AI141" s="72"/>
    </row>
    <row r="142" spans="2:35" ht="8.25" customHeight="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row>
    <row r="143" spans="2:35" ht="12.75" customHeight="1">
      <c r="B143" s="57" t="s">
        <v>1222</v>
      </c>
      <c r="C143" s="58"/>
      <c r="D143" s="58"/>
      <c r="E143" s="58"/>
      <c r="F143" s="58"/>
      <c r="G143" s="58"/>
      <c r="H143" s="58"/>
      <c r="I143" s="57" t="s">
        <v>1178</v>
      </c>
      <c r="J143" s="58"/>
      <c r="K143" s="58"/>
      <c r="L143" s="58"/>
      <c r="M143" s="58"/>
      <c r="N143" s="58"/>
      <c r="O143" s="58"/>
      <c r="P143" s="58"/>
      <c r="Q143" s="58"/>
      <c r="R143" s="57" t="s">
        <v>1179</v>
      </c>
      <c r="S143" s="58"/>
      <c r="T143" s="58"/>
      <c r="U143" s="58"/>
      <c r="V143" s="58"/>
      <c r="W143" s="58"/>
      <c r="X143" s="58"/>
      <c r="Y143" s="58"/>
      <c r="Z143" s="57" t="s">
        <v>1180</v>
      </c>
      <c r="AA143" s="58"/>
      <c r="AB143" s="58"/>
      <c r="AC143" s="58"/>
      <c r="AD143" s="58"/>
      <c r="AE143" s="57" t="s">
        <v>1179</v>
      </c>
      <c r="AF143" s="58"/>
      <c r="AG143" s="58"/>
      <c r="AH143" s="58"/>
      <c r="AI143" s="58"/>
    </row>
    <row r="144" spans="2:35" ht="12" customHeight="1">
      <c r="B144" s="150">
        <v>1990</v>
      </c>
      <c r="C144" s="61"/>
      <c r="D144" s="61"/>
      <c r="E144" s="61"/>
      <c r="F144" s="61"/>
      <c r="G144" s="61"/>
      <c r="H144" s="61"/>
      <c r="I144" s="143">
        <v>143332.03999999998</v>
      </c>
      <c r="J144" s="61"/>
      <c r="K144" s="61"/>
      <c r="L144" s="61"/>
      <c r="M144" s="61"/>
      <c r="N144" s="61"/>
      <c r="O144" s="61"/>
      <c r="P144" s="61"/>
      <c r="Q144" s="61"/>
      <c r="R144" s="141">
        <v>1.0453795055969699E-05</v>
      </c>
      <c r="S144" s="61"/>
      <c r="T144" s="61"/>
      <c r="U144" s="61"/>
      <c r="V144" s="61"/>
      <c r="W144" s="61"/>
      <c r="X144" s="61"/>
      <c r="Y144" s="61"/>
      <c r="Z144" s="60">
        <v>8</v>
      </c>
      <c r="AA144" s="61"/>
      <c r="AB144" s="61"/>
      <c r="AC144" s="61"/>
      <c r="AD144" s="61"/>
      <c r="AE144" s="141">
        <v>3.8739606889839086E-05</v>
      </c>
      <c r="AF144" s="61"/>
      <c r="AG144" s="61"/>
      <c r="AH144" s="61"/>
      <c r="AI144" s="61"/>
    </row>
    <row r="145" spans="2:35" ht="12" customHeight="1">
      <c r="B145" s="150">
        <v>1991</v>
      </c>
      <c r="C145" s="61"/>
      <c r="D145" s="61"/>
      <c r="E145" s="61"/>
      <c r="F145" s="61"/>
      <c r="G145" s="61"/>
      <c r="H145" s="61"/>
      <c r="I145" s="143">
        <v>22310.42</v>
      </c>
      <c r="J145" s="61"/>
      <c r="K145" s="61"/>
      <c r="L145" s="61"/>
      <c r="M145" s="61"/>
      <c r="N145" s="61"/>
      <c r="O145" s="61"/>
      <c r="P145" s="61"/>
      <c r="Q145" s="61"/>
      <c r="R145" s="141">
        <v>1.6271906706456387E-06</v>
      </c>
      <c r="S145" s="61"/>
      <c r="T145" s="61"/>
      <c r="U145" s="61"/>
      <c r="V145" s="61"/>
      <c r="W145" s="61"/>
      <c r="X145" s="61"/>
      <c r="Y145" s="61"/>
      <c r="Z145" s="60">
        <v>1</v>
      </c>
      <c r="AA145" s="61"/>
      <c r="AB145" s="61"/>
      <c r="AC145" s="61"/>
      <c r="AD145" s="61"/>
      <c r="AE145" s="141">
        <v>4.842450861229886E-06</v>
      </c>
      <c r="AF145" s="61"/>
      <c r="AG145" s="61"/>
      <c r="AH145" s="61"/>
      <c r="AI145" s="61"/>
    </row>
    <row r="146" spans="2:35" ht="12" customHeight="1">
      <c r="B146" s="150">
        <v>1992</v>
      </c>
      <c r="C146" s="61"/>
      <c r="D146" s="61"/>
      <c r="E146" s="61"/>
      <c r="F146" s="61"/>
      <c r="G146" s="61"/>
      <c r="H146" s="61"/>
      <c r="I146" s="143">
        <v>15249.419999999998</v>
      </c>
      <c r="J146" s="61"/>
      <c r="K146" s="61"/>
      <c r="L146" s="61"/>
      <c r="M146" s="61"/>
      <c r="N146" s="61"/>
      <c r="O146" s="61"/>
      <c r="P146" s="61"/>
      <c r="Q146" s="61"/>
      <c r="R146" s="141">
        <v>1.1122029059406777E-06</v>
      </c>
      <c r="S146" s="61"/>
      <c r="T146" s="61"/>
      <c r="U146" s="61"/>
      <c r="V146" s="61"/>
      <c r="W146" s="61"/>
      <c r="X146" s="61"/>
      <c r="Y146" s="61"/>
      <c r="Z146" s="60">
        <v>3</v>
      </c>
      <c r="AA146" s="61"/>
      <c r="AB146" s="61"/>
      <c r="AC146" s="61"/>
      <c r="AD146" s="61"/>
      <c r="AE146" s="141">
        <v>1.4527352583689656E-05</v>
      </c>
      <c r="AF146" s="61"/>
      <c r="AG146" s="61"/>
      <c r="AH146" s="61"/>
      <c r="AI146" s="61"/>
    </row>
    <row r="147" spans="2:35" ht="12" customHeight="1">
      <c r="B147" s="150">
        <v>1993</v>
      </c>
      <c r="C147" s="61"/>
      <c r="D147" s="61"/>
      <c r="E147" s="61"/>
      <c r="F147" s="61"/>
      <c r="G147" s="61"/>
      <c r="H147" s="61"/>
      <c r="I147" s="143">
        <v>42874.44</v>
      </c>
      <c r="J147" s="61"/>
      <c r="K147" s="61"/>
      <c r="L147" s="61"/>
      <c r="M147" s="61"/>
      <c r="N147" s="61"/>
      <c r="O147" s="61"/>
      <c r="P147" s="61"/>
      <c r="Q147" s="61"/>
      <c r="R147" s="141">
        <v>3.1270092081258986E-06</v>
      </c>
      <c r="S147" s="61"/>
      <c r="T147" s="61"/>
      <c r="U147" s="61"/>
      <c r="V147" s="61"/>
      <c r="W147" s="61"/>
      <c r="X147" s="61"/>
      <c r="Y147" s="61"/>
      <c r="Z147" s="60">
        <v>5</v>
      </c>
      <c r="AA147" s="61"/>
      <c r="AB147" s="61"/>
      <c r="AC147" s="61"/>
      <c r="AD147" s="61"/>
      <c r="AE147" s="141">
        <v>2.421225430614943E-05</v>
      </c>
      <c r="AF147" s="61"/>
      <c r="AG147" s="61"/>
      <c r="AH147" s="61"/>
      <c r="AI147" s="61"/>
    </row>
    <row r="148" spans="2:35" ht="12" customHeight="1">
      <c r="B148" s="150">
        <v>1995</v>
      </c>
      <c r="C148" s="61"/>
      <c r="D148" s="61"/>
      <c r="E148" s="61"/>
      <c r="F148" s="61"/>
      <c r="G148" s="61"/>
      <c r="H148" s="61"/>
      <c r="I148" s="143">
        <v>3930.57</v>
      </c>
      <c r="J148" s="61"/>
      <c r="K148" s="61"/>
      <c r="L148" s="61"/>
      <c r="M148" s="61"/>
      <c r="N148" s="61"/>
      <c r="O148" s="61"/>
      <c r="P148" s="61"/>
      <c r="Q148" s="61"/>
      <c r="R148" s="141">
        <v>2.866726325331226E-07</v>
      </c>
      <c r="S148" s="61"/>
      <c r="T148" s="61"/>
      <c r="U148" s="61"/>
      <c r="V148" s="61"/>
      <c r="W148" s="61"/>
      <c r="X148" s="61"/>
      <c r="Y148" s="61"/>
      <c r="Z148" s="60">
        <v>2</v>
      </c>
      <c r="AA148" s="61"/>
      <c r="AB148" s="61"/>
      <c r="AC148" s="61"/>
      <c r="AD148" s="61"/>
      <c r="AE148" s="141">
        <v>9.684901722459772E-06</v>
      </c>
      <c r="AF148" s="61"/>
      <c r="AG148" s="61"/>
      <c r="AH148" s="61"/>
      <c r="AI148" s="61"/>
    </row>
    <row r="149" spans="2:35" ht="12" customHeight="1">
      <c r="B149" s="150">
        <v>1996</v>
      </c>
      <c r="C149" s="61"/>
      <c r="D149" s="61"/>
      <c r="E149" s="61"/>
      <c r="F149" s="61"/>
      <c r="G149" s="61"/>
      <c r="H149" s="61"/>
      <c r="I149" s="143">
        <v>240259.96</v>
      </c>
      <c r="J149" s="61"/>
      <c r="K149" s="61"/>
      <c r="L149" s="61"/>
      <c r="M149" s="61"/>
      <c r="N149" s="61"/>
      <c r="O149" s="61"/>
      <c r="P149" s="61"/>
      <c r="Q149" s="61"/>
      <c r="R149" s="141">
        <v>1.7523146827432846E-05</v>
      </c>
      <c r="S149" s="61"/>
      <c r="T149" s="61"/>
      <c r="U149" s="61"/>
      <c r="V149" s="61"/>
      <c r="W149" s="61"/>
      <c r="X149" s="61"/>
      <c r="Y149" s="61"/>
      <c r="Z149" s="60">
        <v>29</v>
      </c>
      <c r="AA149" s="61"/>
      <c r="AB149" s="61"/>
      <c r="AC149" s="61"/>
      <c r="AD149" s="61"/>
      <c r="AE149" s="141">
        <v>0.00014043107497566668</v>
      </c>
      <c r="AF149" s="61"/>
      <c r="AG149" s="61"/>
      <c r="AH149" s="61"/>
      <c r="AI149" s="61"/>
    </row>
    <row r="150" spans="2:35" ht="12" customHeight="1">
      <c r="B150" s="150">
        <v>1997</v>
      </c>
      <c r="C150" s="61"/>
      <c r="D150" s="61"/>
      <c r="E150" s="61"/>
      <c r="F150" s="61"/>
      <c r="G150" s="61"/>
      <c r="H150" s="61"/>
      <c r="I150" s="143">
        <v>399727.21</v>
      </c>
      <c r="J150" s="61"/>
      <c r="K150" s="61"/>
      <c r="L150" s="61"/>
      <c r="M150" s="61"/>
      <c r="N150" s="61"/>
      <c r="O150" s="61"/>
      <c r="P150" s="61"/>
      <c r="Q150" s="61"/>
      <c r="R150" s="141">
        <v>2.915374909639577E-05</v>
      </c>
      <c r="S150" s="61"/>
      <c r="T150" s="61"/>
      <c r="U150" s="61"/>
      <c r="V150" s="61"/>
      <c r="W150" s="61"/>
      <c r="X150" s="61"/>
      <c r="Y150" s="61"/>
      <c r="Z150" s="60">
        <v>24</v>
      </c>
      <c r="AA150" s="61"/>
      <c r="AB150" s="61"/>
      <c r="AC150" s="61"/>
      <c r="AD150" s="61"/>
      <c r="AE150" s="141">
        <v>0.00011621882066951725</v>
      </c>
      <c r="AF150" s="61"/>
      <c r="AG150" s="61"/>
      <c r="AH150" s="61"/>
      <c r="AI150" s="61"/>
    </row>
    <row r="151" spans="2:35" ht="12" customHeight="1">
      <c r="B151" s="150">
        <v>1998</v>
      </c>
      <c r="C151" s="61"/>
      <c r="D151" s="61"/>
      <c r="E151" s="61"/>
      <c r="F151" s="61"/>
      <c r="G151" s="61"/>
      <c r="H151" s="61"/>
      <c r="I151" s="143">
        <v>316797.07000000007</v>
      </c>
      <c r="J151" s="61"/>
      <c r="K151" s="61"/>
      <c r="L151" s="61"/>
      <c r="M151" s="61"/>
      <c r="N151" s="61"/>
      <c r="O151" s="61"/>
      <c r="P151" s="61"/>
      <c r="Q151" s="61"/>
      <c r="R151" s="141">
        <v>2.3105312978952145E-05</v>
      </c>
      <c r="S151" s="61"/>
      <c r="T151" s="61"/>
      <c r="U151" s="61"/>
      <c r="V151" s="61"/>
      <c r="W151" s="61"/>
      <c r="X151" s="61"/>
      <c r="Y151" s="61"/>
      <c r="Z151" s="60">
        <v>24</v>
      </c>
      <c r="AA151" s="61"/>
      <c r="AB151" s="61"/>
      <c r="AC151" s="61"/>
      <c r="AD151" s="61"/>
      <c r="AE151" s="141">
        <v>0.00011621882066951725</v>
      </c>
      <c r="AF151" s="61"/>
      <c r="AG151" s="61"/>
      <c r="AH151" s="61"/>
      <c r="AI151" s="61"/>
    </row>
    <row r="152" spans="2:35" ht="12" customHeight="1">
      <c r="B152" s="150">
        <v>1999</v>
      </c>
      <c r="C152" s="61"/>
      <c r="D152" s="61"/>
      <c r="E152" s="61"/>
      <c r="F152" s="61"/>
      <c r="G152" s="61"/>
      <c r="H152" s="61"/>
      <c r="I152" s="143">
        <v>2068872.9800000002</v>
      </c>
      <c r="J152" s="61"/>
      <c r="K152" s="61"/>
      <c r="L152" s="61"/>
      <c r="M152" s="61"/>
      <c r="N152" s="61"/>
      <c r="O152" s="61"/>
      <c r="P152" s="61"/>
      <c r="Q152" s="61"/>
      <c r="R152" s="141">
        <v>0.00015089141359987134</v>
      </c>
      <c r="S152" s="61"/>
      <c r="T152" s="61"/>
      <c r="U152" s="61"/>
      <c r="V152" s="61"/>
      <c r="W152" s="61"/>
      <c r="X152" s="61"/>
      <c r="Y152" s="61"/>
      <c r="Z152" s="60">
        <v>122</v>
      </c>
      <c r="AA152" s="61"/>
      <c r="AB152" s="61"/>
      <c r="AC152" s="61"/>
      <c r="AD152" s="61"/>
      <c r="AE152" s="141">
        <v>0.0005907790050700461</v>
      </c>
      <c r="AF152" s="61"/>
      <c r="AG152" s="61"/>
      <c r="AH152" s="61"/>
      <c r="AI152" s="61"/>
    </row>
    <row r="153" spans="2:35" ht="12" customHeight="1">
      <c r="B153" s="150">
        <v>2000</v>
      </c>
      <c r="C153" s="61"/>
      <c r="D153" s="61"/>
      <c r="E153" s="61"/>
      <c r="F153" s="61"/>
      <c r="G153" s="61"/>
      <c r="H153" s="61"/>
      <c r="I153" s="143">
        <v>1037447.9999999999</v>
      </c>
      <c r="J153" s="61"/>
      <c r="K153" s="61"/>
      <c r="L153" s="61"/>
      <c r="M153" s="61"/>
      <c r="N153" s="61"/>
      <c r="O153" s="61"/>
      <c r="P153" s="61"/>
      <c r="Q153" s="61"/>
      <c r="R153" s="141">
        <v>7.566534860751059E-05</v>
      </c>
      <c r="S153" s="61"/>
      <c r="T153" s="61"/>
      <c r="U153" s="61"/>
      <c r="V153" s="61"/>
      <c r="W153" s="61"/>
      <c r="X153" s="61"/>
      <c r="Y153" s="61"/>
      <c r="Z153" s="60">
        <v>100</v>
      </c>
      <c r="AA153" s="61"/>
      <c r="AB153" s="61"/>
      <c r="AC153" s="61"/>
      <c r="AD153" s="61"/>
      <c r="AE153" s="141">
        <v>0.0004842450861229886</v>
      </c>
      <c r="AF153" s="61"/>
      <c r="AG153" s="61"/>
      <c r="AH153" s="61"/>
      <c r="AI153" s="61"/>
    </row>
    <row r="154" spans="2:35" ht="12" customHeight="1">
      <c r="B154" s="150">
        <v>2001</v>
      </c>
      <c r="C154" s="61"/>
      <c r="D154" s="61"/>
      <c r="E154" s="61"/>
      <c r="F154" s="61"/>
      <c r="G154" s="61"/>
      <c r="H154" s="61"/>
      <c r="I154" s="143">
        <v>1360560.3099999996</v>
      </c>
      <c r="J154" s="61"/>
      <c r="K154" s="61"/>
      <c r="L154" s="61"/>
      <c r="M154" s="61"/>
      <c r="N154" s="61"/>
      <c r="O154" s="61"/>
      <c r="P154" s="61"/>
      <c r="Q154" s="61"/>
      <c r="R154" s="141">
        <v>9.923125800781597E-05</v>
      </c>
      <c r="S154" s="61"/>
      <c r="T154" s="61"/>
      <c r="U154" s="61"/>
      <c r="V154" s="61"/>
      <c r="W154" s="61"/>
      <c r="X154" s="61"/>
      <c r="Y154" s="61"/>
      <c r="Z154" s="60">
        <v>145</v>
      </c>
      <c r="AA154" s="61"/>
      <c r="AB154" s="61"/>
      <c r="AC154" s="61"/>
      <c r="AD154" s="61"/>
      <c r="AE154" s="141">
        <v>0.0007021553748783334</v>
      </c>
      <c r="AF154" s="61"/>
      <c r="AG154" s="61"/>
      <c r="AH154" s="61"/>
      <c r="AI154" s="61"/>
    </row>
    <row r="155" spans="2:35" ht="12" customHeight="1">
      <c r="B155" s="150">
        <v>2002</v>
      </c>
      <c r="C155" s="61"/>
      <c r="D155" s="61"/>
      <c r="E155" s="61"/>
      <c r="F155" s="61"/>
      <c r="G155" s="61"/>
      <c r="H155" s="61"/>
      <c r="I155" s="143">
        <v>4268592.710000001</v>
      </c>
      <c r="J155" s="61"/>
      <c r="K155" s="61"/>
      <c r="L155" s="61"/>
      <c r="M155" s="61"/>
      <c r="N155" s="61"/>
      <c r="O155" s="61"/>
      <c r="P155" s="61"/>
      <c r="Q155" s="61"/>
      <c r="R155" s="141">
        <v>0.0003113260187167246</v>
      </c>
      <c r="S155" s="61"/>
      <c r="T155" s="61"/>
      <c r="U155" s="61"/>
      <c r="V155" s="61"/>
      <c r="W155" s="61"/>
      <c r="X155" s="61"/>
      <c r="Y155" s="61"/>
      <c r="Z155" s="60">
        <v>235</v>
      </c>
      <c r="AA155" s="61"/>
      <c r="AB155" s="61"/>
      <c r="AC155" s="61"/>
      <c r="AD155" s="61"/>
      <c r="AE155" s="141">
        <v>0.0011379759523890232</v>
      </c>
      <c r="AF155" s="61"/>
      <c r="AG155" s="61"/>
      <c r="AH155" s="61"/>
      <c r="AI155" s="61"/>
    </row>
    <row r="156" spans="2:35" ht="12" customHeight="1">
      <c r="B156" s="150">
        <v>2003</v>
      </c>
      <c r="C156" s="61"/>
      <c r="D156" s="61"/>
      <c r="E156" s="61"/>
      <c r="F156" s="61"/>
      <c r="G156" s="61"/>
      <c r="H156" s="61"/>
      <c r="I156" s="143">
        <v>24357734.429999977</v>
      </c>
      <c r="J156" s="61"/>
      <c r="K156" s="61"/>
      <c r="L156" s="61"/>
      <c r="M156" s="61"/>
      <c r="N156" s="61"/>
      <c r="O156" s="61"/>
      <c r="P156" s="61"/>
      <c r="Q156" s="61"/>
      <c r="R156" s="141">
        <v>0.0017765097305456389</v>
      </c>
      <c r="S156" s="61"/>
      <c r="T156" s="61"/>
      <c r="U156" s="61"/>
      <c r="V156" s="61"/>
      <c r="W156" s="61"/>
      <c r="X156" s="61"/>
      <c r="Y156" s="61"/>
      <c r="Z156" s="60">
        <v>1537</v>
      </c>
      <c r="AA156" s="61"/>
      <c r="AB156" s="61"/>
      <c r="AC156" s="61"/>
      <c r="AD156" s="61"/>
      <c r="AE156" s="141">
        <v>0.007442846973710334</v>
      </c>
      <c r="AF156" s="61"/>
      <c r="AG156" s="61"/>
      <c r="AH156" s="61"/>
      <c r="AI156" s="61"/>
    </row>
    <row r="157" spans="2:35" ht="12" customHeight="1">
      <c r="B157" s="150">
        <v>2004</v>
      </c>
      <c r="C157" s="61"/>
      <c r="D157" s="61"/>
      <c r="E157" s="61"/>
      <c r="F157" s="61"/>
      <c r="G157" s="61"/>
      <c r="H157" s="61"/>
      <c r="I157" s="143">
        <v>48639628.770000085</v>
      </c>
      <c r="J157" s="61"/>
      <c r="K157" s="61"/>
      <c r="L157" s="61"/>
      <c r="M157" s="61"/>
      <c r="N157" s="61"/>
      <c r="O157" s="61"/>
      <c r="P157" s="61"/>
      <c r="Q157" s="61"/>
      <c r="R157" s="141">
        <v>0.0035474881314745015</v>
      </c>
      <c r="S157" s="61"/>
      <c r="T157" s="61"/>
      <c r="U157" s="61"/>
      <c r="V157" s="61"/>
      <c r="W157" s="61"/>
      <c r="X157" s="61"/>
      <c r="Y157" s="61"/>
      <c r="Z157" s="60">
        <v>1974</v>
      </c>
      <c r="AA157" s="61"/>
      <c r="AB157" s="61"/>
      <c r="AC157" s="61"/>
      <c r="AD157" s="61"/>
      <c r="AE157" s="141">
        <v>0.009558998000067794</v>
      </c>
      <c r="AF157" s="61"/>
      <c r="AG157" s="61"/>
      <c r="AH157" s="61"/>
      <c r="AI157" s="61"/>
    </row>
    <row r="158" spans="2:35" ht="12" customHeight="1">
      <c r="B158" s="150">
        <v>2005</v>
      </c>
      <c r="C158" s="61"/>
      <c r="D158" s="61"/>
      <c r="E158" s="61"/>
      <c r="F158" s="61"/>
      <c r="G158" s="61"/>
      <c r="H158" s="61"/>
      <c r="I158" s="143">
        <v>96650168.44999993</v>
      </c>
      <c r="J158" s="61"/>
      <c r="K158" s="61"/>
      <c r="L158" s="61"/>
      <c r="M158" s="61"/>
      <c r="N158" s="61"/>
      <c r="O158" s="61"/>
      <c r="P158" s="61"/>
      <c r="Q158" s="61"/>
      <c r="R158" s="141">
        <v>0.007049094208812266</v>
      </c>
      <c r="S158" s="61"/>
      <c r="T158" s="61"/>
      <c r="U158" s="61"/>
      <c r="V158" s="61"/>
      <c r="W158" s="61"/>
      <c r="X158" s="61"/>
      <c r="Y158" s="61"/>
      <c r="Z158" s="60">
        <v>2907</v>
      </c>
      <c r="AA158" s="61"/>
      <c r="AB158" s="61"/>
      <c r="AC158" s="61"/>
      <c r="AD158" s="61"/>
      <c r="AE158" s="141">
        <v>0.014077004653595277</v>
      </c>
      <c r="AF158" s="61"/>
      <c r="AG158" s="61"/>
      <c r="AH158" s="61"/>
      <c r="AI158" s="61"/>
    </row>
    <row r="159" spans="2:35" ht="12" customHeight="1">
      <c r="B159" s="150">
        <v>2006</v>
      </c>
      <c r="C159" s="61"/>
      <c r="D159" s="61"/>
      <c r="E159" s="61"/>
      <c r="F159" s="61"/>
      <c r="G159" s="61"/>
      <c r="H159" s="61"/>
      <c r="I159" s="143">
        <v>29784995.99000002</v>
      </c>
      <c r="J159" s="61"/>
      <c r="K159" s="61"/>
      <c r="L159" s="61"/>
      <c r="M159" s="61"/>
      <c r="N159" s="61"/>
      <c r="O159" s="61"/>
      <c r="P159" s="61"/>
      <c r="Q159" s="61"/>
      <c r="R159" s="141">
        <v>0.002172342232918331</v>
      </c>
      <c r="S159" s="61"/>
      <c r="T159" s="61"/>
      <c r="U159" s="61"/>
      <c r="V159" s="61"/>
      <c r="W159" s="61"/>
      <c r="X159" s="61"/>
      <c r="Y159" s="61"/>
      <c r="Z159" s="60">
        <v>779</v>
      </c>
      <c r="AA159" s="61"/>
      <c r="AB159" s="61"/>
      <c r="AC159" s="61"/>
      <c r="AD159" s="61"/>
      <c r="AE159" s="141">
        <v>0.003772269220898081</v>
      </c>
      <c r="AF159" s="61"/>
      <c r="AG159" s="61"/>
      <c r="AH159" s="61"/>
      <c r="AI159" s="61"/>
    </row>
    <row r="160" spans="2:35" ht="12" customHeight="1">
      <c r="B160" s="150">
        <v>2007</v>
      </c>
      <c r="C160" s="61"/>
      <c r="D160" s="61"/>
      <c r="E160" s="61"/>
      <c r="F160" s="61"/>
      <c r="G160" s="61"/>
      <c r="H160" s="61"/>
      <c r="I160" s="143">
        <v>14327355.170000002</v>
      </c>
      <c r="J160" s="61"/>
      <c r="K160" s="61"/>
      <c r="L160" s="61"/>
      <c r="M160" s="61"/>
      <c r="N160" s="61"/>
      <c r="O160" s="61"/>
      <c r="P160" s="61"/>
      <c r="Q160" s="61"/>
      <c r="R160" s="141">
        <v>0.0010449529263747866</v>
      </c>
      <c r="S160" s="61"/>
      <c r="T160" s="61"/>
      <c r="U160" s="61"/>
      <c r="V160" s="61"/>
      <c r="W160" s="61"/>
      <c r="X160" s="61"/>
      <c r="Y160" s="61"/>
      <c r="Z160" s="60">
        <v>319</v>
      </c>
      <c r="AA160" s="61"/>
      <c r="AB160" s="61"/>
      <c r="AC160" s="61"/>
      <c r="AD160" s="61"/>
      <c r="AE160" s="141">
        <v>0.0015447418247323335</v>
      </c>
      <c r="AF160" s="61"/>
      <c r="AG160" s="61"/>
      <c r="AH160" s="61"/>
      <c r="AI160" s="61"/>
    </row>
    <row r="161" spans="2:35" ht="12" customHeight="1">
      <c r="B161" s="150">
        <v>2008</v>
      </c>
      <c r="C161" s="61"/>
      <c r="D161" s="61"/>
      <c r="E161" s="61"/>
      <c r="F161" s="61"/>
      <c r="G161" s="61"/>
      <c r="H161" s="61"/>
      <c r="I161" s="143">
        <v>25320628.389999993</v>
      </c>
      <c r="J161" s="61"/>
      <c r="K161" s="61"/>
      <c r="L161" s="61"/>
      <c r="M161" s="61"/>
      <c r="N161" s="61"/>
      <c r="O161" s="61"/>
      <c r="P161" s="61"/>
      <c r="Q161" s="61"/>
      <c r="R161" s="141">
        <v>0.0018467375464510795</v>
      </c>
      <c r="S161" s="61"/>
      <c r="T161" s="61"/>
      <c r="U161" s="61"/>
      <c r="V161" s="61"/>
      <c r="W161" s="61"/>
      <c r="X161" s="61"/>
      <c r="Y161" s="61"/>
      <c r="Z161" s="60">
        <v>630</v>
      </c>
      <c r="AA161" s="61"/>
      <c r="AB161" s="61"/>
      <c r="AC161" s="61"/>
      <c r="AD161" s="61"/>
      <c r="AE161" s="141">
        <v>0.003050744042574828</v>
      </c>
      <c r="AF161" s="61"/>
      <c r="AG161" s="61"/>
      <c r="AH161" s="61"/>
      <c r="AI161" s="61"/>
    </row>
    <row r="162" spans="2:35" ht="12" customHeight="1">
      <c r="B162" s="150">
        <v>2009</v>
      </c>
      <c r="C162" s="61"/>
      <c r="D162" s="61"/>
      <c r="E162" s="61"/>
      <c r="F162" s="61"/>
      <c r="G162" s="61"/>
      <c r="H162" s="61"/>
      <c r="I162" s="143">
        <v>210397670.7999996</v>
      </c>
      <c r="J162" s="61"/>
      <c r="K162" s="61"/>
      <c r="L162" s="61"/>
      <c r="M162" s="61"/>
      <c r="N162" s="61"/>
      <c r="O162" s="61"/>
      <c r="P162" s="61"/>
      <c r="Q162" s="61"/>
      <c r="R162" s="141">
        <v>0.0153451672828809</v>
      </c>
      <c r="S162" s="61"/>
      <c r="T162" s="61"/>
      <c r="U162" s="61"/>
      <c r="V162" s="61"/>
      <c r="W162" s="61"/>
      <c r="X162" s="61"/>
      <c r="Y162" s="61"/>
      <c r="Z162" s="60">
        <v>4374</v>
      </c>
      <c r="AA162" s="61"/>
      <c r="AB162" s="61"/>
      <c r="AC162" s="61"/>
      <c r="AD162" s="61"/>
      <c r="AE162" s="141">
        <v>0.02118088006701952</v>
      </c>
      <c r="AF162" s="61"/>
      <c r="AG162" s="61"/>
      <c r="AH162" s="61"/>
      <c r="AI162" s="61"/>
    </row>
    <row r="163" spans="2:35" ht="12" customHeight="1">
      <c r="B163" s="150">
        <v>2010</v>
      </c>
      <c r="C163" s="61"/>
      <c r="D163" s="61"/>
      <c r="E163" s="61"/>
      <c r="F163" s="61"/>
      <c r="G163" s="61"/>
      <c r="H163" s="61"/>
      <c r="I163" s="143">
        <v>351577290.16000044</v>
      </c>
      <c r="J163" s="61"/>
      <c r="K163" s="61"/>
      <c r="L163" s="61"/>
      <c r="M163" s="61"/>
      <c r="N163" s="61"/>
      <c r="O163" s="61"/>
      <c r="P163" s="61"/>
      <c r="Q163" s="61"/>
      <c r="R163" s="141">
        <v>0.025641977450860515</v>
      </c>
      <c r="S163" s="61"/>
      <c r="T163" s="61"/>
      <c r="U163" s="61"/>
      <c r="V163" s="61"/>
      <c r="W163" s="61"/>
      <c r="X163" s="61"/>
      <c r="Y163" s="61"/>
      <c r="Z163" s="60">
        <v>8734</v>
      </c>
      <c r="AA163" s="61"/>
      <c r="AB163" s="61"/>
      <c r="AC163" s="61"/>
      <c r="AD163" s="61"/>
      <c r="AE163" s="141">
        <v>0.04229396582198182</v>
      </c>
      <c r="AF163" s="61"/>
      <c r="AG163" s="61"/>
      <c r="AH163" s="61"/>
      <c r="AI163" s="61"/>
    </row>
    <row r="164" spans="2:35" ht="12" customHeight="1">
      <c r="B164" s="150">
        <v>2011</v>
      </c>
      <c r="C164" s="61"/>
      <c r="D164" s="61"/>
      <c r="E164" s="61"/>
      <c r="F164" s="61"/>
      <c r="G164" s="61"/>
      <c r="H164" s="61"/>
      <c r="I164" s="143">
        <v>232148901.4800011</v>
      </c>
      <c r="J164" s="61"/>
      <c r="K164" s="61"/>
      <c r="L164" s="61"/>
      <c r="M164" s="61"/>
      <c r="N164" s="61"/>
      <c r="O164" s="61"/>
      <c r="P164" s="61"/>
      <c r="Q164" s="61"/>
      <c r="R164" s="141">
        <v>0.016931573977042626</v>
      </c>
      <c r="S164" s="61"/>
      <c r="T164" s="61"/>
      <c r="U164" s="61"/>
      <c r="V164" s="61"/>
      <c r="W164" s="61"/>
      <c r="X164" s="61"/>
      <c r="Y164" s="61"/>
      <c r="Z164" s="60">
        <v>10958</v>
      </c>
      <c r="AA164" s="61"/>
      <c r="AB164" s="61"/>
      <c r="AC164" s="61"/>
      <c r="AD164" s="61"/>
      <c r="AE164" s="141">
        <v>0.05306357653735709</v>
      </c>
      <c r="AF164" s="61"/>
      <c r="AG164" s="61"/>
      <c r="AH164" s="61"/>
      <c r="AI164" s="61"/>
    </row>
    <row r="165" spans="2:35" ht="12" customHeight="1">
      <c r="B165" s="150">
        <v>2012</v>
      </c>
      <c r="C165" s="61"/>
      <c r="D165" s="61"/>
      <c r="E165" s="61"/>
      <c r="F165" s="61"/>
      <c r="G165" s="61"/>
      <c r="H165" s="61"/>
      <c r="I165" s="143">
        <v>60416414.50000001</v>
      </c>
      <c r="J165" s="61"/>
      <c r="K165" s="61"/>
      <c r="L165" s="61"/>
      <c r="M165" s="61"/>
      <c r="N165" s="61"/>
      <c r="O165" s="61"/>
      <c r="P165" s="61"/>
      <c r="Q165" s="61"/>
      <c r="R165" s="141">
        <v>0.004406417540694434</v>
      </c>
      <c r="S165" s="61"/>
      <c r="T165" s="61"/>
      <c r="U165" s="61"/>
      <c r="V165" s="61"/>
      <c r="W165" s="61"/>
      <c r="X165" s="61"/>
      <c r="Y165" s="61"/>
      <c r="Z165" s="60">
        <v>1396</v>
      </c>
      <c r="AA165" s="61"/>
      <c r="AB165" s="61"/>
      <c r="AC165" s="61"/>
      <c r="AD165" s="61"/>
      <c r="AE165" s="141">
        <v>0.0067600614022769205</v>
      </c>
      <c r="AF165" s="61"/>
      <c r="AG165" s="61"/>
      <c r="AH165" s="61"/>
      <c r="AI165" s="61"/>
    </row>
    <row r="166" spans="2:35" ht="12" customHeight="1">
      <c r="B166" s="150">
        <v>2013</v>
      </c>
      <c r="C166" s="61"/>
      <c r="D166" s="61"/>
      <c r="E166" s="61"/>
      <c r="F166" s="61"/>
      <c r="G166" s="61"/>
      <c r="H166" s="61"/>
      <c r="I166" s="143">
        <v>114173077.11999968</v>
      </c>
      <c r="J166" s="61"/>
      <c r="K166" s="61"/>
      <c r="L166" s="61"/>
      <c r="M166" s="61"/>
      <c r="N166" s="61"/>
      <c r="O166" s="61"/>
      <c r="P166" s="61"/>
      <c r="Q166" s="61"/>
      <c r="R166" s="141">
        <v>0.008327111992000532</v>
      </c>
      <c r="S166" s="61"/>
      <c r="T166" s="61"/>
      <c r="U166" s="61"/>
      <c r="V166" s="61"/>
      <c r="W166" s="61"/>
      <c r="X166" s="61"/>
      <c r="Y166" s="61"/>
      <c r="Z166" s="60">
        <v>2124</v>
      </c>
      <c r="AA166" s="61"/>
      <c r="AB166" s="61"/>
      <c r="AC166" s="61"/>
      <c r="AD166" s="61"/>
      <c r="AE166" s="141">
        <v>0.010285365629252276</v>
      </c>
      <c r="AF166" s="61"/>
      <c r="AG166" s="61"/>
      <c r="AH166" s="61"/>
      <c r="AI166" s="61"/>
    </row>
    <row r="167" spans="2:35" ht="12" customHeight="1">
      <c r="B167" s="150">
        <v>2014</v>
      </c>
      <c r="C167" s="61"/>
      <c r="D167" s="61"/>
      <c r="E167" s="61"/>
      <c r="F167" s="61"/>
      <c r="G167" s="61"/>
      <c r="H167" s="61"/>
      <c r="I167" s="143">
        <v>266269644.57999963</v>
      </c>
      <c r="J167" s="61"/>
      <c r="K167" s="61"/>
      <c r="L167" s="61"/>
      <c r="M167" s="61"/>
      <c r="N167" s="61"/>
      <c r="O167" s="61"/>
      <c r="P167" s="61"/>
      <c r="Q167" s="61"/>
      <c r="R167" s="141">
        <v>0.019420140075207256</v>
      </c>
      <c r="S167" s="61"/>
      <c r="T167" s="61"/>
      <c r="U167" s="61"/>
      <c r="V167" s="61"/>
      <c r="W167" s="61"/>
      <c r="X167" s="61"/>
      <c r="Y167" s="61"/>
      <c r="Z167" s="60">
        <v>4708</v>
      </c>
      <c r="AA167" s="61"/>
      <c r="AB167" s="61"/>
      <c r="AC167" s="61"/>
      <c r="AD167" s="61"/>
      <c r="AE167" s="141">
        <v>0.022798258654670302</v>
      </c>
      <c r="AF167" s="61"/>
      <c r="AG167" s="61"/>
      <c r="AH167" s="61"/>
      <c r="AI167" s="61"/>
    </row>
    <row r="168" spans="2:35" ht="12" customHeight="1">
      <c r="B168" s="150">
        <v>2015</v>
      </c>
      <c r="C168" s="61"/>
      <c r="D168" s="61"/>
      <c r="E168" s="61"/>
      <c r="F168" s="61"/>
      <c r="G168" s="61"/>
      <c r="H168" s="61"/>
      <c r="I168" s="143">
        <v>1124134071.960008</v>
      </c>
      <c r="J168" s="61"/>
      <c r="K168" s="61"/>
      <c r="L168" s="61"/>
      <c r="M168" s="61"/>
      <c r="N168" s="61"/>
      <c r="O168" s="61"/>
      <c r="P168" s="61"/>
      <c r="Q168" s="61"/>
      <c r="R168" s="141">
        <v>0.08198772028712226</v>
      </c>
      <c r="S168" s="61"/>
      <c r="T168" s="61"/>
      <c r="U168" s="61"/>
      <c r="V168" s="61"/>
      <c r="W168" s="61"/>
      <c r="X168" s="61"/>
      <c r="Y168" s="61"/>
      <c r="Z168" s="60">
        <v>19529</v>
      </c>
      <c r="AA168" s="61"/>
      <c r="AB168" s="61"/>
      <c r="AC168" s="61"/>
      <c r="AD168" s="61"/>
      <c r="AE168" s="141">
        <v>0.09456822286895844</v>
      </c>
      <c r="AF168" s="61"/>
      <c r="AG168" s="61"/>
      <c r="AH168" s="61"/>
      <c r="AI168" s="61"/>
    </row>
    <row r="169" spans="2:35" ht="12" customHeight="1">
      <c r="B169" s="150">
        <v>2016</v>
      </c>
      <c r="C169" s="61"/>
      <c r="D169" s="61"/>
      <c r="E169" s="61"/>
      <c r="F169" s="61"/>
      <c r="G169" s="61"/>
      <c r="H169" s="61"/>
      <c r="I169" s="143">
        <v>2477999962.1499887</v>
      </c>
      <c r="J169" s="61"/>
      <c r="K169" s="61"/>
      <c r="L169" s="61"/>
      <c r="M169" s="61"/>
      <c r="N169" s="61"/>
      <c r="O169" s="61"/>
      <c r="P169" s="61"/>
      <c r="Q169" s="61"/>
      <c r="R169" s="141">
        <v>0.18073072673085974</v>
      </c>
      <c r="S169" s="61"/>
      <c r="T169" s="61"/>
      <c r="U169" s="61"/>
      <c r="V169" s="61"/>
      <c r="W169" s="61"/>
      <c r="X169" s="61"/>
      <c r="Y169" s="61"/>
      <c r="Z169" s="60">
        <v>38809</v>
      </c>
      <c r="AA169" s="61"/>
      <c r="AB169" s="61"/>
      <c r="AC169" s="61"/>
      <c r="AD169" s="61"/>
      <c r="AE169" s="141">
        <v>0.18793067547347064</v>
      </c>
      <c r="AF169" s="61"/>
      <c r="AG169" s="61"/>
      <c r="AH169" s="61"/>
      <c r="AI169" s="61"/>
    </row>
    <row r="170" spans="2:35" ht="12" customHeight="1">
      <c r="B170" s="150">
        <v>2017</v>
      </c>
      <c r="C170" s="61"/>
      <c r="D170" s="61"/>
      <c r="E170" s="61"/>
      <c r="F170" s="61"/>
      <c r="G170" s="61"/>
      <c r="H170" s="61"/>
      <c r="I170" s="143">
        <v>1766215696.4199872</v>
      </c>
      <c r="J170" s="61"/>
      <c r="K170" s="61"/>
      <c r="L170" s="61"/>
      <c r="M170" s="61"/>
      <c r="N170" s="61"/>
      <c r="O170" s="61"/>
      <c r="P170" s="61"/>
      <c r="Q170" s="61"/>
      <c r="R170" s="141">
        <v>0.12881737338707622</v>
      </c>
      <c r="S170" s="61"/>
      <c r="T170" s="61"/>
      <c r="U170" s="61"/>
      <c r="V170" s="61"/>
      <c r="W170" s="61"/>
      <c r="X170" s="61"/>
      <c r="Y170" s="61"/>
      <c r="Z170" s="60">
        <v>22904</v>
      </c>
      <c r="AA170" s="61"/>
      <c r="AB170" s="61"/>
      <c r="AC170" s="61"/>
      <c r="AD170" s="61"/>
      <c r="AE170" s="141">
        <v>0.1109114945256093</v>
      </c>
      <c r="AF170" s="61"/>
      <c r="AG170" s="61"/>
      <c r="AH170" s="61"/>
      <c r="AI170" s="61"/>
    </row>
    <row r="171" spans="2:35" ht="12" customHeight="1">
      <c r="B171" s="150">
        <v>2018</v>
      </c>
      <c r="C171" s="61"/>
      <c r="D171" s="61"/>
      <c r="E171" s="61"/>
      <c r="F171" s="61"/>
      <c r="G171" s="61"/>
      <c r="H171" s="61"/>
      <c r="I171" s="143">
        <v>2520505201.2700152</v>
      </c>
      <c r="J171" s="61"/>
      <c r="K171" s="61"/>
      <c r="L171" s="61"/>
      <c r="M171" s="61"/>
      <c r="N171" s="61"/>
      <c r="O171" s="61"/>
      <c r="P171" s="61"/>
      <c r="Q171" s="61"/>
      <c r="R171" s="141">
        <v>0.1838308086006618</v>
      </c>
      <c r="S171" s="61"/>
      <c r="T171" s="61"/>
      <c r="U171" s="61"/>
      <c r="V171" s="61"/>
      <c r="W171" s="61"/>
      <c r="X171" s="61"/>
      <c r="Y171" s="61"/>
      <c r="Z171" s="60">
        <v>31804</v>
      </c>
      <c r="AA171" s="61"/>
      <c r="AB171" s="61"/>
      <c r="AC171" s="61"/>
      <c r="AD171" s="61"/>
      <c r="AE171" s="141">
        <v>0.15400930719055528</v>
      </c>
      <c r="AF171" s="61"/>
      <c r="AG171" s="61"/>
      <c r="AH171" s="61"/>
      <c r="AI171" s="61"/>
    </row>
    <row r="172" spans="2:35" ht="12" customHeight="1">
      <c r="B172" s="150">
        <v>2019</v>
      </c>
      <c r="C172" s="61"/>
      <c r="D172" s="61"/>
      <c r="E172" s="61"/>
      <c r="F172" s="61"/>
      <c r="G172" s="61"/>
      <c r="H172" s="61"/>
      <c r="I172" s="143">
        <v>3936238601.020015</v>
      </c>
      <c r="J172" s="61"/>
      <c r="K172" s="61"/>
      <c r="L172" s="61"/>
      <c r="M172" s="61"/>
      <c r="N172" s="61"/>
      <c r="O172" s="61"/>
      <c r="P172" s="61"/>
      <c r="Q172" s="61"/>
      <c r="R172" s="141">
        <v>0.2870860669146977</v>
      </c>
      <c r="S172" s="61"/>
      <c r="T172" s="61"/>
      <c r="U172" s="61"/>
      <c r="V172" s="61"/>
      <c r="W172" s="61"/>
      <c r="X172" s="61"/>
      <c r="Y172" s="61"/>
      <c r="Z172" s="60">
        <v>47450</v>
      </c>
      <c r="AA172" s="61"/>
      <c r="AB172" s="61"/>
      <c r="AC172" s="61"/>
      <c r="AD172" s="61"/>
      <c r="AE172" s="141">
        <v>0.22977429336535807</v>
      </c>
      <c r="AF172" s="61"/>
      <c r="AG172" s="61"/>
      <c r="AH172" s="61"/>
      <c r="AI172" s="61"/>
    </row>
    <row r="173" spans="2:35" ht="12" customHeight="1">
      <c r="B173" s="150">
        <v>2020</v>
      </c>
      <c r="C173" s="61"/>
      <c r="D173" s="61"/>
      <c r="E173" s="61"/>
      <c r="F173" s="61"/>
      <c r="G173" s="61"/>
      <c r="H173" s="61"/>
      <c r="I173" s="143">
        <v>401928357.9300007</v>
      </c>
      <c r="J173" s="61"/>
      <c r="K173" s="61"/>
      <c r="L173" s="61"/>
      <c r="M173" s="61"/>
      <c r="N173" s="61"/>
      <c r="O173" s="61"/>
      <c r="P173" s="61"/>
      <c r="Q173" s="61"/>
      <c r="R173" s="141">
        <v>0.02931428786601141</v>
      </c>
      <c r="S173" s="61"/>
      <c r="T173" s="61"/>
      <c r="U173" s="61"/>
      <c r="V173" s="61"/>
      <c r="W173" s="61"/>
      <c r="X173" s="61"/>
      <c r="Y173" s="61"/>
      <c r="Z173" s="60">
        <v>4873</v>
      </c>
      <c r="AA173" s="61"/>
      <c r="AB173" s="61"/>
      <c r="AC173" s="61"/>
      <c r="AD173" s="61"/>
      <c r="AE173" s="141">
        <v>0.02359726304677323</v>
      </c>
      <c r="AF173" s="61"/>
      <c r="AG173" s="61"/>
      <c r="AH173" s="61"/>
      <c r="AI173" s="61"/>
    </row>
    <row r="174" spans="2:35" ht="12" customHeight="1">
      <c r="B174" s="149"/>
      <c r="C174" s="145"/>
      <c r="D174" s="145"/>
      <c r="E174" s="145"/>
      <c r="F174" s="145"/>
      <c r="G174" s="145"/>
      <c r="H174" s="145"/>
      <c r="I174" s="146">
        <v>13711005355.720016</v>
      </c>
      <c r="J174" s="145"/>
      <c r="K174" s="145"/>
      <c r="L174" s="145"/>
      <c r="M174" s="145"/>
      <c r="N174" s="145"/>
      <c r="O174" s="145"/>
      <c r="P174" s="145"/>
      <c r="Q174" s="145"/>
      <c r="R174" s="147">
        <v>1.0000000000000033</v>
      </c>
      <c r="S174" s="145"/>
      <c r="T174" s="145"/>
      <c r="U174" s="145"/>
      <c r="V174" s="145"/>
      <c r="W174" s="145"/>
      <c r="X174" s="145"/>
      <c r="Y174" s="145"/>
      <c r="Z174" s="148">
        <v>206507</v>
      </c>
      <c r="AA174" s="145"/>
      <c r="AB174" s="145"/>
      <c r="AC174" s="145"/>
      <c r="AD174" s="145"/>
      <c r="AE174" s="147">
        <v>1</v>
      </c>
      <c r="AF174" s="145"/>
      <c r="AG174" s="145"/>
      <c r="AH174" s="145"/>
      <c r="AI174" s="145"/>
    </row>
    <row r="175" spans="2:35" ht="9" customHeight="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row>
    <row r="176" spans="2:35" ht="18.75" customHeight="1">
      <c r="B176" s="70" t="s">
        <v>1168</v>
      </c>
      <c r="C176" s="71"/>
      <c r="D176" s="71"/>
      <c r="E176" s="71"/>
      <c r="F176" s="71"/>
      <c r="G176" s="71"/>
      <c r="H176" s="71"/>
      <c r="I176" s="71"/>
      <c r="J176" s="71"/>
      <c r="K176" s="71"/>
      <c r="L176" s="71"/>
      <c r="M176" s="71"/>
      <c r="N176" s="71"/>
      <c r="O176" s="71"/>
      <c r="P176" s="71"/>
      <c r="Q176" s="71"/>
      <c r="R176" s="71"/>
      <c r="S176" s="71"/>
      <c r="T176" s="71"/>
      <c r="U176" s="71"/>
      <c r="V176" s="71"/>
      <c r="W176" s="71"/>
      <c r="X176" s="71"/>
      <c r="Y176" s="71"/>
      <c r="Z176" s="71"/>
      <c r="AA176" s="71"/>
      <c r="AB176" s="71"/>
      <c r="AC176" s="71"/>
      <c r="AD176" s="71"/>
      <c r="AE176" s="71"/>
      <c r="AF176" s="71"/>
      <c r="AG176" s="71"/>
      <c r="AH176" s="71"/>
      <c r="AI176" s="72"/>
    </row>
    <row r="177" spans="2:35" ht="8.25" customHeight="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row>
    <row r="178" spans="2:35" ht="11.25" customHeight="1">
      <c r="B178" s="57" t="s">
        <v>1223</v>
      </c>
      <c r="C178" s="58"/>
      <c r="D178" s="58"/>
      <c r="E178" s="58"/>
      <c r="F178" s="58"/>
      <c r="G178" s="58"/>
      <c r="H178" s="57" t="s">
        <v>1178</v>
      </c>
      <c r="I178" s="58"/>
      <c r="J178" s="58"/>
      <c r="K178" s="58"/>
      <c r="L178" s="58"/>
      <c r="M178" s="58"/>
      <c r="N178" s="58"/>
      <c r="O178" s="58"/>
      <c r="P178" s="58"/>
      <c r="Q178" s="58"/>
      <c r="R178" s="58"/>
      <c r="S178" s="57" t="s">
        <v>1179</v>
      </c>
      <c r="T178" s="58"/>
      <c r="U178" s="58"/>
      <c r="V178" s="58"/>
      <c r="W178" s="58"/>
      <c r="X178" s="58"/>
      <c r="Y178" s="58"/>
      <c r="Z178" s="57" t="s">
        <v>1224</v>
      </c>
      <c r="AA178" s="58"/>
      <c r="AB178" s="58"/>
      <c r="AC178" s="58"/>
      <c r="AD178" s="58"/>
      <c r="AE178" s="58"/>
      <c r="AF178" s="57" t="s">
        <v>1179</v>
      </c>
      <c r="AG178" s="58"/>
      <c r="AH178" s="58"/>
      <c r="AI178" s="58"/>
    </row>
    <row r="179" spans="2:35" ht="10.5" customHeight="1">
      <c r="B179" s="63" t="s">
        <v>1225</v>
      </c>
      <c r="C179" s="61"/>
      <c r="D179" s="61"/>
      <c r="E179" s="61"/>
      <c r="F179" s="61"/>
      <c r="G179" s="61"/>
      <c r="H179" s="143">
        <v>2362549154.0499864</v>
      </c>
      <c r="I179" s="61"/>
      <c r="J179" s="61"/>
      <c r="K179" s="61"/>
      <c r="L179" s="61"/>
      <c r="M179" s="61"/>
      <c r="N179" s="61"/>
      <c r="O179" s="61"/>
      <c r="P179" s="61"/>
      <c r="Q179" s="61"/>
      <c r="R179" s="61"/>
      <c r="S179" s="141">
        <v>0.1723104245644813</v>
      </c>
      <c r="T179" s="61"/>
      <c r="U179" s="61"/>
      <c r="V179" s="61"/>
      <c r="W179" s="61"/>
      <c r="X179" s="61"/>
      <c r="Y179" s="61"/>
      <c r="Z179" s="60">
        <v>53981</v>
      </c>
      <c r="AA179" s="61"/>
      <c r="AB179" s="61"/>
      <c r="AC179" s="61"/>
      <c r="AD179" s="61"/>
      <c r="AE179" s="61"/>
      <c r="AF179" s="141">
        <v>0.5008257255251243</v>
      </c>
      <c r="AG179" s="61"/>
      <c r="AH179" s="61"/>
      <c r="AI179" s="61"/>
    </row>
    <row r="180" spans="2:35" ht="10.5" customHeight="1">
      <c r="B180" s="63" t="s">
        <v>1226</v>
      </c>
      <c r="C180" s="61"/>
      <c r="D180" s="61"/>
      <c r="E180" s="61"/>
      <c r="F180" s="61"/>
      <c r="G180" s="61"/>
      <c r="H180" s="143">
        <v>4795728832.059998</v>
      </c>
      <c r="I180" s="61"/>
      <c r="J180" s="61"/>
      <c r="K180" s="61"/>
      <c r="L180" s="61"/>
      <c r="M180" s="61"/>
      <c r="N180" s="61"/>
      <c r="O180" s="61"/>
      <c r="P180" s="61"/>
      <c r="Q180" s="61"/>
      <c r="R180" s="61"/>
      <c r="S180" s="141">
        <v>0.349772223672811</v>
      </c>
      <c r="T180" s="61"/>
      <c r="U180" s="61"/>
      <c r="V180" s="61"/>
      <c r="W180" s="61"/>
      <c r="X180" s="61"/>
      <c r="Y180" s="61"/>
      <c r="Z180" s="60">
        <v>32881</v>
      </c>
      <c r="AA180" s="61"/>
      <c r="AB180" s="61"/>
      <c r="AC180" s="61"/>
      <c r="AD180" s="61"/>
      <c r="AE180" s="61"/>
      <c r="AF180" s="141">
        <v>0.30506383136643656</v>
      </c>
      <c r="AG180" s="61"/>
      <c r="AH180" s="61"/>
      <c r="AI180" s="61"/>
    </row>
    <row r="181" spans="2:35" ht="10.5" customHeight="1">
      <c r="B181" s="63" t="s">
        <v>1227</v>
      </c>
      <c r="C181" s="61"/>
      <c r="D181" s="61"/>
      <c r="E181" s="61"/>
      <c r="F181" s="61"/>
      <c r="G181" s="61"/>
      <c r="H181" s="143">
        <v>3426628359.7799993</v>
      </c>
      <c r="I181" s="61"/>
      <c r="J181" s="61"/>
      <c r="K181" s="61"/>
      <c r="L181" s="61"/>
      <c r="M181" s="61"/>
      <c r="N181" s="61"/>
      <c r="O181" s="61"/>
      <c r="P181" s="61"/>
      <c r="Q181" s="61"/>
      <c r="R181" s="61"/>
      <c r="S181" s="141">
        <v>0.24991809651292082</v>
      </c>
      <c r="T181" s="61"/>
      <c r="U181" s="61"/>
      <c r="V181" s="61"/>
      <c r="W181" s="61"/>
      <c r="X181" s="61"/>
      <c r="Y181" s="61"/>
      <c r="Z181" s="60">
        <v>14197</v>
      </c>
      <c r="AA181" s="61"/>
      <c r="AB181" s="61"/>
      <c r="AC181" s="61"/>
      <c r="AD181" s="61"/>
      <c r="AE181" s="61"/>
      <c r="AF181" s="141">
        <v>0.13171713797966303</v>
      </c>
      <c r="AG181" s="61"/>
      <c r="AH181" s="61"/>
      <c r="AI181" s="61"/>
    </row>
    <row r="182" spans="2:35" ht="10.5" customHeight="1">
      <c r="B182" s="63" t="s">
        <v>1228</v>
      </c>
      <c r="C182" s="61"/>
      <c r="D182" s="61"/>
      <c r="E182" s="61"/>
      <c r="F182" s="61"/>
      <c r="G182" s="61"/>
      <c r="H182" s="143">
        <v>1335917016.4699972</v>
      </c>
      <c r="I182" s="61"/>
      <c r="J182" s="61"/>
      <c r="K182" s="61"/>
      <c r="L182" s="61"/>
      <c r="M182" s="61"/>
      <c r="N182" s="61"/>
      <c r="O182" s="61"/>
      <c r="P182" s="61"/>
      <c r="Q182" s="61"/>
      <c r="R182" s="61"/>
      <c r="S182" s="141">
        <v>0.09743392127789356</v>
      </c>
      <c r="T182" s="61"/>
      <c r="U182" s="61"/>
      <c r="V182" s="61"/>
      <c r="W182" s="61"/>
      <c r="X182" s="61"/>
      <c r="Y182" s="61"/>
      <c r="Z182" s="60">
        <v>3926</v>
      </c>
      <c r="AA182" s="61"/>
      <c r="AB182" s="61"/>
      <c r="AC182" s="61"/>
      <c r="AD182" s="61"/>
      <c r="AE182" s="61"/>
      <c r="AF182" s="141">
        <v>0.03642470125436057</v>
      </c>
      <c r="AG182" s="61"/>
      <c r="AH182" s="61"/>
      <c r="AI182" s="61"/>
    </row>
    <row r="183" spans="2:35" ht="10.5" customHeight="1">
      <c r="B183" s="63" t="s">
        <v>1229</v>
      </c>
      <c r="C183" s="61"/>
      <c r="D183" s="61"/>
      <c r="E183" s="61"/>
      <c r="F183" s="61"/>
      <c r="G183" s="61"/>
      <c r="H183" s="143">
        <v>1790181993.3599968</v>
      </c>
      <c r="I183" s="61"/>
      <c r="J183" s="61"/>
      <c r="K183" s="61"/>
      <c r="L183" s="61"/>
      <c r="M183" s="61"/>
      <c r="N183" s="61"/>
      <c r="O183" s="61"/>
      <c r="P183" s="61"/>
      <c r="Q183" s="61"/>
      <c r="R183" s="61"/>
      <c r="S183" s="141">
        <v>0.13056533397189332</v>
      </c>
      <c r="T183" s="61"/>
      <c r="U183" s="61"/>
      <c r="V183" s="61"/>
      <c r="W183" s="61"/>
      <c r="X183" s="61"/>
      <c r="Y183" s="61"/>
      <c r="Z183" s="60">
        <v>2799</v>
      </c>
      <c r="AA183" s="61"/>
      <c r="AB183" s="61"/>
      <c r="AC183" s="61"/>
      <c r="AD183" s="61"/>
      <c r="AE183" s="61"/>
      <c r="AF183" s="141">
        <v>0.025968603874415498</v>
      </c>
      <c r="AG183" s="61"/>
      <c r="AH183" s="61"/>
      <c r="AI183" s="61"/>
    </row>
    <row r="184" spans="2:35" ht="12" customHeight="1">
      <c r="B184" s="149"/>
      <c r="C184" s="145"/>
      <c r="D184" s="145"/>
      <c r="E184" s="145"/>
      <c r="F184" s="145"/>
      <c r="G184" s="145"/>
      <c r="H184" s="146">
        <v>13711005355.719976</v>
      </c>
      <c r="I184" s="145"/>
      <c r="J184" s="145"/>
      <c r="K184" s="145"/>
      <c r="L184" s="145"/>
      <c r="M184" s="145"/>
      <c r="N184" s="145"/>
      <c r="O184" s="145"/>
      <c r="P184" s="145"/>
      <c r="Q184" s="145"/>
      <c r="R184" s="145"/>
      <c r="S184" s="147">
        <v>0.9999999999999956</v>
      </c>
      <c r="T184" s="145"/>
      <c r="U184" s="145"/>
      <c r="V184" s="145"/>
      <c r="W184" s="145"/>
      <c r="X184" s="145"/>
      <c r="Y184" s="145"/>
      <c r="Z184" s="148">
        <v>107784</v>
      </c>
      <c r="AA184" s="145"/>
      <c r="AB184" s="145"/>
      <c r="AC184" s="145"/>
      <c r="AD184" s="145"/>
      <c r="AE184" s="145"/>
      <c r="AF184" s="147">
        <v>1</v>
      </c>
      <c r="AG184" s="145"/>
      <c r="AH184" s="145"/>
      <c r="AI184" s="145"/>
    </row>
    <row r="185" spans="2:35" ht="9" customHeight="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row>
    <row r="186" spans="2:35" ht="18.75" customHeight="1">
      <c r="B186" s="70" t="s">
        <v>1169</v>
      </c>
      <c r="C186" s="71"/>
      <c r="D186" s="71"/>
      <c r="E186" s="71"/>
      <c r="F186" s="71"/>
      <c r="G186" s="71"/>
      <c r="H186" s="71"/>
      <c r="I186" s="71"/>
      <c r="J186" s="71"/>
      <c r="K186" s="71"/>
      <c r="L186" s="71"/>
      <c r="M186" s="71"/>
      <c r="N186" s="71"/>
      <c r="O186" s="71"/>
      <c r="P186" s="71"/>
      <c r="Q186" s="71"/>
      <c r="R186" s="71"/>
      <c r="S186" s="71"/>
      <c r="T186" s="71"/>
      <c r="U186" s="71"/>
      <c r="V186" s="71"/>
      <c r="W186" s="71"/>
      <c r="X186" s="71"/>
      <c r="Y186" s="71"/>
      <c r="Z186" s="71"/>
      <c r="AA186" s="71"/>
      <c r="AB186" s="71"/>
      <c r="AC186" s="71"/>
      <c r="AD186" s="71"/>
      <c r="AE186" s="71"/>
      <c r="AF186" s="71"/>
      <c r="AG186" s="71"/>
      <c r="AH186" s="71"/>
      <c r="AI186" s="72"/>
    </row>
    <row r="187" spans="2:35" ht="8.25" customHeight="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row>
    <row r="188" spans="2:35" ht="11.25" customHeight="1">
      <c r="B188" s="57"/>
      <c r="C188" s="58"/>
      <c r="D188" s="58"/>
      <c r="E188" s="58"/>
      <c r="F188" s="58"/>
      <c r="G188" s="57" t="s">
        <v>1178</v>
      </c>
      <c r="H188" s="58"/>
      <c r="I188" s="58"/>
      <c r="J188" s="58"/>
      <c r="K188" s="58"/>
      <c r="L188" s="58"/>
      <c r="M188" s="58"/>
      <c r="N188" s="58"/>
      <c r="O188" s="58"/>
      <c r="P188" s="58"/>
      <c r="Q188" s="58"/>
      <c r="R188" s="57" t="s">
        <v>1179</v>
      </c>
      <c r="S188" s="58"/>
      <c r="T188" s="58"/>
      <c r="U188" s="58"/>
      <c r="V188" s="58"/>
      <c r="W188" s="58"/>
      <c r="X188" s="58"/>
      <c r="Y188" s="57" t="s">
        <v>1180</v>
      </c>
      <c r="Z188" s="58"/>
      <c r="AA188" s="58"/>
      <c r="AB188" s="58"/>
      <c r="AC188" s="58"/>
      <c r="AD188" s="58"/>
      <c r="AE188" s="58"/>
      <c r="AF188" s="57" t="s">
        <v>1179</v>
      </c>
      <c r="AG188" s="58"/>
      <c r="AH188" s="58"/>
      <c r="AI188" s="1"/>
    </row>
    <row r="189" spans="2:35" ht="11.25" customHeight="1">
      <c r="B189" s="63" t="s">
        <v>1230</v>
      </c>
      <c r="C189" s="61"/>
      <c r="D189" s="61"/>
      <c r="E189" s="61"/>
      <c r="F189" s="61"/>
      <c r="G189" s="143">
        <v>76303369.1100001</v>
      </c>
      <c r="H189" s="61"/>
      <c r="I189" s="61"/>
      <c r="J189" s="61"/>
      <c r="K189" s="61"/>
      <c r="L189" s="61"/>
      <c r="M189" s="61"/>
      <c r="N189" s="61"/>
      <c r="O189" s="61"/>
      <c r="P189" s="61"/>
      <c r="Q189" s="61"/>
      <c r="R189" s="141">
        <v>0.005565118467273269</v>
      </c>
      <c r="S189" s="61"/>
      <c r="T189" s="61"/>
      <c r="U189" s="61"/>
      <c r="V189" s="61"/>
      <c r="W189" s="61"/>
      <c r="X189" s="61"/>
      <c r="Y189" s="60">
        <v>1662</v>
      </c>
      <c r="Z189" s="61"/>
      <c r="AA189" s="61"/>
      <c r="AB189" s="61"/>
      <c r="AC189" s="61"/>
      <c r="AD189" s="61"/>
      <c r="AE189" s="61"/>
      <c r="AF189" s="141">
        <v>0.00804815333136407</v>
      </c>
      <c r="AG189" s="61"/>
      <c r="AH189" s="61"/>
      <c r="AI189" s="1"/>
    </row>
    <row r="190" spans="2:35" ht="11.25" customHeight="1">
      <c r="B190" s="63" t="s">
        <v>1231</v>
      </c>
      <c r="C190" s="61"/>
      <c r="D190" s="61"/>
      <c r="E190" s="61"/>
      <c r="F190" s="61"/>
      <c r="G190" s="143">
        <v>555648994.029999</v>
      </c>
      <c r="H190" s="61"/>
      <c r="I190" s="61"/>
      <c r="J190" s="61"/>
      <c r="K190" s="61"/>
      <c r="L190" s="61"/>
      <c r="M190" s="61"/>
      <c r="N190" s="61"/>
      <c r="O190" s="61"/>
      <c r="P190" s="61"/>
      <c r="Q190" s="61"/>
      <c r="R190" s="141">
        <v>0.04052576595327427</v>
      </c>
      <c r="S190" s="61"/>
      <c r="T190" s="61"/>
      <c r="U190" s="61"/>
      <c r="V190" s="61"/>
      <c r="W190" s="61"/>
      <c r="X190" s="61"/>
      <c r="Y190" s="60">
        <v>9535</v>
      </c>
      <c r="Z190" s="61"/>
      <c r="AA190" s="61"/>
      <c r="AB190" s="61"/>
      <c r="AC190" s="61"/>
      <c r="AD190" s="61"/>
      <c r="AE190" s="61"/>
      <c r="AF190" s="141">
        <v>0.04617276896182696</v>
      </c>
      <c r="AG190" s="61"/>
      <c r="AH190" s="61"/>
      <c r="AI190" s="1"/>
    </row>
    <row r="191" spans="2:35" ht="11.25" customHeight="1">
      <c r="B191" s="63" t="s">
        <v>1232</v>
      </c>
      <c r="C191" s="61"/>
      <c r="D191" s="61"/>
      <c r="E191" s="61"/>
      <c r="F191" s="61"/>
      <c r="G191" s="143">
        <v>3185542669.8500113</v>
      </c>
      <c r="H191" s="61"/>
      <c r="I191" s="61"/>
      <c r="J191" s="61"/>
      <c r="K191" s="61"/>
      <c r="L191" s="61"/>
      <c r="M191" s="61"/>
      <c r="N191" s="61"/>
      <c r="O191" s="61"/>
      <c r="P191" s="61"/>
      <c r="Q191" s="61"/>
      <c r="R191" s="141">
        <v>0.23233472580630676</v>
      </c>
      <c r="S191" s="61"/>
      <c r="T191" s="61"/>
      <c r="U191" s="61"/>
      <c r="V191" s="61"/>
      <c r="W191" s="61"/>
      <c r="X191" s="61"/>
      <c r="Y191" s="60">
        <v>43187</v>
      </c>
      <c r="Z191" s="61"/>
      <c r="AA191" s="61"/>
      <c r="AB191" s="61"/>
      <c r="AC191" s="61"/>
      <c r="AD191" s="61"/>
      <c r="AE191" s="61"/>
      <c r="AF191" s="141">
        <v>0.20913092534393507</v>
      </c>
      <c r="AG191" s="61"/>
      <c r="AH191" s="61"/>
      <c r="AI191" s="1"/>
    </row>
    <row r="192" spans="2:35" ht="11.25" customHeight="1">
      <c r="B192" s="63" t="s">
        <v>1233</v>
      </c>
      <c r="C192" s="61"/>
      <c r="D192" s="61"/>
      <c r="E192" s="61"/>
      <c r="F192" s="61"/>
      <c r="G192" s="143">
        <v>7636828701.489992</v>
      </c>
      <c r="H192" s="61"/>
      <c r="I192" s="61"/>
      <c r="J192" s="61"/>
      <c r="K192" s="61"/>
      <c r="L192" s="61"/>
      <c r="M192" s="61"/>
      <c r="N192" s="61"/>
      <c r="O192" s="61"/>
      <c r="P192" s="61"/>
      <c r="Q192" s="61"/>
      <c r="R192" s="141">
        <v>0.5569853197018869</v>
      </c>
      <c r="S192" s="61"/>
      <c r="T192" s="61"/>
      <c r="U192" s="61"/>
      <c r="V192" s="61"/>
      <c r="W192" s="61"/>
      <c r="X192" s="61"/>
      <c r="Y192" s="60">
        <v>105554</v>
      </c>
      <c r="Z192" s="61"/>
      <c r="AA192" s="61"/>
      <c r="AB192" s="61"/>
      <c r="AC192" s="61"/>
      <c r="AD192" s="61"/>
      <c r="AE192" s="61"/>
      <c r="AF192" s="141">
        <v>0.5111400582062594</v>
      </c>
      <c r="AG192" s="61"/>
      <c r="AH192" s="61"/>
      <c r="AI192" s="1"/>
    </row>
    <row r="193" spans="2:35" ht="11.25" customHeight="1">
      <c r="B193" s="63" t="s">
        <v>1234</v>
      </c>
      <c r="C193" s="61"/>
      <c r="D193" s="61"/>
      <c r="E193" s="61"/>
      <c r="F193" s="61"/>
      <c r="G193" s="143">
        <v>1355576598.1100028</v>
      </c>
      <c r="H193" s="61"/>
      <c r="I193" s="61"/>
      <c r="J193" s="61"/>
      <c r="K193" s="61"/>
      <c r="L193" s="61"/>
      <c r="M193" s="61"/>
      <c r="N193" s="61"/>
      <c r="O193" s="61"/>
      <c r="P193" s="61"/>
      <c r="Q193" s="61"/>
      <c r="R193" s="141">
        <v>0.09886777540674495</v>
      </c>
      <c r="S193" s="61"/>
      <c r="T193" s="61"/>
      <c r="U193" s="61"/>
      <c r="V193" s="61"/>
      <c r="W193" s="61"/>
      <c r="X193" s="61"/>
      <c r="Y193" s="60">
        <v>23650</v>
      </c>
      <c r="Z193" s="61"/>
      <c r="AA193" s="61"/>
      <c r="AB193" s="61"/>
      <c r="AC193" s="61"/>
      <c r="AD193" s="61"/>
      <c r="AE193" s="61"/>
      <c r="AF193" s="141">
        <v>0.11452396286808679</v>
      </c>
      <c r="AG193" s="61"/>
      <c r="AH193" s="61"/>
      <c r="AI193" s="1"/>
    </row>
    <row r="194" spans="2:35" ht="11.25" customHeight="1">
      <c r="B194" s="63" t="s">
        <v>1235</v>
      </c>
      <c r="C194" s="61"/>
      <c r="D194" s="61"/>
      <c r="E194" s="61"/>
      <c r="F194" s="61"/>
      <c r="G194" s="143">
        <v>649926808.7000024</v>
      </c>
      <c r="H194" s="61"/>
      <c r="I194" s="61"/>
      <c r="J194" s="61"/>
      <c r="K194" s="61"/>
      <c r="L194" s="61"/>
      <c r="M194" s="61"/>
      <c r="N194" s="61"/>
      <c r="O194" s="61"/>
      <c r="P194" s="61"/>
      <c r="Q194" s="61"/>
      <c r="R194" s="141">
        <v>0.04740183464583533</v>
      </c>
      <c r="S194" s="61"/>
      <c r="T194" s="61"/>
      <c r="U194" s="61"/>
      <c r="V194" s="61"/>
      <c r="W194" s="61"/>
      <c r="X194" s="61"/>
      <c r="Y194" s="60">
        <v>14608</v>
      </c>
      <c r="Z194" s="61"/>
      <c r="AA194" s="61"/>
      <c r="AB194" s="61"/>
      <c r="AC194" s="61"/>
      <c r="AD194" s="61"/>
      <c r="AE194" s="61"/>
      <c r="AF194" s="141">
        <v>0.07073852218084617</v>
      </c>
      <c r="AG194" s="61"/>
      <c r="AH194" s="61"/>
      <c r="AI194" s="1"/>
    </row>
    <row r="195" spans="2:35" ht="11.25" customHeight="1">
      <c r="B195" s="63" t="s">
        <v>1236</v>
      </c>
      <c r="C195" s="61"/>
      <c r="D195" s="61"/>
      <c r="E195" s="61"/>
      <c r="F195" s="61"/>
      <c r="G195" s="143">
        <v>155860586.38000062</v>
      </c>
      <c r="H195" s="61"/>
      <c r="I195" s="61"/>
      <c r="J195" s="61"/>
      <c r="K195" s="61"/>
      <c r="L195" s="61"/>
      <c r="M195" s="61"/>
      <c r="N195" s="61"/>
      <c r="O195" s="61"/>
      <c r="P195" s="61"/>
      <c r="Q195" s="61"/>
      <c r="R195" s="141">
        <v>0.01136755346062046</v>
      </c>
      <c r="S195" s="61"/>
      <c r="T195" s="61"/>
      <c r="U195" s="61"/>
      <c r="V195" s="61"/>
      <c r="W195" s="61"/>
      <c r="X195" s="61"/>
      <c r="Y195" s="60">
        <v>4968</v>
      </c>
      <c r="Z195" s="61"/>
      <c r="AA195" s="61"/>
      <c r="AB195" s="61"/>
      <c r="AC195" s="61"/>
      <c r="AD195" s="61"/>
      <c r="AE195" s="61"/>
      <c r="AF195" s="141">
        <v>0.02405729587859007</v>
      </c>
      <c r="AG195" s="61"/>
      <c r="AH195" s="61"/>
      <c r="AI195" s="1"/>
    </row>
    <row r="196" spans="2:35" ht="11.25" customHeight="1">
      <c r="B196" s="63" t="s">
        <v>1237</v>
      </c>
      <c r="C196" s="61"/>
      <c r="D196" s="61"/>
      <c r="E196" s="61"/>
      <c r="F196" s="61"/>
      <c r="G196" s="143">
        <v>60595632.370000005</v>
      </c>
      <c r="H196" s="61"/>
      <c r="I196" s="61"/>
      <c r="J196" s="61"/>
      <c r="K196" s="61"/>
      <c r="L196" s="61"/>
      <c r="M196" s="61"/>
      <c r="N196" s="61"/>
      <c r="O196" s="61"/>
      <c r="P196" s="61"/>
      <c r="Q196" s="61"/>
      <c r="R196" s="141">
        <v>0.004419488636894194</v>
      </c>
      <c r="S196" s="61"/>
      <c r="T196" s="61"/>
      <c r="U196" s="61"/>
      <c r="V196" s="61"/>
      <c r="W196" s="61"/>
      <c r="X196" s="61"/>
      <c r="Y196" s="60">
        <v>1964</v>
      </c>
      <c r="Z196" s="61"/>
      <c r="AA196" s="61"/>
      <c r="AB196" s="61"/>
      <c r="AC196" s="61"/>
      <c r="AD196" s="61"/>
      <c r="AE196" s="61"/>
      <c r="AF196" s="141">
        <v>0.009510573491455496</v>
      </c>
      <c r="AG196" s="61"/>
      <c r="AH196" s="61"/>
      <c r="AI196" s="1"/>
    </row>
    <row r="197" spans="2:35" ht="11.25" customHeight="1">
      <c r="B197" s="63" t="s">
        <v>1238</v>
      </c>
      <c r="C197" s="61"/>
      <c r="D197" s="61"/>
      <c r="E197" s="61"/>
      <c r="F197" s="61"/>
      <c r="G197" s="143">
        <v>20936112.809999995</v>
      </c>
      <c r="H197" s="61"/>
      <c r="I197" s="61"/>
      <c r="J197" s="61"/>
      <c r="K197" s="61"/>
      <c r="L197" s="61"/>
      <c r="M197" s="61"/>
      <c r="N197" s="61"/>
      <c r="O197" s="61"/>
      <c r="P197" s="61"/>
      <c r="Q197" s="61"/>
      <c r="R197" s="141">
        <v>0.0015269567961525004</v>
      </c>
      <c r="S197" s="61"/>
      <c r="T197" s="61"/>
      <c r="U197" s="61"/>
      <c r="V197" s="61"/>
      <c r="W197" s="61"/>
      <c r="X197" s="61"/>
      <c r="Y197" s="60">
        <v>762</v>
      </c>
      <c r="Z197" s="61"/>
      <c r="AA197" s="61"/>
      <c r="AB197" s="61"/>
      <c r="AC197" s="61"/>
      <c r="AD197" s="61"/>
      <c r="AE197" s="61"/>
      <c r="AF197" s="141">
        <v>0.003689947556257173</v>
      </c>
      <c r="AG197" s="61"/>
      <c r="AH197" s="61"/>
      <c r="AI197" s="1"/>
    </row>
    <row r="198" spans="2:35" ht="11.25" customHeight="1">
      <c r="B198" s="63" t="s">
        <v>1239</v>
      </c>
      <c r="C198" s="61"/>
      <c r="D198" s="61"/>
      <c r="E198" s="61"/>
      <c r="F198" s="61"/>
      <c r="G198" s="143">
        <v>9295245.4</v>
      </c>
      <c r="H198" s="61"/>
      <c r="I198" s="61"/>
      <c r="J198" s="61"/>
      <c r="K198" s="61"/>
      <c r="L198" s="61"/>
      <c r="M198" s="61"/>
      <c r="N198" s="61"/>
      <c r="O198" s="61"/>
      <c r="P198" s="61"/>
      <c r="Q198" s="61"/>
      <c r="R198" s="141">
        <v>0.0006779404689038485</v>
      </c>
      <c r="S198" s="61"/>
      <c r="T198" s="61"/>
      <c r="U198" s="61"/>
      <c r="V198" s="61"/>
      <c r="W198" s="61"/>
      <c r="X198" s="61"/>
      <c r="Y198" s="60">
        <v>385</v>
      </c>
      <c r="Z198" s="61"/>
      <c r="AA198" s="61"/>
      <c r="AB198" s="61"/>
      <c r="AC198" s="61"/>
      <c r="AD198" s="61"/>
      <c r="AE198" s="61"/>
      <c r="AF198" s="141">
        <v>0.001864343581573506</v>
      </c>
      <c r="AG198" s="61"/>
      <c r="AH198" s="61"/>
      <c r="AI198" s="1"/>
    </row>
    <row r="199" spans="2:35" ht="11.25" customHeight="1">
      <c r="B199" s="63" t="s">
        <v>1240</v>
      </c>
      <c r="C199" s="61"/>
      <c r="D199" s="61"/>
      <c r="E199" s="61"/>
      <c r="F199" s="61"/>
      <c r="G199" s="143">
        <v>3461898.82</v>
      </c>
      <c r="H199" s="61"/>
      <c r="I199" s="61"/>
      <c r="J199" s="61"/>
      <c r="K199" s="61"/>
      <c r="L199" s="61"/>
      <c r="M199" s="61"/>
      <c r="N199" s="61"/>
      <c r="O199" s="61"/>
      <c r="P199" s="61"/>
      <c r="Q199" s="61"/>
      <c r="R199" s="141">
        <v>0.00025249051620826273</v>
      </c>
      <c r="S199" s="61"/>
      <c r="T199" s="61"/>
      <c r="U199" s="61"/>
      <c r="V199" s="61"/>
      <c r="W199" s="61"/>
      <c r="X199" s="61"/>
      <c r="Y199" s="60">
        <v>143</v>
      </c>
      <c r="Z199" s="61"/>
      <c r="AA199" s="61"/>
      <c r="AB199" s="61"/>
      <c r="AC199" s="61"/>
      <c r="AD199" s="61"/>
      <c r="AE199" s="61"/>
      <c r="AF199" s="141">
        <v>0.0006924704731558737</v>
      </c>
      <c r="AG199" s="61"/>
      <c r="AH199" s="61"/>
      <c r="AI199" s="1"/>
    </row>
    <row r="200" spans="2:35" ht="11.25" customHeight="1">
      <c r="B200" s="63" t="s">
        <v>1241</v>
      </c>
      <c r="C200" s="61"/>
      <c r="D200" s="61"/>
      <c r="E200" s="61"/>
      <c r="F200" s="61"/>
      <c r="G200" s="143">
        <v>597662.66</v>
      </c>
      <c r="H200" s="61"/>
      <c r="I200" s="61"/>
      <c r="J200" s="61"/>
      <c r="K200" s="61"/>
      <c r="L200" s="61"/>
      <c r="M200" s="61"/>
      <c r="N200" s="61"/>
      <c r="O200" s="61"/>
      <c r="P200" s="61"/>
      <c r="Q200" s="61"/>
      <c r="R200" s="141">
        <v>4.358999537190502E-05</v>
      </c>
      <c r="S200" s="61"/>
      <c r="T200" s="61"/>
      <c r="U200" s="61"/>
      <c r="V200" s="61"/>
      <c r="W200" s="61"/>
      <c r="X200" s="61"/>
      <c r="Y200" s="60">
        <v>46</v>
      </c>
      <c r="Z200" s="61"/>
      <c r="AA200" s="61"/>
      <c r="AB200" s="61"/>
      <c r="AC200" s="61"/>
      <c r="AD200" s="61"/>
      <c r="AE200" s="61"/>
      <c r="AF200" s="141">
        <v>0.00022275273961657474</v>
      </c>
      <c r="AG200" s="61"/>
      <c r="AH200" s="61"/>
      <c r="AI200" s="1"/>
    </row>
    <row r="201" spans="2:35" ht="11.25" customHeight="1">
      <c r="B201" s="63" t="s">
        <v>1242</v>
      </c>
      <c r="C201" s="61"/>
      <c r="D201" s="61"/>
      <c r="E201" s="61"/>
      <c r="F201" s="61"/>
      <c r="G201" s="143">
        <v>141321.13</v>
      </c>
      <c r="H201" s="61"/>
      <c r="I201" s="61"/>
      <c r="J201" s="61"/>
      <c r="K201" s="61"/>
      <c r="L201" s="61"/>
      <c r="M201" s="61"/>
      <c r="N201" s="61"/>
      <c r="O201" s="61"/>
      <c r="P201" s="61"/>
      <c r="Q201" s="61"/>
      <c r="R201" s="141">
        <v>1.0307131120843968E-05</v>
      </c>
      <c r="S201" s="61"/>
      <c r="T201" s="61"/>
      <c r="U201" s="61"/>
      <c r="V201" s="61"/>
      <c r="W201" s="61"/>
      <c r="X201" s="61"/>
      <c r="Y201" s="60">
        <v>24</v>
      </c>
      <c r="Z201" s="61"/>
      <c r="AA201" s="61"/>
      <c r="AB201" s="61"/>
      <c r="AC201" s="61"/>
      <c r="AD201" s="61"/>
      <c r="AE201" s="61"/>
      <c r="AF201" s="141">
        <v>0.00011621882066951725</v>
      </c>
      <c r="AG201" s="61"/>
      <c r="AH201" s="61"/>
      <c r="AI201" s="1"/>
    </row>
    <row r="202" spans="2:35" ht="11.25" customHeight="1">
      <c r="B202" s="63" t="s">
        <v>1243</v>
      </c>
      <c r="C202" s="61"/>
      <c r="D202" s="61"/>
      <c r="E202" s="61"/>
      <c r="F202" s="61"/>
      <c r="G202" s="143">
        <v>163024.77</v>
      </c>
      <c r="H202" s="61"/>
      <c r="I202" s="61"/>
      <c r="J202" s="61"/>
      <c r="K202" s="61"/>
      <c r="L202" s="61"/>
      <c r="M202" s="61"/>
      <c r="N202" s="61"/>
      <c r="O202" s="61"/>
      <c r="P202" s="61"/>
      <c r="Q202" s="61"/>
      <c r="R202" s="141">
        <v>1.1890066831021163E-05</v>
      </c>
      <c r="S202" s="61"/>
      <c r="T202" s="61"/>
      <c r="U202" s="61"/>
      <c r="V202" s="61"/>
      <c r="W202" s="61"/>
      <c r="X202" s="61"/>
      <c r="Y202" s="60">
        <v>11</v>
      </c>
      <c r="Z202" s="61"/>
      <c r="AA202" s="61"/>
      <c r="AB202" s="61"/>
      <c r="AC202" s="61"/>
      <c r="AD202" s="61"/>
      <c r="AE202" s="61"/>
      <c r="AF202" s="141">
        <v>5.326695947352874E-05</v>
      </c>
      <c r="AG202" s="61"/>
      <c r="AH202" s="61"/>
      <c r="AI202" s="1"/>
    </row>
    <row r="203" spans="2:35" ht="11.25" customHeight="1">
      <c r="B203" s="63" t="s">
        <v>1244</v>
      </c>
      <c r="C203" s="61"/>
      <c r="D203" s="61"/>
      <c r="E203" s="61"/>
      <c r="F203" s="61"/>
      <c r="G203" s="143">
        <v>43140.39000000001</v>
      </c>
      <c r="H203" s="61"/>
      <c r="I203" s="61"/>
      <c r="J203" s="61"/>
      <c r="K203" s="61"/>
      <c r="L203" s="61"/>
      <c r="M203" s="61"/>
      <c r="N203" s="61"/>
      <c r="O203" s="61"/>
      <c r="P203" s="61"/>
      <c r="Q203" s="61"/>
      <c r="R203" s="141">
        <v>3.1464060352075163E-06</v>
      </c>
      <c r="S203" s="61"/>
      <c r="T203" s="61"/>
      <c r="U203" s="61"/>
      <c r="V203" s="61"/>
      <c r="W203" s="61"/>
      <c r="X203" s="61"/>
      <c r="Y203" s="60">
        <v>3</v>
      </c>
      <c r="Z203" s="61"/>
      <c r="AA203" s="61"/>
      <c r="AB203" s="61"/>
      <c r="AC203" s="61"/>
      <c r="AD203" s="61"/>
      <c r="AE203" s="61"/>
      <c r="AF203" s="141">
        <v>1.4527352583689656E-05</v>
      </c>
      <c r="AG203" s="61"/>
      <c r="AH203" s="61"/>
      <c r="AI203" s="1"/>
    </row>
    <row r="204" spans="2:35" ht="11.25" customHeight="1">
      <c r="B204" s="63" t="s">
        <v>1245</v>
      </c>
      <c r="C204" s="61"/>
      <c r="D204" s="61"/>
      <c r="E204" s="61"/>
      <c r="F204" s="61"/>
      <c r="G204" s="143">
        <v>25086.82</v>
      </c>
      <c r="H204" s="61"/>
      <c r="I204" s="61"/>
      <c r="J204" s="61"/>
      <c r="K204" s="61"/>
      <c r="L204" s="61"/>
      <c r="M204" s="61"/>
      <c r="N204" s="61"/>
      <c r="O204" s="61"/>
      <c r="P204" s="61"/>
      <c r="Q204" s="61"/>
      <c r="R204" s="141">
        <v>1.829684939152488E-06</v>
      </c>
      <c r="S204" s="61"/>
      <c r="T204" s="61"/>
      <c r="U204" s="61"/>
      <c r="V204" s="61"/>
      <c r="W204" s="61"/>
      <c r="X204" s="61"/>
      <c r="Y204" s="60">
        <v>2</v>
      </c>
      <c r="Z204" s="61"/>
      <c r="AA204" s="61"/>
      <c r="AB204" s="61"/>
      <c r="AC204" s="61"/>
      <c r="AD204" s="61"/>
      <c r="AE204" s="61"/>
      <c r="AF204" s="141">
        <v>9.684901722459772E-06</v>
      </c>
      <c r="AG204" s="61"/>
      <c r="AH204" s="61"/>
      <c r="AI204" s="1"/>
    </row>
    <row r="205" spans="2:35" ht="11.25" customHeight="1">
      <c r="B205" s="63" t="s">
        <v>1246</v>
      </c>
      <c r="C205" s="61"/>
      <c r="D205" s="61"/>
      <c r="E205" s="61"/>
      <c r="F205" s="61"/>
      <c r="G205" s="143">
        <v>18096.23</v>
      </c>
      <c r="H205" s="61"/>
      <c r="I205" s="61"/>
      <c r="J205" s="61"/>
      <c r="K205" s="61"/>
      <c r="L205" s="61"/>
      <c r="M205" s="61"/>
      <c r="N205" s="61"/>
      <c r="O205" s="61"/>
      <c r="P205" s="61"/>
      <c r="Q205" s="61"/>
      <c r="R205" s="141">
        <v>1.31983246527218E-06</v>
      </c>
      <c r="S205" s="61"/>
      <c r="T205" s="61"/>
      <c r="U205" s="61"/>
      <c r="V205" s="61"/>
      <c r="W205" s="61"/>
      <c r="X205" s="61"/>
      <c r="Y205" s="60">
        <v>1</v>
      </c>
      <c r="Z205" s="61"/>
      <c r="AA205" s="61"/>
      <c r="AB205" s="61"/>
      <c r="AC205" s="61"/>
      <c r="AD205" s="61"/>
      <c r="AE205" s="61"/>
      <c r="AF205" s="141">
        <v>4.842450861229886E-06</v>
      </c>
      <c r="AG205" s="61"/>
      <c r="AH205" s="61"/>
      <c r="AI205" s="1"/>
    </row>
    <row r="206" spans="2:35" ht="11.25" customHeight="1">
      <c r="B206" s="63" t="s">
        <v>1247</v>
      </c>
      <c r="C206" s="61"/>
      <c r="D206" s="61"/>
      <c r="E206" s="61"/>
      <c r="F206" s="61"/>
      <c r="G206" s="143">
        <v>40406.649999999994</v>
      </c>
      <c r="H206" s="61"/>
      <c r="I206" s="61"/>
      <c r="J206" s="61"/>
      <c r="K206" s="61"/>
      <c r="L206" s="61"/>
      <c r="M206" s="61"/>
      <c r="N206" s="61"/>
      <c r="O206" s="61"/>
      <c r="P206" s="61"/>
      <c r="Q206" s="61"/>
      <c r="R206" s="141">
        <v>2.9470231359178196E-06</v>
      </c>
      <c r="S206" s="61"/>
      <c r="T206" s="61"/>
      <c r="U206" s="61"/>
      <c r="V206" s="61"/>
      <c r="W206" s="61"/>
      <c r="X206" s="61"/>
      <c r="Y206" s="60">
        <v>2</v>
      </c>
      <c r="Z206" s="61"/>
      <c r="AA206" s="61"/>
      <c r="AB206" s="61"/>
      <c r="AC206" s="61"/>
      <c r="AD206" s="61"/>
      <c r="AE206" s="61"/>
      <c r="AF206" s="141">
        <v>9.684901722459772E-06</v>
      </c>
      <c r="AG206" s="61"/>
      <c r="AH206" s="61"/>
      <c r="AI206" s="1"/>
    </row>
    <row r="207" spans="2:35" ht="11.25" customHeight="1">
      <c r="B207" s="149"/>
      <c r="C207" s="145"/>
      <c r="D207" s="145"/>
      <c r="E207" s="145"/>
      <c r="F207" s="145"/>
      <c r="G207" s="146">
        <v>13711005355.720007</v>
      </c>
      <c r="H207" s="145"/>
      <c r="I207" s="145"/>
      <c r="J207" s="145"/>
      <c r="K207" s="145"/>
      <c r="L207" s="145"/>
      <c r="M207" s="145"/>
      <c r="N207" s="145"/>
      <c r="O207" s="145"/>
      <c r="P207" s="145"/>
      <c r="Q207" s="145"/>
      <c r="R207" s="147">
        <v>1.000000000000004</v>
      </c>
      <c r="S207" s="145"/>
      <c r="T207" s="145"/>
      <c r="U207" s="145"/>
      <c r="V207" s="145"/>
      <c r="W207" s="145"/>
      <c r="X207" s="145"/>
      <c r="Y207" s="148">
        <v>206507</v>
      </c>
      <c r="Z207" s="145"/>
      <c r="AA207" s="145"/>
      <c r="AB207" s="145"/>
      <c r="AC207" s="145"/>
      <c r="AD207" s="145"/>
      <c r="AE207" s="145"/>
      <c r="AF207" s="147">
        <v>1</v>
      </c>
      <c r="AG207" s="145"/>
      <c r="AH207" s="145"/>
      <c r="AI207" s="1"/>
    </row>
    <row r="208" spans="2:35" ht="9" customHeight="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row>
    <row r="209" spans="2:35" ht="18.75" customHeight="1">
      <c r="B209" s="70" t="s">
        <v>1170</v>
      </c>
      <c r="C209" s="71"/>
      <c r="D209" s="71"/>
      <c r="E209" s="71"/>
      <c r="F209" s="71"/>
      <c r="G209" s="71"/>
      <c r="H209" s="71"/>
      <c r="I209" s="71"/>
      <c r="J209" s="71"/>
      <c r="K209" s="71"/>
      <c r="L209" s="71"/>
      <c r="M209" s="71"/>
      <c r="N209" s="71"/>
      <c r="O209" s="71"/>
      <c r="P209" s="71"/>
      <c r="Q209" s="71"/>
      <c r="R209" s="71"/>
      <c r="S209" s="71"/>
      <c r="T209" s="71"/>
      <c r="U209" s="71"/>
      <c r="V209" s="71"/>
      <c r="W209" s="71"/>
      <c r="X209" s="71"/>
      <c r="Y209" s="71"/>
      <c r="Z209" s="71"/>
      <c r="AA209" s="71"/>
      <c r="AB209" s="71"/>
      <c r="AC209" s="71"/>
      <c r="AD209" s="71"/>
      <c r="AE209" s="71"/>
      <c r="AF209" s="71"/>
      <c r="AG209" s="71"/>
      <c r="AH209" s="71"/>
      <c r="AI209" s="72"/>
    </row>
    <row r="210" spans="2:35" ht="8.25" customHeight="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row>
    <row r="211" spans="2:35" ht="12.75" customHeight="1">
      <c r="B211" s="57"/>
      <c r="C211" s="58"/>
      <c r="D211" s="58"/>
      <c r="E211" s="58"/>
      <c r="F211" s="57" t="s">
        <v>1178</v>
      </c>
      <c r="G211" s="58"/>
      <c r="H211" s="58"/>
      <c r="I211" s="58"/>
      <c r="J211" s="58"/>
      <c r="K211" s="58"/>
      <c r="L211" s="58"/>
      <c r="M211" s="58"/>
      <c r="N211" s="58"/>
      <c r="O211" s="58"/>
      <c r="P211" s="58"/>
      <c r="Q211" s="57" t="s">
        <v>1179</v>
      </c>
      <c r="R211" s="58"/>
      <c r="S211" s="58"/>
      <c r="T211" s="58"/>
      <c r="U211" s="58"/>
      <c r="V211" s="58"/>
      <c r="W211" s="58"/>
      <c r="X211" s="57" t="s">
        <v>1180</v>
      </c>
      <c r="Y211" s="58"/>
      <c r="Z211" s="58"/>
      <c r="AA211" s="58"/>
      <c r="AB211" s="58"/>
      <c r="AC211" s="58"/>
      <c r="AD211" s="58"/>
      <c r="AE211" s="58"/>
      <c r="AF211" s="57" t="s">
        <v>1179</v>
      </c>
      <c r="AG211" s="58"/>
      <c r="AH211" s="58"/>
      <c r="AI211" s="58"/>
    </row>
    <row r="212" spans="2:35" ht="11.25" customHeight="1">
      <c r="B212" s="63" t="s">
        <v>1029</v>
      </c>
      <c r="C212" s="61"/>
      <c r="D212" s="61"/>
      <c r="E212" s="61"/>
      <c r="F212" s="143">
        <v>10779200402.789907</v>
      </c>
      <c r="G212" s="61"/>
      <c r="H212" s="61"/>
      <c r="I212" s="61"/>
      <c r="J212" s="61"/>
      <c r="K212" s="61"/>
      <c r="L212" s="61"/>
      <c r="M212" s="61"/>
      <c r="N212" s="61"/>
      <c r="O212" s="61"/>
      <c r="P212" s="61"/>
      <c r="Q212" s="141">
        <v>0.7861714092535935</v>
      </c>
      <c r="R212" s="61"/>
      <c r="S212" s="61"/>
      <c r="T212" s="61"/>
      <c r="U212" s="61"/>
      <c r="V212" s="61"/>
      <c r="W212" s="61"/>
      <c r="X212" s="60">
        <v>162821</v>
      </c>
      <c r="Y212" s="61"/>
      <c r="Z212" s="61"/>
      <c r="AA212" s="61"/>
      <c r="AB212" s="61"/>
      <c r="AC212" s="61"/>
      <c r="AD212" s="61"/>
      <c r="AE212" s="61"/>
      <c r="AF212" s="141">
        <v>0.7884526916763113</v>
      </c>
      <c r="AG212" s="61"/>
      <c r="AH212" s="61"/>
      <c r="AI212" s="61"/>
    </row>
    <row r="213" spans="2:35" ht="11.25" customHeight="1">
      <c r="B213" s="63" t="s">
        <v>1248</v>
      </c>
      <c r="C213" s="61"/>
      <c r="D213" s="61"/>
      <c r="E213" s="61"/>
      <c r="F213" s="143">
        <v>31916387.31999998</v>
      </c>
      <c r="G213" s="61"/>
      <c r="H213" s="61"/>
      <c r="I213" s="61"/>
      <c r="J213" s="61"/>
      <c r="K213" s="61"/>
      <c r="L213" s="61"/>
      <c r="M213" s="61"/>
      <c r="N213" s="61"/>
      <c r="O213" s="61"/>
      <c r="P213" s="61"/>
      <c r="Q213" s="141">
        <v>0.0023277933668580447</v>
      </c>
      <c r="R213" s="61"/>
      <c r="S213" s="61"/>
      <c r="T213" s="61"/>
      <c r="U213" s="61"/>
      <c r="V213" s="61"/>
      <c r="W213" s="61"/>
      <c r="X213" s="60">
        <v>1314</v>
      </c>
      <c r="Y213" s="61"/>
      <c r="Z213" s="61"/>
      <c r="AA213" s="61"/>
      <c r="AB213" s="61"/>
      <c r="AC213" s="61"/>
      <c r="AD213" s="61"/>
      <c r="AE213" s="61"/>
      <c r="AF213" s="141">
        <v>0.00636298043165607</v>
      </c>
      <c r="AG213" s="61"/>
      <c r="AH213" s="61"/>
      <c r="AI213" s="61"/>
    </row>
    <row r="214" spans="2:35" ht="11.25" customHeight="1">
      <c r="B214" s="63" t="s">
        <v>1249</v>
      </c>
      <c r="C214" s="61"/>
      <c r="D214" s="61"/>
      <c r="E214" s="61"/>
      <c r="F214" s="143">
        <v>2899888565.6100245</v>
      </c>
      <c r="G214" s="61"/>
      <c r="H214" s="61"/>
      <c r="I214" s="61"/>
      <c r="J214" s="61"/>
      <c r="K214" s="61"/>
      <c r="L214" s="61"/>
      <c r="M214" s="61"/>
      <c r="N214" s="61"/>
      <c r="O214" s="61"/>
      <c r="P214" s="61"/>
      <c r="Q214" s="141">
        <v>0.2115007973795484</v>
      </c>
      <c r="R214" s="61"/>
      <c r="S214" s="61"/>
      <c r="T214" s="61"/>
      <c r="U214" s="61"/>
      <c r="V214" s="61"/>
      <c r="W214" s="61"/>
      <c r="X214" s="60">
        <v>42372</v>
      </c>
      <c r="Y214" s="61"/>
      <c r="Z214" s="61"/>
      <c r="AA214" s="61"/>
      <c r="AB214" s="61"/>
      <c r="AC214" s="61"/>
      <c r="AD214" s="61"/>
      <c r="AE214" s="61"/>
      <c r="AF214" s="141">
        <v>0.20518432789203273</v>
      </c>
      <c r="AG214" s="61"/>
      <c r="AH214" s="61"/>
      <c r="AI214" s="61"/>
    </row>
    <row r="215" spans="2:35" ht="12.75" customHeight="1">
      <c r="B215" s="149"/>
      <c r="C215" s="145"/>
      <c r="D215" s="145"/>
      <c r="E215" s="145"/>
      <c r="F215" s="146">
        <v>13711005355.719933</v>
      </c>
      <c r="G215" s="145"/>
      <c r="H215" s="145"/>
      <c r="I215" s="145"/>
      <c r="J215" s="145"/>
      <c r="K215" s="145"/>
      <c r="L215" s="145"/>
      <c r="M215" s="145"/>
      <c r="N215" s="145"/>
      <c r="O215" s="145"/>
      <c r="P215" s="145"/>
      <c r="Q215" s="147">
        <v>1.0000000000000095</v>
      </c>
      <c r="R215" s="145"/>
      <c r="S215" s="145"/>
      <c r="T215" s="145"/>
      <c r="U215" s="145"/>
      <c r="V215" s="145"/>
      <c r="W215" s="145"/>
      <c r="X215" s="148">
        <v>206507</v>
      </c>
      <c r="Y215" s="145"/>
      <c r="Z215" s="145"/>
      <c r="AA215" s="145"/>
      <c r="AB215" s="145"/>
      <c r="AC215" s="145"/>
      <c r="AD215" s="145"/>
      <c r="AE215" s="145"/>
      <c r="AF215" s="147">
        <v>1</v>
      </c>
      <c r="AG215" s="145"/>
      <c r="AH215" s="145"/>
      <c r="AI215" s="145"/>
    </row>
    <row r="216" spans="2:35" ht="9" customHeight="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row>
    <row r="217" spans="2:35" ht="18.75" customHeight="1">
      <c r="B217" s="70" t="s">
        <v>1171</v>
      </c>
      <c r="C217" s="71"/>
      <c r="D217" s="71"/>
      <c r="E217" s="71"/>
      <c r="F217" s="71"/>
      <c r="G217" s="71"/>
      <c r="H217" s="71"/>
      <c r="I217" s="71"/>
      <c r="J217" s="71"/>
      <c r="K217" s="71"/>
      <c r="L217" s="71"/>
      <c r="M217" s="71"/>
      <c r="N217" s="71"/>
      <c r="O217" s="71"/>
      <c r="P217" s="71"/>
      <c r="Q217" s="71"/>
      <c r="R217" s="71"/>
      <c r="S217" s="71"/>
      <c r="T217" s="71"/>
      <c r="U217" s="71"/>
      <c r="V217" s="71"/>
      <c r="W217" s="71"/>
      <c r="X217" s="71"/>
      <c r="Y217" s="71"/>
      <c r="Z217" s="71"/>
      <c r="AA217" s="71"/>
      <c r="AB217" s="71"/>
      <c r="AC217" s="71"/>
      <c r="AD217" s="71"/>
      <c r="AE217" s="71"/>
      <c r="AF217" s="71"/>
      <c r="AG217" s="71"/>
      <c r="AH217" s="71"/>
      <c r="AI217" s="72"/>
    </row>
    <row r="218" spans="2:35" ht="8.25" customHeight="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row>
    <row r="219" spans="2:35" ht="12.75" customHeight="1">
      <c r="B219" s="57"/>
      <c r="C219" s="58"/>
      <c r="D219" s="58"/>
      <c r="E219" s="58"/>
      <c r="F219" s="57" t="s">
        <v>1178</v>
      </c>
      <c r="G219" s="58"/>
      <c r="H219" s="58"/>
      <c r="I219" s="58"/>
      <c r="J219" s="58"/>
      <c r="K219" s="58"/>
      <c r="L219" s="58"/>
      <c r="M219" s="58"/>
      <c r="N219" s="58"/>
      <c r="O219" s="58"/>
      <c r="P219" s="58"/>
      <c r="Q219" s="57" t="s">
        <v>1179</v>
      </c>
      <c r="R219" s="58"/>
      <c r="S219" s="58"/>
      <c r="T219" s="58"/>
      <c r="U219" s="58"/>
      <c r="V219" s="58"/>
      <c r="W219" s="58"/>
      <c r="X219" s="57" t="s">
        <v>1180</v>
      </c>
      <c r="Y219" s="58"/>
      <c r="Z219" s="58"/>
      <c r="AA219" s="58"/>
      <c r="AB219" s="58"/>
      <c r="AC219" s="58"/>
      <c r="AD219" s="58"/>
      <c r="AE219" s="58"/>
      <c r="AF219" s="57" t="s">
        <v>1179</v>
      </c>
      <c r="AG219" s="58"/>
      <c r="AH219" s="58"/>
      <c r="AI219" s="58"/>
    </row>
    <row r="220" spans="2:35" ht="12" customHeight="1">
      <c r="B220" s="63" t="s">
        <v>1250</v>
      </c>
      <c r="C220" s="61"/>
      <c r="D220" s="61"/>
      <c r="E220" s="61"/>
      <c r="F220" s="143">
        <v>579362971.1099983</v>
      </c>
      <c r="G220" s="61"/>
      <c r="H220" s="61"/>
      <c r="I220" s="61"/>
      <c r="J220" s="61"/>
      <c r="K220" s="61"/>
      <c r="L220" s="61"/>
      <c r="M220" s="61"/>
      <c r="N220" s="61"/>
      <c r="O220" s="61"/>
      <c r="P220" s="61"/>
      <c r="Q220" s="141">
        <v>0.04225532381316608</v>
      </c>
      <c r="R220" s="61"/>
      <c r="S220" s="61"/>
      <c r="T220" s="61"/>
      <c r="U220" s="61"/>
      <c r="V220" s="61"/>
      <c r="W220" s="61"/>
      <c r="X220" s="60">
        <v>11018</v>
      </c>
      <c r="Y220" s="61"/>
      <c r="Z220" s="61"/>
      <c r="AA220" s="61"/>
      <c r="AB220" s="61"/>
      <c r="AC220" s="61"/>
      <c r="AD220" s="61"/>
      <c r="AE220" s="61"/>
      <c r="AF220" s="141">
        <v>0.05335412358903088</v>
      </c>
      <c r="AG220" s="61"/>
      <c r="AH220" s="61"/>
      <c r="AI220" s="61"/>
    </row>
    <row r="221" spans="2:35" ht="12" customHeight="1">
      <c r="B221" s="63" t="s">
        <v>1251</v>
      </c>
      <c r="C221" s="61"/>
      <c r="D221" s="61"/>
      <c r="E221" s="61"/>
      <c r="F221" s="143">
        <v>681092082.0699987</v>
      </c>
      <c r="G221" s="61"/>
      <c r="H221" s="61"/>
      <c r="I221" s="61"/>
      <c r="J221" s="61"/>
      <c r="K221" s="61"/>
      <c r="L221" s="61"/>
      <c r="M221" s="61"/>
      <c r="N221" s="61"/>
      <c r="O221" s="61"/>
      <c r="P221" s="61"/>
      <c r="Q221" s="141">
        <v>0.04967484618375297</v>
      </c>
      <c r="R221" s="61"/>
      <c r="S221" s="61"/>
      <c r="T221" s="61"/>
      <c r="U221" s="61"/>
      <c r="V221" s="61"/>
      <c r="W221" s="61"/>
      <c r="X221" s="60">
        <v>12966</v>
      </c>
      <c r="Y221" s="61"/>
      <c r="Z221" s="61"/>
      <c r="AA221" s="61"/>
      <c r="AB221" s="61"/>
      <c r="AC221" s="61"/>
      <c r="AD221" s="61"/>
      <c r="AE221" s="61"/>
      <c r="AF221" s="141">
        <v>0.0627872178667067</v>
      </c>
      <c r="AG221" s="61"/>
      <c r="AH221" s="61"/>
      <c r="AI221" s="61"/>
    </row>
    <row r="222" spans="2:35" ht="12" customHeight="1">
      <c r="B222" s="63" t="s">
        <v>1252</v>
      </c>
      <c r="C222" s="61"/>
      <c r="D222" s="61"/>
      <c r="E222" s="61"/>
      <c r="F222" s="143">
        <v>167703115.5800001</v>
      </c>
      <c r="G222" s="61"/>
      <c r="H222" s="61"/>
      <c r="I222" s="61"/>
      <c r="J222" s="61"/>
      <c r="K222" s="61"/>
      <c r="L222" s="61"/>
      <c r="M222" s="61"/>
      <c r="N222" s="61"/>
      <c r="O222" s="61"/>
      <c r="P222" s="61"/>
      <c r="Q222" s="141">
        <v>0.012231277811443531</v>
      </c>
      <c r="R222" s="61"/>
      <c r="S222" s="61"/>
      <c r="T222" s="61"/>
      <c r="U222" s="61"/>
      <c r="V222" s="61"/>
      <c r="W222" s="61"/>
      <c r="X222" s="60">
        <v>1860</v>
      </c>
      <c r="Y222" s="61"/>
      <c r="Z222" s="61"/>
      <c r="AA222" s="61"/>
      <c r="AB222" s="61"/>
      <c r="AC222" s="61"/>
      <c r="AD222" s="61"/>
      <c r="AE222" s="61"/>
      <c r="AF222" s="141">
        <v>0.009006958601887587</v>
      </c>
      <c r="AG222" s="61"/>
      <c r="AH222" s="61"/>
      <c r="AI222" s="61"/>
    </row>
    <row r="223" spans="2:35" ht="12" customHeight="1">
      <c r="B223" s="63" t="s">
        <v>1253</v>
      </c>
      <c r="C223" s="61"/>
      <c r="D223" s="61"/>
      <c r="E223" s="61"/>
      <c r="F223" s="143">
        <v>358680497.9199989</v>
      </c>
      <c r="G223" s="61"/>
      <c r="H223" s="61"/>
      <c r="I223" s="61"/>
      <c r="J223" s="61"/>
      <c r="K223" s="61"/>
      <c r="L223" s="61"/>
      <c r="M223" s="61"/>
      <c r="N223" s="61"/>
      <c r="O223" s="61"/>
      <c r="P223" s="61"/>
      <c r="Q223" s="141">
        <v>0.026160043601059953</v>
      </c>
      <c r="R223" s="61"/>
      <c r="S223" s="61"/>
      <c r="T223" s="61"/>
      <c r="U223" s="61"/>
      <c r="V223" s="61"/>
      <c r="W223" s="61"/>
      <c r="X223" s="60">
        <v>3950</v>
      </c>
      <c r="Y223" s="61"/>
      <c r="Z223" s="61"/>
      <c r="AA223" s="61"/>
      <c r="AB223" s="61"/>
      <c r="AC223" s="61"/>
      <c r="AD223" s="61"/>
      <c r="AE223" s="61"/>
      <c r="AF223" s="141">
        <v>0.019127680901858048</v>
      </c>
      <c r="AG223" s="61"/>
      <c r="AH223" s="61"/>
      <c r="AI223" s="61"/>
    </row>
    <row r="224" spans="2:35" ht="12" customHeight="1">
      <c r="B224" s="63" t="s">
        <v>1254</v>
      </c>
      <c r="C224" s="61"/>
      <c r="D224" s="61"/>
      <c r="E224" s="61"/>
      <c r="F224" s="143">
        <v>274922460.6800002</v>
      </c>
      <c r="G224" s="61"/>
      <c r="H224" s="61"/>
      <c r="I224" s="61"/>
      <c r="J224" s="61"/>
      <c r="K224" s="61"/>
      <c r="L224" s="61"/>
      <c r="M224" s="61"/>
      <c r="N224" s="61"/>
      <c r="O224" s="61"/>
      <c r="P224" s="61"/>
      <c r="Q224" s="141">
        <v>0.020051225533604607</v>
      </c>
      <c r="R224" s="61"/>
      <c r="S224" s="61"/>
      <c r="T224" s="61"/>
      <c r="U224" s="61"/>
      <c r="V224" s="61"/>
      <c r="W224" s="61"/>
      <c r="X224" s="60">
        <v>3046</v>
      </c>
      <c r="Y224" s="61"/>
      <c r="Z224" s="61"/>
      <c r="AA224" s="61"/>
      <c r="AB224" s="61"/>
      <c r="AC224" s="61"/>
      <c r="AD224" s="61"/>
      <c r="AE224" s="61"/>
      <c r="AF224" s="141">
        <v>0.014750105323306232</v>
      </c>
      <c r="AG224" s="61"/>
      <c r="AH224" s="61"/>
      <c r="AI224" s="61"/>
    </row>
    <row r="225" spans="2:35" ht="12" customHeight="1">
      <c r="B225" s="63" t="s">
        <v>1255</v>
      </c>
      <c r="C225" s="61"/>
      <c r="D225" s="61"/>
      <c r="E225" s="61"/>
      <c r="F225" s="143">
        <v>98882911.56000002</v>
      </c>
      <c r="G225" s="61"/>
      <c r="H225" s="61"/>
      <c r="I225" s="61"/>
      <c r="J225" s="61"/>
      <c r="K225" s="61"/>
      <c r="L225" s="61"/>
      <c r="M225" s="61"/>
      <c r="N225" s="61"/>
      <c r="O225" s="61"/>
      <c r="P225" s="61"/>
      <c r="Q225" s="141">
        <v>0.007211937344824136</v>
      </c>
      <c r="R225" s="61"/>
      <c r="S225" s="61"/>
      <c r="T225" s="61"/>
      <c r="U225" s="61"/>
      <c r="V225" s="61"/>
      <c r="W225" s="61"/>
      <c r="X225" s="60">
        <v>1265</v>
      </c>
      <c r="Y225" s="61"/>
      <c r="Z225" s="61"/>
      <c r="AA225" s="61"/>
      <c r="AB225" s="61"/>
      <c r="AC225" s="61"/>
      <c r="AD225" s="61"/>
      <c r="AE225" s="61"/>
      <c r="AF225" s="141">
        <v>0.006125700339455805</v>
      </c>
      <c r="AG225" s="61"/>
      <c r="AH225" s="61"/>
      <c r="AI225" s="61"/>
    </row>
    <row r="226" spans="2:35" ht="12" customHeight="1">
      <c r="B226" s="63" t="s">
        <v>1256</v>
      </c>
      <c r="C226" s="61"/>
      <c r="D226" s="61"/>
      <c r="E226" s="61"/>
      <c r="F226" s="143">
        <v>105807639.7999999</v>
      </c>
      <c r="G226" s="61"/>
      <c r="H226" s="61"/>
      <c r="I226" s="61"/>
      <c r="J226" s="61"/>
      <c r="K226" s="61"/>
      <c r="L226" s="61"/>
      <c r="M226" s="61"/>
      <c r="N226" s="61"/>
      <c r="O226" s="61"/>
      <c r="P226" s="61"/>
      <c r="Q226" s="141">
        <v>0.007716986249725268</v>
      </c>
      <c r="R226" s="61"/>
      <c r="S226" s="61"/>
      <c r="T226" s="61"/>
      <c r="U226" s="61"/>
      <c r="V226" s="61"/>
      <c r="W226" s="61"/>
      <c r="X226" s="60">
        <v>1158</v>
      </c>
      <c r="Y226" s="61"/>
      <c r="Z226" s="61"/>
      <c r="AA226" s="61"/>
      <c r="AB226" s="61"/>
      <c r="AC226" s="61"/>
      <c r="AD226" s="61"/>
      <c r="AE226" s="61"/>
      <c r="AF226" s="141">
        <v>0.0056075580973042076</v>
      </c>
      <c r="AG226" s="61"/>
      <c r="AH226" s="61"/>
      <c r="AI226" s="61"/>
    </row>
    <row r="227" spans="2:35" ht="12" customHeight="1">
      <c r="B227" s="63" t="s">
        <v>1257</v>
      </c>
      <c r="C227" s="61"/>
      <c r="D227" s="61"/>
      <c r="E227" s="61"/>
      <c r="F227" s="143">
        <v>99412484.20000008</v>
      </c>
      <c r="G227" s="61"/>
      <c r="H227" s="61"/>
      <c r="I227" s="61"/>
      <c r="J227" s="61"/>
      <c r="K227" s="61"/>
      <c r="L227" s="61"/>
      <c r="M227" s="61"/>
      <c r="N227" s="61"/>
      <c r="O227" s="61"/>
      <c r="P227" s="61"/>
      <c r="Q227" s="141">
        <v>0.007250561255052509</v>
      </c>
      <c r="R227" s="61"/>
      <c r="S227" s="61"/>
      <c r="T227" s="61"/>
      <c r="U227" s="61"/>
      <c r="V227" s="61"/>
      <c r="W227" s="61"/>
      <c r="X227" s="60">
        <v>1040</v>
      </c>
      <c r="Y227" s="61"/>
      <c r="Z227" s="61"/>
      <c r="AA227" s="61"/>
      <c r="AB227" s="61"/>
      <c r="AC227" s="61"/>
      <c r="AD227" s="61"/>
      <c r="AE227" s="61"/>
      <c r="AF227" s="141">
        <v>0.005036148895679081</v>
      </c>
      <c r="AG227" s="61"/>
      <c r="AH227" s="61"/>
      <c r="AI227" s="61"/>
    </row>
    <row r="228" spans="2:35" ht="12" customHeight="1">
      <c r="B228" s="63" t="s">
        <v>1258</v>
      </c>
      <c r="C228" s="61"/>
      <c r="D228" s="61"/>
      <c r="E228" s="61"/>
      <c r="F228" s="143">
        <v>51368006.94000003</v>
      </c>
      <c r="G228" s="61"/>
      <c r="H228" s="61"/>
      <c r="I228" s="61"/>
      <c r="J228" s="61"/>
      <c r="K228" s="61"/>
      <c r="L228" s="61"/>
      <c r="M228" s="61"/>
      <c r="N228" s="61"/>
      <c r="O228" s="61"/>
      <c r="P228" s="61"/>
      <c r="Q228" s="141">
        <v>0.0037464799704545787</v>
      </c>
      <c r="R228" s="61"/>
      <c r="S228" s="61"/>
      <c r="T228" s="61"/>
      <c r="U228" s="61"/>
      <c r="V228" s="61"/>
      <c r="W228" s="61"/>
      <c r="X228" s="60">
        <v>575</v>
      </c>
      <c r="Y228" s="61"/>
      <c r="Z228" s="61"/>
      <c r="AA228" s="61"/>
      <c r="AB228" s="61"/>
      <c r="AC228" s="61"/>
      <c r="AD228" s="61"/>
      <c r="AE228" s="61"/>
      <c r="AF228" s="141">
        <v>0.0027844092452071843</v>
      </c>
      <c r="AG228" s="61"/>
      <c r="AH228" s="61"/>
      <c r="AI228" s="61"/>
    </row>
    <row r="229" spans="2:35" ht="12" customHeight="1">
      <c r="B229" s="63" t="s">
        <v>1259</v>
      </c>
      <c r="C229" s="61"/>
      <c r="D229" s="61"/>
      <c r="E229" s="61"/>
      <c r="F229" s="143">
        <v>84303770.65000015</v>
      </c>
      <c r="G229" s="61"/>
      <c r="H229" s="61"/>
      <c r="I229" s="61"/>
      <c r="J229" s="61"/>
      <c r="K229" s="61"/>
      <c r="L229" s="61"/>
      <c r="M229" s="61"/>
      <c r="N229" s="61"/>
      <c r="O229" s="61"/>
      <c r="P229" s="61"/>
      <c r="Q229" s="141">
        <v>0.0061486206490927175</v>
      </c>
      <c r="R229" s="61"/>
      <c r="S229" s="61"/>
      <c r="T229" s="61"/>
      <c r="U229" s="61"/>
      <c r="V229" s="61"/>
      <c r="W229" s="61"/>
      <c r="X229" s="60">
        <v>822</v>
      </c>
      <c r="Y229" s="61"/>
      <c r="Z229" s="61"/>
      <c r="AA229" s="61"/>
      <c r="AB229" s="61"/>
      <c r="AC229" s="61"/>
      <c r="AD229" s="61"/>
      <c r="AE229" s="61"/>
      <c r="AF229" s="141">
        <v>0.003980494607930966</v>
      </c>
      <c r="AG229" s="61"/>
      <c r="AH229" s="61"/>
      <c r="AI229" s="61"/>
    </row>
    <row r="230" spans="2:35" ht="12" customHeight="1">
      <c r="B230" s="63" t="s">
        <v>1260</v>
      </c>
      <c r="C230" s="61"/>
      <c r="D230" s="61"/>
      <c r="E230" s="61"/>
      <c r="F230" s="143">
        <v>3733370.9699999993</v>
      </c>
      <c r="G230" s="61"/>
      <c r="H230" s="61"/>
      <c r="I230" s="61"/>
      <c r="J230" s="61"/>
      <c r="K230" s="61"/>
      <c r="L230" s="61"/>
      <c r="M230" s="61"/>
      <c r="N230" s="61"/>
      <c r="O230" s="61"/>
      <c r="P230" s="61"/>
      <c r="Q230" s="141">
        <v>0.0002722900963963616</v>
      </c>
      <c r="R230" s="61"/>
      <c r="S230" s="61"/>
      <c r="T230" s="61"/>
      <c r="U230" s="61"/>
      <c r="V230" s="61"/>
      <c r="W230" s="61"/>
      <c r="X230" s="60">
        <v>38</v>
      </c>
      <c r="Y230" s="61"/>
      <c r="Z230" s="61"/>
      <c r="AA230" s="61"/>
      <c r="AB230" s="61"/>
      <c r="AC230" s="61"/>
      <c r="AD230" s="61"/>
      <c r="AE230" s="61"/>
      <c r="AF230" s="141">
        <v>0.00018401313272673565</v>
      </c>
      <c r="AG230" s="61"/>
      <c r="AH230" s="61"/>
      <c r="AI230" s="61"/>
    </row>
    <row r="231" spans="2:35" ht="12" customHeight="1">
      <c r="B231" s="63" t="s">
        <v>1261</v>
      </c>
      <c r="C231" s="61"/>
      <c r="D231" s="61"/>
      <c r="E231" s="61"/>
      <c r="F231" s="143">
        <v>92566435.49999993</v>
      </c>
      <c r="G231" s="61"/>
      <c r="H231" s="61"/>
      <c r="I231" s="61"/>
      <c r="J231" s="61"/>
      <c r="K231" s="61"/>
      <c r="L231" s="61"/>
      <c r="M231" s="61"/>
      <c r="N231" s="61"/>
      <c r="O231" s="61"/>
      <c r="P231" s="61"/>
      <c r="Q231" s="141">
        <v>0.00675125077253241</v>
      </c>
      <c r="R231" s="61"/>
      <c r="S231" s="61"/>
      <c r="T231" s="61"/>
      <c r="U231" s="61"/>
      <c r="V231" s="61"/>
      <c r="W231" s="61"/>
      <c r="X231" s="60">
        <v>1170</v>
      </c>
      <c r="Y231" s="61"/>
      <c r="Z231" s="61"/>
      <c r="AA231" s="61"/>
      <c r="AB231" s="61"/>
      <c r="AC231" s="61"/>
      <c r="AD231" s="61"/>
      <c r="AE231" s="61"/>
      <c r="AF231" s="141">
        <v>0.0056656675076389666</v>
      </c>
      <c r="AG231" s="61"/>
      <c r="AH231" s="61"/>
      <c r="AI231" s="61"/>
    </row>
    <row r="232" spans="2:35" ht="12" customHeight="1">
      <c r="B232" s="63" t="s">
        <v>1262</v>
      </c>
      <c r="C232" s="61"/>
      <c r="D232" s="61"/>
      <c r="E232" s="61"/>
      <c r="F232" s="143">
        <v>254427874.18000013</v>
      </c>
      <c r="G232" s="61"/>
      <c r="H232" s="61"/>
      <c r="I232" s="61"/>
      <c r="J232" s="61"/>
      <c r="K232" s="61"/>
      <c r="L232" s="61"/>
      <c r="M232" s="61"/>
      <c r="N232" s="61"/>
      <c r="O232" s="61"/>
      <c r="P232" s="61"/>
      <c r="Q232" s="141">
        <v>0.01855647106678863</v>
      </c>
      <c r="R232" s="61"/>
      <c r="S232" s="61"/>
      <c r="T232" s="61"/>
      <c r="U232" s="61"/>
      <c r="V232" s="61"/>
      <c r="W232" s="61"/>
      <c r="X232" s="60">
        <v>2662</v>
      </c>
      <c r="Y232" s="61"/>
      <c r="Z232" s="61"/>
      <c r="AA232" s="61"/>
      <c r="AB232" s="61"/>
      <c r="AC232" s="61"/>
      <c r="AD232" s="61"/>
      <c r="AE232" s="61"/>
      <c r="AF232" s="141">
        <v>0.012890604192593956</v>
      </c>
      <c r="AG232" s="61"/>
      <c r="AH232" s="61"/>
      <c r="AI232" s="61"/>
    </row>
    <row r="233" spans="2:35" ht="12" customHeight="1">
      <c r="B233" s="63" t="s">
        <v>1263</v>
      </c>
      <c r="C233" s="61"/>
      <c r="D233" s="61"/>
      <c r="E233" s="61"/>
      <c r="F233" s="143">
        <v>6153394.590000001</v>
      </c>
      <c r="G233" s="61"/>
      <c r="H233" s="61"/>
      <c r="I233" s="61"/>
      <c r="J233" s="61"/>
      <c r="K233" s="61"/>
      <c r="L233" s="61"/>
      <c r="M233" s="61"/>
      <c r="N233" s="61"/>
      <c r="O233" s="61"/>
      <c r="P233" s="61"/>
      <c r="Q233" s="141">
        <v>0.00044879237009654856</v>
      </c>
      <c r="R233" s="61"/>
      <c r="S233" s="61"/>
      <c r="T233" s="61"/>
      <c r="U233" s="61"/>
      <c r="V233" s="61"/>
      <c r="W233" s="61"/>
      <c r="X233" s="60">
        <v>58</v>
      </c>
      <c r="Y233" s="61"/>
      <c r="Z233" s="61"/>
      <c r="AA233" s="61"/>
      <c r="AB233" s="61"/>
      <c r="AC233" s="61"/>
      <c r="AD233" s="61"/>
      <c r="AE233" s="61"/>
      <c r="AF233" s="141">
        <v>0.00028086214995133336</v>
      </c>
      <c r="AG233" s="61"/>
      <c r="AH233" s="61"/>
      <c r="AI233" s="61"/>
    </row>
    <row r="234" spans="2:35" ht="12" customHeight="1">
      <c r="B234" s="63" t="s">
        <v>1264</v>
      </c>
      <c r="C234" s="61"/>
      <c r="D234" s="61"/>
      <c r="E234" s="61"/>
      <c r="F234" s="143">
        <v>10852588339.969894</v>
      </c>
      <c r="G234" s="61"/>
      <c r="H234" s="61"/>
      <c r="I234" s="61"/>
      <c r="J234" s="61"/>
      <c r="K234" s="61"/>
      <c r="L234" s="61"/>
      <c r="M234" s="61"/>
      <c r="N234" s="61"/>
      <c r="O234" s="61"/>
      <c r="P234" s="61"/>
      <c r="Q234" s="141">
        <v>0.7915238932820097</v>
      </c>
      <c r="R234" s="61"/>
      <c r="S234" s="61"/>
      <c r="T234" s="61"/>
      <c r="U234" s="61"/>
      <c r="V234" s="61"/>
      <c r="W234" s="61"/>
      <c r="X234" s="60">
        <v>164879</v>
      </c>
      <c r="Y234" s="61"/>
      <c r="Z234" s="61"/>
      <c r="AA234" s="61"/>
      <c r="AB234" s="61"/>
      <c r="AC234" s="61"/>
      <c r="AD234" s="61"/>
      <c r="AE234" s="61"/>
      <c r="AF234" s="141">
        <v>0.7984184555487224</v>
      </c>
      <c r="AG234" s="61"/>
      <c r="AH234" s="61"/>
      <c r="AI234" s="61"/>
    </row>
    <row r="235" spans="2:35" ht="12.75" customHeight="1">
      <c r="B235" s="149"/>
      <c r="C235" s="145"/>
      <c r="D235" s="145"/>
      <c r="E235" s="145"/>
      <c r="F235" s="146">
        <v>13711005355.71989</v>
      </c>
      <c r="G235" s="145"/>
      <c r="H235" s="145"/>
      <c r="I235" s="145"/>
      <c r="J235" s="145"/>
      <c r="K235" s="145"/>
      <c r="L235" s="145"/>
      <c r="M235" s="145"/>
      <c r="N235" s="145"/>
      <c r="O235" s="145"/>
      <c r="P235" s="145"/>
      <c r="Q235" s="147">
        <v>1.0000000000000124</v>
      </c>
      <c r="R235" s="145"/>
      <c r="S235" s="145"/>
      <c r="T235" s="145"/>
      <c r="U235" s="145"/>
      <c r="V235" s="145"/>
      <c r="W235" s="145"/>
      <c r="X235" s="148">
        <v>206507</v>
      </c>
      <c r="Y235" s="145"/>
      <c r="Z235" s="145"/>
      <c r="AA235" s="145"/>
      <c r="AB235" s="145"/>
      <c r="AC235" s="145"/>
      <c r="AD235" s="145"/>
      <c r="AE235" s="145"/>
      <c r="AF235" s="147">
        <v>1</v>
      </c>
      <c r="AG235" s="145"/>
      <c r="AH235" s="145"/>
      <c r="AI235" s="145"/>
    </row>
    <row r="236" spans="2:35" ht="9" customHeight="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row>
    <row r="237" spans="2:35" ht="18.75" customHeight="1">
      <c r="B237" s="70" t="s">
        <v>1172</v>
      </c>
      <c r="C237" s="71"/>
      <c r="D237" s="71"/>
      <c r="E237" s="71"/>
      <c r="F237" s="71"/>
      <c r="G237" s="71"/>
      <c r="H237" s="71"/>
      <c r="I237" s="71"/>
      <c r="J237" s="71"/>
      <c r="K237" s="71"/>
      <c r="L237" s="71"/>
      <c r="M237" s="71"/>
      <c r="N237" s="71"/>
      <c r="O237" s="71"/>
      <c r="P237" s="71"/>
      <c r="Q237" s="71"/>
      <c r="R237" s="71"/>
      <c r="S237" s="71"/>
      <c r="T237" s="71"/>
      <c r="U237" s="71"/>
      <c r="V237" s="71"/>
      <c r="W237" s="71"/>
      <c r="X237" s="71"/>
      <c r="Y237" s="71"/>
      <c r="Z237" s="71"/>
      <c r="AA237" s="71"/>
      <c r="AB237" s="71"/>
      <c r="AC237" s="71"/>
      <c r="AD237" s="71"/>
      <c r="AE237" s="71"/>
      <c r="AF237" s="71"/>
      <c r="AG237" s="71"/>
      <c r="AH237" s="71"/>
      <c r="AI237" s="72"/>
    </row>
    <row r="238" spans="2:35" ht="8.25" customHeight="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row>
    <row r="239" spans="2:35" ht="12" customHeight="1">
      <c r="B239" s="57"/>
      <c r="C239" s="58"/>
      <c r="D239" s="58"/>
      <c r="E239" s="57" t="s">
        <v>1178</v>
      </c>
      <c r="F239" s="58"/>
      <c r="G239" s="58"/>
      <c r="H239" s="58"/>
      <c r="I239" s="58"/>
      <c r="J239" s="58"/>
      <c r="K239" s="58"/>
      <c r="L239" s="58"/>
      <c r="M239" s="58"/>
      <c r="N239" s="58"/>
      <c r="O239" s="58"/>
      <c r="P239" s="57" t="s">
        <v>1179</v>
      </c>
      <c r="Q239" s="58"/>
      <c r="R239" s="58"/>
      <c r="S239" s="58"/>
      <c r="T239" s="58"/>
      <c r="U239" s="58"/>
      <c r="V239" s="58"/>
      <c r="W239" s="57" t="s">
        <v>1180</v>
      </c>
      <c r="X239" s="58"/>
      <c r="Y239" s="58"/>
      <c r="Z239" s="58"/>
      <c r="AA239" s="58"/>
      <c r="AB239" s="58"/>
      <c r="AC239" s="58"/>
      <c r="AD239" s="58"/>
      <c r="AE239" s="57" t="s">
        <v>1179</v>
      </c>
      <c r="AF239" s="58"/>
      <c r="AG239" s="58"/>
      <c r="AH239" s="58"/>
      <c r="AI239" s="1"/>
    </row>
    <row r="240" spans="2:35" ht="12" customHeight="1">
      <c r="B240" s="63" t="s">
        <v>1265</v>
      </c>
      <c r="C240" s="61"/>
      <c r="D240" s="61"/>
      <c r="E240" s="143">
        <v>13710803899.819859</v>
      </c>
      <c r="F240" s="61"/>
      <c r="G240" s="61"/>
      <c r="H240" s="61"/>
      <c r="I240" s="61"/>
      <c r="J240" s="61"/>
      <c r="K240" s="61"/>
      <c r="L240" s="61"/>
      <c r="M240" s="61"/>
      <c r="N240" s="61"/>
      <c r="O240" s="61"/>
      <c r="P240" s="141">
        <v>0.99998530699283</v>
      </c>
      <c r="Q240" s="61"/>
      <c r="R240" s="61"/>
      <c r="S240" s="61"/>
      <c r="T240" s="61"/>
      <c r="U240" s="61"/>
      <c r="V240" s="61"/>
      <c r="W240" s="60">
        <v>206492</v>
      </c>
      <c r="X240" s="61"/>
      <c r="Y240" s="61"/>
      <c r="Z240" s="61"/>
      <c r="AA240" s="61"/>
      <c r="AB240" s="61"/>
      <c r="AC240" s="61"/>
      <c r="AD240" s="61"/>
      <c r="AE240" s="141">
        <v>0.9999273632370815</v>
      </c>
      <c r="AF240" s="61"/>
      <c r="AG240" s="61"/>
      <c r="AH240" s="61"/>
      <c r="AI240" s="1"/>
    </row>
    <row r="241" spans="2:35" ht="12" customHeight="1">
      <c r="B241" s="63" t="s">
        <v>1266</v>
      </c>
      <c r="C241" s="61"/>
      <c r="D241" s="61"/>
      <c r="E241" s="143">
        <v>201455.89999999997</v>
      </c>
      <c r="F241" s="61"/>
      <c r="G241" s="61"/>
      <c r="H241" s="61"/>
      <c r="I241" s="61"/>
      <c r="J241" s="61"/>
      <c r="K241" s="61"/>
      <c r="L241" s="61"/>
      <c r="M241" s="61"/>
      <c r="N241" s="61"/>
      <c r="O241" s="61"/>
      <c r="P241" s="141">
        <v>1.4693007170036444E-05</v>
      </c>
      <c r="Q241" s="61"/>
      <c r="R241" s="61"/>
      <c r="S241" s="61"/>
      <c r="T241" s="61"/>
      <c r="U241" s="61"/>
      <c r="V241" s="61"/>
      <c r="W241" s="60">
        <v>15</v>
      </c>
      <c r="X241" s="61"/>
      <c r="Y241" s="61"/>
      <c r="Z241" s="61"/>
      <c r="AA241" s="61"/>
      <c r="AB241" s="61"/>
      <c r="AC241" s="61"/>
      <c r="AD241" s="61"/>
      <c r="AE241" s="141">
        <v>7.263676291844828E-05</v>
      </c>
      <c r="AF241" s="61"/>
      <c r="AG241" s="61"/>
      <c r="AH241" s="61"/>
      <c r="AI241" s="1"/>
    </row>
    <row r="242" spans="2:35" ht="12" customHeight="1">
      <c r="B242" s="149"/>
      <c r="C242" s="145"/>
      <c r="D242" s="145"/>
      <c r="E242" s="146">
        <v>13711005355.719858</v>
      </c>
      <c r="F242" s="145"/>
      <c r="G242" s="145"/>
      <c r="H242" s="145"/>
      <c r="I242" s="145"/>
      <c r="J242" s="145"/>
      <c r="K242" s="145"/>
      <c r="L242" s="145"/>
      <c r="M242" s="145"/>
      <c r="N242" s="145"/>
      <c r="O242" s="145"/>
      <c r="P242" s="147">
        <v>1.0000000000000149</v>
      </c>
      <c r="Q242" s="145"/>
      <c r="R242" s="145"/>
      <c r="S242" s="145"/>
      <c r="T242" s="145"/>
      <c r="U242" s="145"/>
      <c r="V242" s="145"/>
      <c r="W242" s="148">
        <v>206507</v>
      </c>
      <c r="X242" s="145"/>
      <c r="Y242" s="145"/>
      <c r="Z242" s="145"/>
      <c r="AA242" s="145"/>
      <c r="AB242" s="145"/>
      <c r="AC242" s="145"/>
      <c r="AD242" s="145"/>
      <c r="AE242" s="147">
        <v>1</v>
      </c>
      <c r="AF242" s="145"/>
      <c r="AG242" s="145"/>
      <c r="AH242" s="145"/>
      <c r="AI242" s="1"/>
    </row>
    <row r="243" spans="2:35" ht="16.5" customHeight="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row>
    <row r="244" spans="2:35" ht="18.75" customHeight="1">
      <c r="B244" s="70" t="s">
        <v>1173</v>
      </c>
      <c r="C244" s="71"/>
      <c r="D244" s="71"/>
      <c r="E244" s="71"/>
      <c r="F244" s="71"/>
      <c r="G244" s="71"/>
      <c r="H244" s="71"/>
      <c r="I244" s="71"/>
      <c r="J244" s="71"/>
      <c r="K244" s="71"/>
      <c r="L244" s="71"/>
      <c r="M244" s="71"/>
      <c r="N244" s="71"/>
      <c r="O244" s="71"/>
      <c r="P244" s="71"/>
      <c r="Q244" s="71"/>
      <c r="R244" s="71"/>
      <c r="S244" s="71"/>
      <c r="T244" s="71"/>
      <c r="U244" s="71"/>
      <c r="V244" s="71"/>
      <c r="W244" s="71"/>
      <c r="X244" s="71"/>
      <c r="Y244" s="71"/>
      <c r="Z244" s="71"/>
      <c r="AA244" s="71"/>
      <c r="AB244" s="71"/>
      <c r="AC244" s="71"/>
      <c r="AD244" s="71"/>
      <c r="AE244" s="71"/>
      <c r="AF244" s="71"/>
      <c r="AG244" s="71"/>
      <c r="AH244" s="71"/>
      <c r="AI244" s="72"/>
    </row>
    <row r="245" spans="2:35" ht="6.75" customHeight="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row>
    <row r="246" spans="2:35" ht="13.5" customHeight="1">
      <c r="B246" s="57"/>
      <c r="C246" s="58"/>
      <c r="D246" s="57" t="s">
        <v>1178</v>
      </c>
      <c r="E246" s="58"/>
      <c r="F246" s="58"/>
      <c r="G246" s="58"/>
      <c r="H246" s="58"/>
      <c r="I246" s="58"/>
      <c r="J246" s="58"/>
      <c r="K246" s="58"/>
      <c r="L246" s="58"/>
      <c r="M246" s="58"/>
      <c r="N246" s="58"/>
      <c r="O246" s="57" t="s">
        <v>1179</v>
      </c>
      <c r="P246" s="58"/>
      <c r="Q246" s="58"/>
      <c r="R246" s="58"/>
      <c r="S246" s="58"/>
      <c r="T246" s="58"/>
      <c r="U246" s="58"/>
      <c r="V246" s="57" t="s">
        <v>1180</v>
      </c>
      <c r="W246" s="58"/>
      <c r="X246" s="58"/>
      <c r="Y246" s="58"/>
      <c r="Z246" s="58"/>
      <c r="AA246" s="58"/>
      <c r="AB246" s="58"/>
      <c r="AC246" s="58"/>
      <c r="AD246" s="57" t="s">
        <v>1179</v>
      </c>
      <c r="AE246" s="58"/>
      <c r="AF246" s="58"/>
      <c r="AG246" s="58"/>
      <c r="AH246" s="58"/>
      <c r="AI246" s="1"/>
    </row>
    <row r="247" spans="2:35" ht="12" customHeight="1">
      <c r="B247" s="63" t="s">
        <v>1267</v>
      </c>
      <c r="C247" s="61"/>
      <c r="D247" s="143">
        <v>12794001943.899889</v>
      </c>
      <c r="E247" s="61"/>
      <c r="F247" s="61"/>
      <c r="G247" s="61"/>
      <c r="H247" s="61"/>
      <c r="I247" s="61"/>
      <c r="J247" s="61"/>
      <c r="K247" s="61"/>
      <c r="L247" s="61"/>
      <c r="M247" s="61"/>
      <c r="N247" s="61"/>
      <c r="O247" s="141">
        <v>0.9331191704744358</v>
      </c>
      <c r="P247" s="61"/>
      <c r="Q247" s="61"/>
      <c r="R247" s="61"/>
      <c r="S247" s="61"/>
      <c r="T247" s="61"/>
      <c r="U247" s="61"/>
      <c r="V247" s="60">
        <v>197667</v>
      </c>
      <c r="W247" s="61"/>
      <c r="X247" s="61"/>
      <c r="Y247" s="61"/>
      <c r="Z247" s="61"/>
      <c r="AA247" s="61"/>
      <c r="AB247" s="61"/>
      <c r="AC247" s="61"/>
      <c r="AD247" s="141">
        <v>0.9571927343867278</v>
      </c>
      <c r="AE247" s="61"/>
      <c r="AF247" s="61"/>
      <c r="AG247" s="61"/>
      <c r="AH247" s="61"/>
      <c r="AI247" s="1"/>
    </row>
    <row r="248" spans="2:35" ht="12" customHeight="1">
      <c r="B248" s="63" t="s">
        <v>1268</v>
      </c>
      <c r="C248" s="61"/>
      <c r="D248" s="143">
        <v>748084566.5899997</v>
      </c>
      <c r="E248" s="61"/>
      <c r="F248" s="61"/>
      <c r="G248" s="61"/>
      <c r="H248" s="61"/>
      <c r="I248" s="61"/>
      <c r="J248" s="61"/>
      <c r="K248" s="61"/>
      <c r="L248" s="61"/>
      <c r="M248" s="61"/>
      <c r="N248" s="61"/>
      <c r="O248" s="141">
        <v>0.054560883551687735</v>
      </c>
      <c r="P248" s="61"/>
      <c r="Q248" s="61"/>
      <c r="R248" s="61"/>
      <c r="S248" s="61"/>
      <c r="T248" s="61"/>
      <c r="U248" s="61"/>
      <c r="V248" s="60">
        <v>4956</v>
      </c>
      <c r="W248" s="61"/>
      <c r="X248" s="61"/>
      <c r="Y248" s="61"/>
      <c r="Z248" s="61"/>
      <c r="AA248" s="61"/>
      <c r="AB248" s="61"/>
      <c r="AC248" s="61"/>
      <c r="AD248" s="141">
        <v>0.023999186468255312</v>
      </c>
      <c r="AE248" s="61"/>
      <c r="AF248" s="61"/>
      <c r="AG248" s="61"/>
      <c r="AH248" s="61"/>
      <c r="AI248" s="1"/>
    </row>
    <row r="249" spans="2:35" ht="12" customHeight="1">
      <c r="B249" s="63" t="s">
        <v>1269</v>
      </c>
      <c r="C249" s="61"/>
      <c r="D249" s="143">
        <v>168918845.2299998</v>
      </c>
      <c r="E249" s="61"/>
      <c r="F249" s="61"/>
      <c r="G249" s="61"/>
      <c r="H249" s="61"/>
      <c r="I249" s="61"/>
      <c r="J249" s="61"/>
      <c r="K249" s="61"/>
      <c r="L249" s="61"/>
      <c r="M249" s="61"/>
      <c r="N249" s="61"/>
      <c r="O249" s="141">
        <v>0.01231994597387646</v>
      </c>
      <c r="P249" s="61"/>
      <c r="Q249" s="61"/>
      <c r="R249" s="61"/>
      <c r="S249" s="61"/>
      <c r="T249" s="61"/>
      <c r="U249" s="61"/>
      <c r="V249" s="60">
        <v>3884</v>
      </c>
      <c r="W249" s="61"/>
      <c r="X249" s="61"/>
      <c r="Y249" s="61"/>
      <c r="Z249" s="61"/>
      <c r="AA249" s="61"/>
      <c r="AB249" s="61"/>
      <c r="AC249" s="61"/>
      <c r="AD249" s="141">
        <v>0.018808079145016875</v>
      </c>
      <c r="AE249" s="61"/>
      <c r="AF249" s="61"/>
      <c r="AG249" s="61"/>
      <c r="AH249" s="61"/>
      <c r="AI249" s="1"/>
    </row>
    <row r="250" spans="2:35" ht="12" customHeight="1">
      <c r="B250" s="149"/>
      <c r="C250" s="145"/>
      <c r="D250" s="146">
        <v>13711005355.719889</v>
      </c>
      <c r="E250" s="145"/>
      <c r="F250" s="145"/>
      <c r="G250" s="145"/>
      <c r="H250" s="145"/>
      <c r="I250" s="145"/>
      <c r="J250" s="145"/>
      <c r="K250" s="145"/>
      <c r="L250" s="145"/>
      <c r="M250" s="145"/>
      <c r="N250" s="145"/>
      <c r="O250" s="147">
        <v>1.0000000000000127</v>
      </c>
      <c r="P250" s="145"/>
      <c r="Q250" s="145"/>
      <c r="R250" s="145"/>
      <c r="S250" s="145"/>
      <c r="T250" s="145"/>
      <c r="U250" s="145"/>
      <c r="V250" s="148">
        <v>206507</v>
      </c>
      <c r="W250" s="145"/>
      <c r="X250" s="145"/>
      <c r="Y250" s="145"/>
      <c r="Z250" s="145"/>
      <c r="AA250" s="145"/>
      <c r="AB250" s="145"/>
      <c r="AC250" s="145"/>
      <c r="AD250" s="147">
        <v>1</v>
      </c>
      <c r="AE250" s="145"/>
      <c r="AF250" s="145"/>
      <c r="AG250" s="145"/>
      <c r="AH250" s="145"/>
      <c r="AI250" s="1"/>
    </row>
    <row r="251" spans="2:35" ht="9" customHeight="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row>
    <row r="252" spans="2:35" ht="18.75" customHeight="1">
      <c r="B252" s="70" t="s">
        <v>1174</v>
      </c>
      <c r="C252" s="71"/>
      <c r="D252" s="71"/>
      <c r="E252" s="71"/>
      <c r="F252" s="71"/>
      <c r="G252" s="71"/>
      <c r="H252" s="71"/>
      <c r="I252" s="71"/>
      <c r="J252" s="71"/>
      <c r="K252" s="71"/>
      <c r="L252" s="71"/>
      <c r="M252" s="71"/>
      <c r="N252" s="71"/>
      <c r="O252" s="71"/>
      <c r="P252" s="71"/>
      <c r="Q252" s="71"/>
      <c r="R252" s="71"/>
      <c r="S252" s="71"/>
      <c r="T252" s="71"/>
      <c r="U252" s="71"/>
      <c r="V252" s="71"/>
      <c r="W252" s="71"/>
      <c r="X252" s="71"/>
      <c r="Y252" s="71"/>
      <c r="Z252" s="71"/>
      <c r="AA252" s="71"/>
      <c r="AB252" s="71"/>
      <c r="AC252" s="71"/>
      <c r="AD252" s="71"/>
      <c r="AE252" s="71"/>
      <c r="AF252" s="71"/>
      <c r="AG252" s="71"/>
      <c r="AH252" s="71"/>
      <c r="AI252" s="72"/>
    </row>
    <row r="253" spans="2:35" ht="8.25" customHeight="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row>
    <row r="254" spans="2:35" ht="12.75" customHeight="1">
      <c r="B254" s="6"/>
      <c r="C254" s="57" t="s">
        <v>1178</v>
      </c>
      <c r="D254" s="58"/>
      <c r="E254" s="58"/>
      <c r="F254" s="58"/>
      <c r="G254" s="58"/>
      <c r="H254" s="58"/>
      <c r="I254" s="58"/>
      <c r="J254" s="58"/>
      <c r="K254" s="58"/>
      <c r="L254" s="58"/>
      <c r="M254" s="58"/>
      <c r="N254" s="57" t="s">
        <v>1179</v>
      </c>
      <c r="O254" s="58"/>
      <c r="P254" s="58"/>
      <c r="Q254" s="58"/>
      <c r="R254" s="58"/>
      <c r="S254" s="58"/>
      <c r="T254" s="58"/>
      <c r="U254" s="57" t="s">
        <v>1180</v>
      </c>
      <c r="V254" s="58"/>
      <c r="W254" s="58"/>
      <c r="X254" s="58"/>
      <c r="Y254" s="58"/>
      <c r="Z254" s="58"/>
      <c r="AA254" s="58"/>
      <c r="AB254" s="58"/>
      <c r="AC254" s="57" t="s">
        <v>1179</v>
      </c>
      <c r="AD254" s="58"/>
      <c r="AE254" s="58"/>
      <c r="AF254" s="58"/>
      <c r="AG254" s="58"/>
      <c r="AH254" s="58"/>
      <c r="AI254" s="1"/>
    </row>
    <row r="255" spans="2:35" ht="12" customHeight="1">
      <c r="B255" s="9" t="s">
        <v>86</v>
      </c>
      <c r="C255" s="143">
        <v>1173063927.279998</v>
      </c>
      <c r="D255" s="61"/>
      <c r="E255" s="61"/>
      <c r="F255" s="61"/>
      <c r="G255" s="61"/>
      <c r="H255" s="61"/>
      <c r="I255" s="61"/>
      <c r="J255" s="61"/>
      <c r="K255" s="61"/>
      <c r="L255" s="61"/>
      <c r="M255" s="61"/>
      <c r="N255" s="141">
        <v>0.08555637583429412</v>
      </c>
      <c r="O255" s="61"/>
      <c r="P255" s="61"/>
      <c r="Q255" s="61"/>
      <c r="R255" s="61"/>
      <c r="S255" s="61"/>
      <c r="T255" s="61"/>
      <c r="U255" s="60">
        <v>15286</v>
      </c>
      <c r="V255" s="61"/>
      <c r="W255" s="61"/>
      <c r="X255" s="61"/>
      <c r="Y255" s="61"/>
      <c r="Z255" s="61"/>
      <c r="AA255" s="61"/>
      <c r="AB255" s="61"/>
      <c r="AC255" s="141">
        <v>0.07402170386476004</v>
      </c>
      <c r="AD255" s="61"/>
      <c r="AE255" s="61"/>
      <c r="AF255" s="61"/>
      <c r="AG255" s="61"/>
      <c r="AH255" s="61"/>
      <c r="AI255" s="1"/>
    </row>
    <row r="256" spans="2:35" ht="12" customHeight="1">
      <c r="B256" s="9" t="s">
        <v>1270</v>
      </c>
      <c r="C256" s="143">
        <v>749096525.2299984</v>
      </c>
      <c r="D256" s="61"/>
      <c r="E256" s="61"/>
      <c r="F256" s="61"/>
      <c r="G256" s="61"/>
      <c r="H256" s="61"/>
      <c r="I256" s="61"/>
      <c r="J256" s="61"/>
      <c r="K256" s="61"/>
      <c r="L256" s="61"/>
      <c r="M256" s="61"/>
      <c r="N256" s="141">
        <v>0.0546346898564582</v>
      </c>
      <c r="O256" s="61"/>
      <c r="P256" s="61"/>
      <c r="Q256" s="61"/>
      <c r="R256" s="61"/>
      <c r="S256" s="61"/>
      <c r="T256" s="61"/>
      <c r="U256" s="60">
        <v>18951</v>
      </c>
      <c r="V256" s="61"/>
      <c r="W256" s="61"/>
      <c r="X256" s="61"/>
      <c r="Y256" s="61"/>
      <c r="Z256" s="61"/>
      <c r="AA256" s="61"/>
      <c r="AB256" s="61"/>
      <c r="AC256" s="141">
        <v>0.09176928627116757</v>
      </c>
      <c r="AD256" s="61"/>
      <c r="AE256" s="61"/>
      <c r="AF256" s="61"/>
      <c r="AG256" s="61"/>
      <c r="AH256" s="61"/>
      <c r="AI256" s="1"/>
    </row>
    <row r="257" spans="2:35" ht="12" customHeight="1">
      <c r="B257" s="9" t="s">
        <v>1271</v>
      </c>
      <c r="C257" s="143">
        <v>710714773.5899991</v>
      </c>
      <c r="D257" s="61"/>
      <c r="E257" s="61"/>
      <c r="F257" s="61"/>
      <c r="G257" s="61"/>
      <c r="H257" s="61"/>
      <c r="I257" s="61"/>
      <c r="J257" s="61"/>
      <c r="K257" s="61"/>
      <c r="L257" s="61"/>
      <c r="M257" s="61"/>
      <c r="N257" s="141">
        <v>0.05183535088428085</v>
      </c>
      <c r="O257" s="61"/>
      <c r="P257" s="61"/>
      <c r="Q257" s="61"/>
      <c r="R257" s="61"/>
      <c r="S257" s="61"/>
      <c r="T257" s="61"/>
      <c r="U257" s="60">
        <v>17340</v>
      </c>
      <c r="V257" s="61"/>
      <c r="W257" s="61"/>
      <c r="X257" s="61"/>
      <c r="Y257" s="61"/>
      <c r="Z257" s="61"/>
      <c r="AA257" s="61"/>
      <c r="AB257" s="61"/>
      <c r="AC257" s="141">
        <v>0.08396809793372621</v>
      </c>
      <c r="AD257" s="61"/>
      <c r="AE257" s="61"/>
      <c r="AF257" s="61"/>
      <c r="AG257" s="61"/>
      <c r="AH257" s="61"/>
      <c r="AI257" s="1"/>
    </row>
    <row r="258" spans="2:35" ht="12" customHeight="1">
      <c r="B258" s="9" t="s">
        <v>1272</v>
      </c>
      <c r="C258" s="143">
        <v>958473259.3200028</v>
      </c>
      <c r="D258" s="61"/>
      <c r="E258" s="61"/>
      <c r="F258" s="61"/>
      <c r="G258" s="61"/>
      <c r="H258" s="61"/>
      <c r="I258" s="61"/>
      <c r="J258" s="61"/>
      <c r="K258" s="61"/>
      <c r="L258" s="61"/>
      <c r="M258" s="61"/>
      <c r="N258" s="141">
        <v>0.06990539602700581</v>
      </c>
      <c r="O258" s="61"/>
      <c r="P258" s="61"/>
      <c r="Q258" s="61"/>
      <c r="R258" s="61"/>
      <c r="S258" s="61"/>
      <c r="T258" s="61"/>
      <c r="U258" s="60">
        <v>19621</v>
      </c>
      <c r="V258" s="61"/>
      <c r="W258" s="61"/>
      <c r="X258" s="61"/>
      <c r="Y258" s="61"/>
      <c r="Z258" s="61"/>
      <c r="AA258" s="61"/>
      <c r="AB258" s="61"/>
      <c r="AC258" s="141">
        <v>0.09501372834819159</v>
      </c>
      <c r="AD258" s="61"/>
      <c r="AE258" s="61"/>
      <c r="AF258" s="61"/>
      <c r="AG258" s="61"/>
      <c r="AH258" s="61"/>
      <c r="AI258" s="1"/>
    </row>
    <row r="259" spans="2:35" ht="12" customHeight="1">
      <c r="B259" s="9" t="s">
        <v>1273</v>
      </c>
      <c r="C259" s="143">
        <v>1199218225.740004</v>
      </c>
      <c r="D259" s="61"/>
      <c r="E259" s="61"/>
      <c r="F259" s="61"/>
      <c r="G259" s="61"/>
      <c r="H259" s="61"/>
      <c r="I259" s="61"/>
      <c r="J259" s="61"/>
      <c r="K259" s="61"/>
      <c r="L259" s="61"/>
      <c r="M259" s="61"/>
      <c r="N259" s="141">
        <v>0.08746391636698708</v>
      </c>
      <c r="O259" s="61"/>
      <c r="P259" s="61"/>
      <c r="Q259" s="61"/>
      <c r="R259" s="61"/>
      <c r="S259" s="61"/>
      <c r="T259" s="61"/>
      <c r="U259" s="60">
        <v>20884</v>
      </c>
      <c r="V259" s="61"/>
      <c r="W259" s="61"/>
      <c r="X259" s="61"/>
      <c r="Y259" s="61"/>
      <c r="Z259" s="61"/>
      <c r="AA259" s="61"/>
      <c r="AB259" s="61"/>
      <c r="AC259" s="141">
        <v>0.10112974378592493</v>
      </c>
      <c r="AD259" s="61"/>
      <c r="AE259" s="61"/>
      <c r="AF259" s="61"/>
      <c r="AG259" s="61"/>
      <c r="AH259" s="61"/>
      <c r="AI259" s="1"/>
    </row>
    <row r="260" spans="2:35" ht="12" customHeight="1">
      <c r="B260" s="9" t="s">
        <v>1274</v>
      </c>
      <c r="C260" s="143">
        <v>1312208582.0600004</v>
      </c>
      <c r="D260" s="61"/>
      <c r="E260" s="61"/>
      <c r="F260" s="61"/>
      <c r="G260" s="61"/>
      <c r="H260" s="61"/>
      <c r="I260" s="61"/>
      <c r="J260" s="61"/>
      <c r="K260" s="61"/>
      <c r="L260" s="61"/>
      <c r="M260" s="61"/>
      <c r="N260" s="141">
        <v>0.09570476766771674</v>
      </c>
      <c r="O260" s="61"/>
      <c r="P260" s="61"/>
      <c r="Q260" s="61"/>
      <c r="R260" s="61"/>
      <c r="S260" s="61"/>
      <c r="T260" s="61"/>
      <c r="U260" s="60">
        <v>20807</v>
      </c>
      <c r="V260" s="61"/>
      <c r="W260" s="61"/>
      <c r="X260" s="61"/>
      <c r="Y260" s="61"/>
      <c r="Z260" s="61"/>
      <c r="AA260" s="61"/>
      <c r="AB260" s="61"/>
      <c r="AC260" s="141">
        <v>0.10075687506961023</v>
      </c>
      <c r="AD260" s="61"/>
      <c r="AE260" s="61"/>
      <c r="AF260" s="61"/>
      <c r="AG260" s="61"/>
      <c r="AH260" s="61"/>
      <c r="AI260" s="1"/>
    </row>
    <row r="261" spans="2:35" ht="12" customHeight="1">
      <c r="B261" s="9" t="s">
        <v>1275</v>
      </c>
      <c r="C261" s="143">
        <v>1396014388.3099887</v>
      </c>
      <c r="D261" s="61"/>
      <c r="E261" s="61"/>
      <c r="F261" s="61"/>
      <c r="G261" s="61"/>
      <c r="H261" s="61"/>
      <c r="I261" s="61"/>
      <c r="J261" s="61"/>
      <c r="K261" s="61"/>
      <c r="L261" s="61"/>
      <c r="M261" s="61"/>
      <c r="N261" s="141">
        <v>0.1018170697254959</v>
      </c>
      <c r="O261" s="61"/>
      <c r="P261" s="61"/>
      <c r="Q261" s="61"/>
      <c r="R261" s="61"/>
      <c r="S261" s="61"/>
      <c r="T261" s="61"/>
      <c r="U261" s="60">
        <v>20133</v>
      </c>
      <c r="V261" s="61"/>
      <c r="W261" s="61"/>
      <c r="X261" s="61"/>
      <c r="Y261" s="61"/>
      <c r="Z261" s="61"/>
      <c r="AA261" s="61"/>
      <c r="AB261" s="61"/>
      <c r="AC261" s="141">
        <v>0.09749306318914129</v>
      </c>
      <c r="AD261" s="61"/>
      <c r="AE261" s="61"/>
      <c r="AF261" s="61"/>
      <c r="AG261" s="61"/>
      <c r="AH261" s="61"/>
      <c r="AI261" s="1"/>
    </row>
    <row r="262" spans="2:35" ht="12" customHeight="1">
      <c r="B262" s="9" t="s">
        <v>1276</v>
      </c>
      <c r="C262" s="143">
        <v>1474770100.6099977</v>
      </c>
      <c r="D262" s="61"/>
      <c r="E262" s="61"/>
      <c r="F262" s="61"/>
      <c r="G262" s="61"/>
      <c r="H262" s="61"/>
      <c r="I262" s="61"/>
      <c r="J262" s="61"/>
      <c r="K262" s="61"/>
      <c r="L262" s="61"/>
      <c r="M262" s="61"/>
      <c r="N262" s="141">
        <v>0.1075610476656076</v>
      </c>
      <c r="O262" s="61"/>
      <c r="P262" s="61"/>
      <c r="Q262" s="61"/>
      <c r="R262" s="61"/>
      <c r="S262" s="61"/>
      <c r="T262" s="61"/>
      <c r="U262" s="60">
        <v>19857</v>
      </c>
      <c r="V262" s="61"/>
      <c r="W262" s="61"/>
      <c r="X262" s="61"/>
      <c r="Y262" s="61"/>
      <c r="Z262" s="61"/>
      <c r="AA262" s="61"/>
      <c r="AB262" s="61"/>
      <c r="AC262" s="141">
        <v>0.09615654675144183</v>
      </c>
      <c r="AD262" s="61"/>
      <c r="AE262" s="61"/>
      <c r="AF262" s="61"/>
      <c r="AG262" s="61"/>
      <c r="AH262" s="61"/>
      <c r="AI262" s="1"/>
    </row>
    <row r="263" spans="2:35" ht="12" customHeight="1">
      <c r="B263" s="9" t="s">
        <v>1277</v>
      </c>
      <c r="C263" s="143">
        <v>1555478229.2900007</v>
      </c>
      <c r="D263" s="61"/>
      <c r="E263" s="61"/>
      <c r="F263" s="61"/>
      <c r="G263" s="61"/>
      <c r="H263" s="61"/>
      <c r="I263" s="61"/>
      <c r="J263" s="61"/>
      <c r="K263" s="61"/>
      <c r="L263" s="61"/>
      <c r="M263" s="61"/>
      <c r="N263" s="141">
        <v>0.1134474233606133</v>
      </c>
      <c r="O263" s="61"/>
      <c r="P263" s="61"/>
      <c r="Q263" s="61"/>
      <c r="R263" s="61"/>
      <c r="S263" s="61"/>
      <c r="T263" s="61"/>
      <c r="U263" s="60">
        <v>19236</v>
      </c>
      <c r="V263" s="61"/>
      <c r="W263" s="61"/>
      <c r="X263" s="61"/>
      <c r="Y263" s="61"/>
      <c r="Z263" s="61"/>
      <c r="AA263" s="61"/>
      <c r="AB263" s="61"/>
      <c r="AC263" s="141">
        <v>0.09314938476661808</v>
      </c>
      <c r="AD263" s="61"/>
      <c r="AE263" s="61"/>
      <c r="AF263" s="61"/>
      <c r="AG263" s="61"/>
      <c r="AH263" s="61"/>
      <c r="AI263" s="1"/>
    </row>
    <row r="264" spans="2:35" ht="12" customHeight="1">
      <c r="B264" s="9" t="s">
        <v>1278</v>
      </c>
      <c r="C264" s="143">
        <v>1521524704.3599942</v>
      </c>
      <c r="D264" s="61"/>
      <c r="E264" s="61"/>
      <c r="F264" s="61"/>
      <c r="G264" s="61"/>
      <c r="H264" s="61"/>
      <c r="I264" s="61"/>
      <c r="J264" s="61"/>
      <c r="K264" s="61"/>
      <c r="L264" s="61"/>
      <c r="M264" s="61"/>
      <c r="N264" s="141">
        <v>0.11097105317118428</v>
      </c>
      <c r="O264" s="61"/>
      <c r="P264" s="61"/>
      <c r="Q264" s="61"/>
      <c r="R264" s="61"/>
      <c r="S264" s="61"/>
      <c r="T264" s="61"/>
      <c r="U264" s="60">
        <v>17044</v>
      </c>
      <c r="V264" s="61"/>
      <c r="W264" s="61"/>
      <c r="X264" s="61"/>
      <c r="Y264" s="61"/>
      <c r="Z264" s="61"/>
      <c r="AA264" s="61"/>
      <c r="AB264" s="61"/>
      <c r="AC264" s="141">
        <v>0.08253473247880218</v>
      </c>
      <c r="AD264" s="61"/>
      <c r="AE264" s="61"/>
      <c r="AF264" s="61"/>
      <c r="AG264" s="61"/>
      <c r="AH264" s="61"/>
      <c r="AI264" s="1"/>
    </row>
    <row r="265" spans="2:35" ht="12" customHeight="1">
      <c r="B265" s="9" t="s">
        <v>1279</v>
      </c>
      <c r="C265" s="143">
        <v>1027097356.8999968</v>
      </c>
      <c r="D265" s="61"/>
      <c r="E265" s="61"/>
      <c r="F265" s="61"/>
      <c r="G265" s="61"/>
      <c r="H265" s="61"/>
      <c r="I265" s="61"/>
      <c r="J265" s="61"/>
      <c r="K265" s="61"/>
      <c r="L265" s="61"/>
      <c r="M265" s="61"/>
      <c r="N265" s="141">
        <v>0.07491043364456937</v>
      </c>
      <c r="O265" s="61"/>
      <c r="P265" s="61"/>
      <c r="Q265" s="61"/>
      <c r="R265" s="61"/>
      <c r="S265" s="61"/>
      <c r="T265" s="61"/>
      <c r="U265" s="60">
        <v>9817</v>
      </c>
      <c r="V265" s="61"/>
      <c r="W265" s="61"/>
      <c r="X265" s="61"/>
      <c r="Y265" s="61"/>
      <c r="Z265" s="61"/>
      <c r="AA265" s="61"/>
      <c r="AB265" s="61"/>
      <c r="AC265" s="141">
        <v>0.04753834010469379</v>
      </c>
      <c r="AD265" s="61"/>
      <c r="AE265" s="61"/>
      <c r="AF265" s="61"/>
      <c r="AG265" s="61"/>
      <c r="AH265" s="61"/>
      <c r="AI265" s="1"/>
    </row>
    <row r="266" spans="2:35" ht="12" customHeight="1">
      <c r="B266" s="9" t="s">
        <v>1280</v>
      </c>
      <c r="C266" s="143">
        <v>152937918.43999994</v>
      </c>
      <c r="D266" s="61"/>
      <c r="E266" s="61"/>
      <c r="F266" s="61"/>
      <c r="G266" s="61"/>
      <c r="H266" s="61"/>
      <c r="I266" s="61"/>
      <c r="J266" s="61"/>
      <c r="K266" s="61"/>
      <c r="L266" s="61"/>
      <c r="M266" s="61"/>
      <c r="N266" s="141">
        <v>0.011154391269798248</v>
      </c>
      <c r="O266" s="61"/>
      <c r="P266" s="61"/>
      <c r="Q266" s="61"/>
      <c r="R266" s="61"/>
      <c r="S266" s="61"/>
      <c r="T266" s="61"/>
      <c r="U266" s="60">
        <v>2127</v>
      </c>
      <c r="V266" s="61"/>
      <c r="W266" s="61"/>
      <c r="X266" s="61"/>
      <c r="Y266" s="61"/>
      <c r="Z266" s="61"/>
      <c r="AA266" s="61"/>
      <c r="AB266" s="61"/>
      <c r="AC266" s="141">
        <v>0.010299892981835966</v>
      </c>
      <c r="AD266" s="61"/>
      <c r="AE266" s="61"/>
      <c r="AF266" s="61"/>
      <c r="AG266" s="61"/>
      <c r="AH266" s="61"/>
      <c r="AI266" s="1"/>
    </row>
    <row r="267" spans="2:35" ht="12" customHeight="1">
      <c r="B267" s="9" t="s">
        <v>1281</v>
      </c>
      <c r="C267" s="143">
        <v>102966249.05999993</v>
      </c>
      <c r="D267" s="61"/>
      <c r="E267" s="61"/>
      <c r="F267" s="61"/>
      <c r="G267" s="61"/>
      <c r="H267" s="61"/>
      <c r="I267" s="61"/>
      <c r="J267" s="61"/>
      <c r="K267" s="61"/>
      <c r="L267" s="61"/>
      <c r="M267" s="61"/>
      <c r="N267" s="141">
        <v>0.007509751939309419</v>
      </c>
      <c r="O267" s="61"/>
      <c r="P267" s="61"/>
      <c r="Q267" s="61"/>
      <c r="R267" s="61"/>
      <c r="S267" s="61"/>
      <c r="T267" s="61"/>
      <c r="U267" s="60">
        <v>1249</v>
      </c>
      <c r="V267" s="61"/>
      <c r="W267" s="61"/>
      <c r="X267" s="61"/>
      <c r="Y267" s="61"/>
      <c r="Z267" s="61"/>
      <c r="AA267" s="61"/>
      <c r="AB267" s="61"/>
      <c r="AC267" s="141">
        <v>0.006048221125676127</v>
      </c>
      <c r="AD267" s="61"/>
      <c r="AE267" s="61"/>
      <c r="AF267" s="61"/>
      <c r="AG267" s="61"/>
      <c r="AH267" s="61"/>
      <c r="AI267" s="1"/>
    </row>
    <row r="268" spans="2:35" ht="12" customHeight="1">
      <c r="B268" s="9" t="s">
        <v>1282</v>
      </c>
      <c r="C268" s="143">
        <v>377441115.5299992</v>
      </c>
      <c r="D268" s="61"/>
      <c r="E268" s="61"/>
      <c r="F268" s="61"/>
      <c r="G268" s="61"/>
      <c r="H268" s="61"/>
      <c r="I268" s="61"/>
      <c r="J268" s="61"/>
      <c r="K268" s="61"/>
      <c r="L268" s="61"/>
      <c r="M268" s="61"/>
      <c r="N268" s="141">
        <v>0.02752833258667919</v>
      </c>
      <c r="O268" s="61"/>
      <c r="P268" s="61"/>
      <c r="Q268" s="61"/>
      <c r="R268" s="61"/>
      <c r="S268" s="61"/>
      <c r="T268" s="61"/>
      <c r="U268" s="60">
        <v>4155</v>
      </c>
      <c r="V268" s="61"/>
      <c r="W268" s="61"/>
      <c r="X268" s="61"/>
      <c r="Y268" s="61"/>
      <c r="Z268" s="61"/>
      <c r="AA268" s="61"/>
      <c r="AB268" s="61"/>
      <c r="AC268" s="141">
        <v>0.020120383328410176</v>
      </c>
      <c r="AD268" s="61"/>
      <c r="AE268" s="61"/>
      <c r="AF268" s="61"/>
      <c r="AG268" s="61"/>
      <c r="AH268" s="61"/>
      <c r="AI268" s="1"/>
    </row>
    <row r="269" spans="2:35" ht="12.75" customHeight="1">
      <c r="B269" s="24"/>
      <c r="C269" s="146">
        <v>13711005355.719978</v>
      </c>
      <c r="D269" s="145"/>
      <c r="E269" s="145"/>
      <c r="F269" s="145"/>
      <c r="G269" s="145"/>
      <c r="H269" s="145"/>
      <c r="I269" s="145"/>
      <c r="J269" s="145"/>
      <c r="K269" s="145"/>
      <c r="L269" s="145"/>
      <c r="M269" s="145"/>
      <c r="N269" s="147">
        <v>1.0000000000000062</v>
      </c>
      <c r="O269" s="145"/>
      <c r="P269" s="145"/>
      <c r="Q269" s="145"/>
      <c r="R269" s="145"/>
      <c r="S269" s="145"/>
      <c r="T269" s="145"/>
      <c r="U269" s="148">
        <v>206507</v>
      </c>
      <c r="V269" s="145"/>
      <c r="W269" s="145"/>
      <c r="X269" s="145"/>
      <c r="Y269" s="145"/>
      <c r="Z269" s="145"/>
      <c r="AA269" s="145"/>
      <c r="AB269" s="145"/>
      <c r="AC269" s="147">
        <v>1</v>
      </c>
      <c r="AD269" s="145"/>
      <c r="AE269" s="145"/>
      <c r="AF269" s="145"/>
      <c r="AG269" s="145"/>
      <c r="AH269" s="145"/>
      <c r="AI269" s="1"/>
    </row>
    <row r="270" spans="2:35" ht="9" customHeight="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row>
    <row r="271" spans="2:35" ht="18.75" customHeight="1">
      <c r="B271" s="70" t="s">
        <v>1175</v>
      </c>
      <c r="C271" s="71"/>
      <c r="D271" s="71"/>
      <c r="E271" s="71"/>
      <c r="F271" s="71"/>
      <c r="G271" s="71"/>
      <c r="H271" s="71"/>
      <c r="I271" s="71"/>
      <c r="J271" s="71"/>
      <c r="K271" s="71"/>
      <c r="L271" s="71"/>
      <c r="M271" s="71"/>
      <c r="N271" s="71"/>
      <c r="O271" s="71"/>
      <c r="P271" s="71"/>
      <c r="Q271" s="71"/>
      <c r="R271" s="71"/>
      <c r="S271" s="71"/>
      <c r="T271" s="71"/>
      <c r="U271" s="71"/>
      <c r="V271" s="71"/>
      <c r="W271" s="71"/>
      <c r="X271" s="71"/>
      <c r="Y271" s="71"/>
      <c r="Z271" s="71"/>
      <c r="AA271" s="71"/>
      <c r="AB271" s="71"/>
      <c r="AC271" s="71"/>
      <c r="AD271" s="71"/>
      <c r="AE271" s="71"/>
      <c r="AF271" s="71"/>
      <c r="AG271" s="71"/>
      <c r="AH271" s="71"/>
      <c r="AI271" s="72"/>
    </row>
    <row r="272" spans="2:35" ht="8.25" customHeight="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row>
    <row r="273" spans="2:35" ht="13.5" customHeight="1">
      <c r="B273" s="57"/>
      <c r="C273" s="58"/>
      <c r="D273" s="57" t="s">
        <v>1178</v>
      </c>
      <c r="E273" s="58"/>
      <c r="F273" s="58"/>
      <c r="G273" s="58"/>
      <c r="H273" s="58"/>
      <c r="I273" s="58"/>
      <c r="J273" s="58"/>
      <c r="K273" s="58"/>
      <c r="L273" s="58"/>
      <c r="M273" s="58"/>
      <c r="N273" s="58"/>
      <c r="O273" s="57" t="s">
        <v>1179</v>
      </c>
      <c r="P273" s="58"/>
      <c r="Q273" s="58"/>
      <c r="R273" s="58"/>
      <c r="S273" s="58"/>
      <c r="T273" s="58"/>
      <c r="U273" s="58"/>
      <c r="V273" s="57" t="s">
        <v>1180</v>
      </c>
      <c r="W273" s="58"/>
      <c r="X273" s="58"/>
      <c r="Y273" s="58"/>
      <c r="Z273" s="58"/>
      <c r="AA273" s="58"/>
      <c r="AB273" s="58"/>
      <c r="AC273" s="58"/>
      <c r="AD273" s="57" t="s">
        <v>1179</v>
      </c>
      <c r="AE273" s="58"/>
      <c r="AF273" s="58"/>
      <c r="AG273" s="58"/>
      <c r="AH273" s="58"/>
      <c r="AI273" s="1"/>
    </row>
    <row r="274" spans="2:35" ht="11.25" customHeight="1">
      <c r="B274" s="63" t="s">
        <v>1283</v>
      </c>
      <c r="C274" s="61"/>
      <c r="D274" s="143">
        <v>159500533.57000017</v>
      </c>
      <c r="E274" s="61"/>
      <c r="F274" s="61"/>
      <c r="G274" s="61"/>
      <c r="H274" s="61"/>
      <c r="I274" s="61"/>
      <c r="J274" s="61"/>
      <c r="K274" s="61"/>
      <c r="L274" s="61"/>
      <c r="M274" s="61"/>
      <c r="N274" s="61"/>
      <c r="O274" s="141">
        <v>0.011633029776584465</v>
      </c>
      <c r="P274" s="61"/>
      <c r="Q274" s="61"/>
      <c r="R274" s="61"/>
      <c r="S274" s="61"/>
      <c r="T274" s="61"/>
      <c r="U274" s="61"/>
      <c r="V274" s="60">
        <v>16709</v>
      </c>
      <c r="W274" s="61"/>
      <c r="X274" s="61"/>
      <c r="Y274" s="61"/>
      <c r="Z274" s="61"/>
      <c r="AA274" s="61"/>
      <c r="AB274" s="61"/>
      <c r="AC274" s="61"/>
      <c r="AD274" s="141">
        <v>0.08091251144029016</v>
      </c>
      <c r="AE274" s="61"/>
      <c r="AF274" s="61"/>
      <c r="AG274" s="61"/>
      <c r="AH274" s="61"/>
      <c r="AI274" s="1"/>
    </row>
    <row r="275" spans="2:35" ht="11.25" customHeight="1">
      <c r="B275" s="63" t="s">
        <v>1284</v>
      </c>
      <c r="C275" s="61"/>
      <c r="D275" s="143">
        <v>402646718.3699999</v>
      </c>
      <c r="E275" s="61"/>
      <c r="F275" s="61"/>
      <c r="G275" s="61"/>
      <c r="H275" s="61"/>
      <c r="I275" s="61"/>
      <c r="J275" s="61"/>
      <c r="K275" s="61"/>
      <c r="L275" s="61"/>
      <c r="M275" s="61"/>
      <c r="N275" s="61"/>
      <c r="O275" s="141">
        <v>0.029366680846785724</v>
      </c>
      <c r="P275" s="61"/>
      <c r="Q275" s="61"/>
      <c r="R275" s="61"/>
      <c r="S275" s="61"/>
      <c r="T275" s="61"/>
      <c r="U275" s="61"/>
      <c r="V275" s="60">
        <v>14204</v>
      </c>
      <c r="W275" s="61"/>
      <c r="X275" s="61"/>
      <c r="Y275" s="61"/>
      <c r="Z275" s="61"/>
      <c r="AA275" s="61"/>
      <c r="AB275" s="61"/>
      <c r="AC275" s="61"/>
      <c r="AD275" s="141">
        <v>0.0687821720329093</v>
      </c>
      <c r="AE275" s="61"/>
      <c r="AF275" s="61"/>
      <c r="AG275" s="61"/>
      <c r="AH275" s="61"/>
      <c r="AI275" s="1"/>
    </row>
    <row r="276" spans="2:35" ht="11.25" customHeight="1">
      <c r="B276" s="63" t="s">
        <v>1285</v>
      </c>
      <c r="C276" s="61"/>
      <c r="D276" s="143">
        <v>674785416.8499985</v>
      </c>
      <c r="E276" s="61"/>
      <c r="F276" s="61"/>
      <c r="G276" s="61"/>
      <c r="H276" s="61"/>
      <c r="I276" s="61"/>
      <c r="J276" s="61"/>
      <c r="K276" s="61"/>
      <c r="L276" s="61"/>
      <c r="M276" s="61"/>
      <c r="N276" s="61"/>
      <c r="O276" s="141">
        <v>0.04921487515636393</v>
      </c>
      <c r="P276" s="61"/>
      <c r="Q276" s="61"/>
      <c r="R276" s="61"/>
      <c r="S276" s="61"/>
      <c r="T276" s="61"/>
      <c r="U276" s="61"/>
      <c r="V276" s="60">
        <v>15528</v>
      </c>
      <c r="W276" s="61"/>
      <c r="X276" s="61"/>
      <c r="Y276" s="61"/>
      <c r="Z276" s="61"/>
      <c r="AA276" s="61"/>
      <c r="AB276" s="61"/>
      <c r="AC276" s="61"/>
      <c r="AD276" s="141">
        <v>0.07519357697317766</v>
      </c>
      <c r="AE276" s="61"/>
      <c r="AF276" s="61"/>
      <c r="AG276" s="61"/>
      <c r="AH276" s="61"/>
      <c r="AI276" s="1"/>
    </row>
    <row r="277" spans="2:35" ht="11.25" customHeight="1">
      <c r="B277" s="63" t="s">
        <v>1286</v>
      </c>
      <c r="C277" s="61"/>
      <c r="D277" s="143">
        <v>1310417651.6699972</v>
      </c>
      <c r="E277" s="61"/>
      <c r="F277" s="61"/>
      <c r="G277" s="61"/>
      <c r="H277" s="61"/>
      <c r="I277" s="61"/>
      <c r="J277" s="61"/>
      <c r="K277" s="61"/>
      <c r="L277" s="61"/>
      <c r="M277" s="61"/>
      <c r="N277" s="61"/>
      <c r="O277" s="141">
        <v>0.0955741477500999</v>
      </c>
      <c r="P277" s="61"/>
      <c r="Q277" s="61"/>
      <c r="R277" s="61"/>
      <c r="S277" s="61"/>
      <c r="T277" s="61"/>
      <c r="U277" s="61"/>
      <c r="V277" s="60">
        <v>21723</v>
      </c>
      <c r="W277" s="61"/>
      <c r="X277" s="61"/>
      <c r="Y277" s="61"/>
      <c r="Z277" s="61"/>
      <c r="AA277" s="61"/>
      <c r="AB277" s="61"/>
      <c r="AC277" s="61"/>
      <c r="AD277" s="141">
        <v>0.10519256005849681</v>
      </c>
      <c r="AE277" s="61"/>
      <c r="AF277" s="61"/>
      <c r="AG277" s="61"/>
      <c r="AH277" s="61"/>
      <c r="AI277" s="1"/>
    </row>
    <row r="278" spans="2:35" ht="11.25" customHeight="1">
      <c r="B278" s="63" t="s">
        <v>1287</v>
      </c>
      <c r="C278" s="61"/>
      <c r="D278" s="143">
        <v>2475797216.7000227</v>
      </c>
      <c r="E278" s="61"/>
      <c r="F278" s="61"/>
      <c r="G278" s="61"/>
      <c r="H278" s="61"/>
      <c r="I278" s="61"/>
      <c r="J278" s="61"/>
      <c r="K278" s="61"/>
      <c r="L278" s="61"/>
      <c r="M278" s="61"/>
      <c r="N278" s="61"/>
      <c r="O278" s="141">
        <v>0.1805700714475439</v>
      </c>
      <c r="P278" s="61"/>
      <c r="Q278" s="61"/>
      <c r="R278" s="61"/>
      <c r="S278" s="61"/>
      <c r="T278" s="61"/>
      <c r="U278" s="61"/>
      <c r="V278" s="60">
        <v>30944</v>
      </c>
      <c r="W278" s="61"/>
      <c r="X278" s="61"/>
      <c r="Y278" s="61"/>
      <c r="Z278" s="61"/>
      <c r="AA278" s="61"/>
      <c r="AB278" s="61"/>
      <c r="AC278" s="61"/>
      <c r="AD278" s="141">
        <v>0.1498447994498976</v>
      </c>
      <c r="AE278" s="61"/>
      <c r="AF278" s="61"/>
      <c r="AG278" s="61"/>
      <c r="AH278" s="61"/>
      <c r="AI278" s="1"/>
    </row>
    <row r="279" spans="2:35" ht="11.25" customHeight="1">
      <c r="B279" s="63" t="s">
        <v>1288</v>
      </c>
      <c r="C279" s="61"/>
      <c r="D279" s="143">
        <v>755695686.8300006</v>
      </c>
      <c r="E279" s="61"/>
      <c r="F279" s="61"/>
      <c r="G279" s="61"/>
      <c r="H279" s="61"/>
      <c r="I279" s="61"/>
      <c r="J279" s="61"/>
      <c r="K279" s="61"/>
      <c r="L279" s="61"/>
      <c r="M279" s="61"/>
      <c r="N279" s="61"/>
      <c r="O279" s="141">
        <v>0.05511599384757993</v>
      </c>
      <c r="P279" s="61"/>
      <c r="Q279" s="61"/>
      <c r="R279" s="61"/>
      <c r="S279" s="61"/>
      <c r="T279" s="61"/>
      <c r="U279" s="61"/>
      <c r="V279" s="60">
        <v>14591</v>
      </c>
      <c r="W279" s="61"/>
      <c r="X279" s="61"/>
      <c r="Y279" s="61"/>
      <c r="Z279" s="61"/>
      <c r="AA279" s="61"/>
      <c r="AB279" s="61"/>
      <c r="AC279" s="61"/>
      <c r="AD279" s="141">
        <v>0.07065620051620526</v>
      </c>
      <c r="AE279" s="61"/>
      <c r="AF279" s="61"/>
      <c r="AG279" s="61"/>
      <c r="AH279" s="61"/>
      <c r="AI279" s="1"/>
    </row>
    <row r="280" spans="2:35" ht="11.25" customHeight="1">
      <c r="B280" s="63" t="s">
        <v>1289</v>
      </c>
      <c r="C280" s="61"/>
      <c r="D280" s="143">
        <v>764477459.1199994</v>
      </c>
      <c r="E280" s="61"/>
      <c r="F280" s="61"/>
      <c r="G280" s="61"/>
      <c r="H280" s="61"/>
      <c r="I280" s="61"/>
      <c r="J280" s="61"/>
      <c r="K280" s="61"/>
      <c r="L280" s="61"/>
      <c r="M280" s="61"/>
      <c r="N280" s="61"/>
      <c r="O280" s="141">
        <v>0.0557564846111792</v>
      </c>
      <c r="P280" s="61"/>
      <c r="Q280" s="61"/>
      <c r="R280" s="61"/>
      <c r="S280" s="61"/>
      <c r="T280" s="61"/>
      <c r="U280" s="61"/>
      <c r="V280" s="60">
        <v>12989</v>
      </c>
      <c r="W280" s="61"/>
      <c r="X280" s="61"/>
      <c r="Y280" s="61"/>
      <c r="Z280" s="61"/>
      <c r="AA280" s="61"/>
      <c r="AB280" s="61"/>
      <c r="AC280" s="61"/>
      <c r="AD280" s="141">
        <v>0.06289859423651499</v>
      </c>
      <c r="AE280" s="61"/>
      <c r="AF280" s="61"/>
      <c r="AG280" s="61"/>
      <c r="AH280" s="61"/>
      <c r="AI280" s="1"/>
    </row>
    <row r="281" spans="2:35" ht="11.25" customHeight="1">
      <c r="B281" s="63" t="s">
        <v>1290</v>
      </c>
      <c r="C281" s="61"/>
      <c r="D281" s="143">
        <v>810417865.2100008</v>
      </c>
      <c r="E281" s="61"/>
      <c r="F281" s="61"/>
      <c r="G281" s="61"/>
      <c r="H281" s="61"/>
      <c r="I281" s="61"/>
      <c r="J281" s="61"/>
      <c r="K281" s="61"/>
      <c r="L281" s="61"/>
      <c r="M281" s="61"/>
      <c r="N281" s="61"/>
      <c r="O281" s="141">
        <v>0.05910710733344629</v>
      </c>
      <c r="P281" s="61"/>
      <c r="Q281" s="61"/>
      <c r="R281" s="61"/>
      <c r="S281" s="61"/>
      <c r="T281" s="61"/>
      <c r="U281" s="61"/>
      <c r="V281" s="60">
        <v>12180</v>
      </c>
      <c r="W281" s="61"/>
      <c r="X281" s="61"/>
      <c r="Y281" s="61"/>
      <c r="Z281" s="61"/>
      <c r="AA281" s="61"/>
      <c r="AB281" s="61"/>
      <c r="AC281" s="61"/>
      <c r="AD281" s="141">
        <v>0.05898105148978001</v>
      </c>
      <c r="AE281" s="61"/>
      <c r="AF281" s="61"/>
      <c r="AG281" s="61"/>
      <c r="AH281" s="61"/>
      <c r="AI281" s="1"/>
    </row>
    <row r="282" spans="2:35" ht="11.25" customHeight="1">
      <c r="B282" s="63" t="s">
        <v>1291</v>
      </c>
      <c r="C282" s="61"/>
      <c r="D282" s="143">
        <v>922564558.41</v>
      </c>
      <c r="E282" s="61"/>
      <c r="F282" s="61"/>
      <c r="G282" s="61"/>
      <c r="H282" s="61"/>
      <c r="I282" s="61"/>
      <c r="J282" s="61"/>
      <c r="K282" s="61"/>
      <c r="L282" s="61"/>
      <c r="M282" s="61"/>
      <c r="N282" s="61"/>
      <c r="O282" s="141">
        <v>0.06728642681370696</v>
      </c>
      <c r="P282" s="61"/>
      <c r="Q282" s="61"/>
      <c r="R282" s="61"/>
      <c r="S282" s="61"/>
      <c r="T282" s="61"/>
      <c r="U282" s="61"/>
      <c r="V282" s="60">
        <v>12654</v>
      </c>
      <c r="W282" s="61"/>
      <c r="X282" s="61"/>
      <c r="Y282" s="61"/>
      <c r="Z282" s="61"/>
      <c r="AA282" s="61"/>
      <c r="AB282" s="61"/>
      <c r="AC282" s="61"/>
      <c r="AD282" s="141">
        <v>0.06127637319800297</v>
      </c>
      <c r="AE282" s="61"/>
      <c r="AF282" s="61"/>
      <c r="AG282" s="61"/>
      <c r="AH282" s="61"/>
      <c r="AI282" s="1"/>
    </row>
    <row r="283" spans="2:35" ht="11.25" customHeight="1">
      <c r="B283" s="63" t="s">
        <v>1292</v>
      </c>
      <c r="C283" s="61"/>
      <c r="D283" s="143">
        <v>839387489.1599996</v>
      </c>
      <c r="E283" s="61"/>
      <c r="F283" s="61"/>
      <c r="G283" s="61"/>
      <c r="H283" s="61"/>
      <c r="I283" s="61"/>
      <c r="J283" s="61"/>
      <c r="K283" s="61"/>
      <c r="L283" s="61"/>
      <c r="M283" s="61"/>
      <c r="N283" s="61"/>
      <c r="O283" s="141">
        <v>0.06121998113069218</v>
      </c>
      <c r="P283" s="61"/>
      <c r="Q283" s="61"/>
      <c r="R283" s="61"/>
      <c r="S283" s="61"/>
      <c r="T283" s="61"/>
      <c r="U283" s="61"/>
      <c r="V283" s="60">
        <v>10633</v>
      </c>
      <c r="W283" s="61"/>
      <c r="X283" s="61"/>
      <c r="Y283" s="61"/>
      <c r="Z283" s="61"/>
      <c r="AA283" s="61"/>
      <c r="AB283" s="61"/>
      <c r="AC283" s="61"/>
      <c r="AD283" s="141">
        <v>0.051489780007457374</v>
      </c>
      <c r="AE283" s="61"/>
      <c r="AF283" s="61"/>
      <c r="AG283" s="61"/>
      <c r="AH283" s="61"/>
      <c r="AI283" s="1"/>
    </row>
    <row r="284" spans="2:35" ht="11.25" customHeight="1">
      <c r="B284" s="63" t="s">
        <v>1293</v>
      </c>
      <c r="C284" s="61"/>
      <c r="D284" s="143">
        <v>2171976728.1800056</v>
      </c>
      <c r="E284" s="61"/>
      <c r="F284" s="61"/>
      <c r="G284" s="61"/>
      <c r="H284" s="61"/>
      <c r="I284" s="61"/>
      <c r="J284" s="61"/>
      <c r="K284" s="61"/>
      <c r="L284" s="61"/>
      <c r="M284" s="61"/>
      <c r="N284" s="61"/>
      <c r="O284" s="141">
        <v>0.1584111939153965</v>
      </c>
      <c r="P284" s="61"/>
      <c r="Q284" s="61"/>
      <c r="R284" s="61"/>
      <c r="S284" s="61"/>
      <c r="T284" s="61"/>
      <c r="U284" s="61"/>
      <c r="V284" s="60">
        <v>24865</v>
      </c>
      <c r="W284" s="61"/>
      <c r="X284" s="61"/>
      <c r="Y284" s="61"/>
      <c r="Z284" s="61"/>
      <c r="AA284" s="61"/>
      <c r="AB284" s="61"/>
      <c r="AC284" s="61"/>
      <c r="AD284" s="141">
        <v>0.1204075406644811</v>
      </c>
      <c r="AE284" s="61"/>
      <c r="AF284" s="61"/>
      <c r="AG284" s="61"/>
      <c r="AH284" s="61"/>
      <c r="AI284" s="1"/>
    </row>
    <row r="285" spans="2:35" ht="11.25" customHeight="1">
      <c r="B285" s="63" t="s">
        <v>1294</v>
      </c>
      <c r="C285" s="61"/>
      <c r="D285" s="143">
        <v>916236163.2300006</v>
      </c>
      <c r="E285" s="61"/>
      <c r="F285" s="61"/>
      <c r="G285" s="61"/>
      <c r="H285" s="61"/>
      <c r="I285" s="61"/>
      <c r="J285" s="61"/>
      <c r="K285" s="61"/>
      <c r="L285" s="61"/>
      <c r="M285" s="61"/>
      <c r="N285" s="61"/>
      <c r="O285" s="141">
        <v>0.06682487093098248</v>
      </c>
      <c r="P285" s="61"/>
      <c r="Q285" s="61"/>
      <c r="R285" s="61"/>
      <c r="S285" s="61"/>
      <c r="T285" s="61"/>
      <c r="U285" s="61"/>
      <c r="V285" s="60">
        <v>8845</v>
      </c>
      <c r="W285" s="61"/>
      <c r="X285" s="61"/>
      <c r="Y285" s="61"/>
      <c r="Z285" s="61"/>
      <c r="AA285" s="61"/>
      <c r="AB285" s="61"/>
      <c r="AC285" s="61"/>
      <c r="AD285" s="141">
        <v>0.042831477867578335</v>
      </c>
      <c r="AE285" s="61"/>
      <c r="AF285" s="61"/>
      <c r="AG285" s="61"/>
      <c r="AH285" s="61"/>
      <c r="AI285" s="1"/>
    </row>
    <row r="286" spans="2:35" ht="11.25" customHeight="1">
      <c r="B286" s="63" t="s">
        <v>1295</v>
      </c>
      <c r="C286" s="61"/>
      <c r="D286" s="143">
        <v>398453297.63000023</v>
      </c>
      <c r="E286" s="61"/>
      <c r="F286" s="61"/>
      <c r="G286" s="61"/>
      <c r="H286" s="61"/>
      <c r="I286" s="61"/>
      <c r="J286" s="61"/>
      <c r="K286" s="61"/>
      <c r="L286" s="61"/>
      <c r="M286" s="61"/>
      <c r="N286" s="61"/>
      <c r="O286" s="141">
        <v>0.029060837428946915</v>
      </c>
      <c r="P286" s="61"/>
      <c r="Q286" s="61"/>
      <c r="R286" s="61"/>
      <c r="S286" s="61"/>
      <c r="T286" s="61"/>
      <c r="U286" s="61"/>
      <c r="V286" s="60">
        <v>3497</v>
      </c>
      <c r="W286" s="61"/>
      <c r="X286" s="61"/>
      <c r="Y286" s="61"/>
      <c r="Z286" s="61"/>
      <c r="AA286" s="61"/>
      <c r="AB286" s="61"/>
      <c r="AC286" s="61"/>
      <c r="AD286" s="141">
        <v>0.01693405066172091</v>
      </c>
      <c r="AE286" s="61"/>
      <c r="AF286" s="61"/>
      <c r="AG286" s="61"/>
      <c r="AH286" s="61"/>
      <c r="AI286" s="1"/>
    </row>
    <row r="287" spans="2:35" ht="11.25" customHeight="1">
      <c r="B287" s="63" t="s">
        <v>1296</v>
      </c>
      <c r="C287" s="61"/>
      <c r="D287" s="143">
        <v>1108648570.7900007</v>
      </c>
      <c r="E287" s="61"/>
      <c r="F287" s="61"/>
      <c r="G287" s="61"/>
      <c r="H287" s="61"/>
      <c r="I287" s="61"/>
      <c r="J287" s="61"/>
      <c r="K287" s="61"/>
      <c r="L287" s="61"/>
      <c r="M287" s="61"/>
      <c r="N287" s="61"/>
      <c r="O287" s="141">
        <v>0.08085829901069135</v>
      </c>
      <c r="P287" s="61"/>
      <c r="Q287" s="61"/>
      <c r="R287" s="61"/>
      <c r="S287" s="61"/>
      <c r="T287" s="61"/>
      <c r="U287" s="61"/>
      <c r="V287" s="60">
        <v>7145</v>
      </c>
      <c r="W287" s="61"/>
      <c r="X287" s="61"/>
      <c r="Y287" s="61"/>
      <c r="Z287" s="61"/>
      <c r="AA287" s="61"/>
      <c r="AB287" s="61"/>
      <c r="AC287" s="61"/>
      <c r="AD287" s="141">
        <v>0.034599311403487536</v>
      </c>
      <c r="AE287" s="61"/>
      <c r="AF287" s="61"/>
      <c r="AG287" s="61"/>
      <c r="AH287" s="61"/>
      <c r="AI287" s="1"/>
    </row>
    <row r="288" spans="2:35" ht="11.25" customHeight="1">
      <c r="B288" s="149"/>
      <c r="C288" s="145"/>
      <c r="D288" s="146">
        <v>13711005355.72003</v>
      </c>
      <c r="E288" s="145"/>
      <c r="F288" s="145"/>
      <c r="G288" s="145"/>
      <c r="H288" s="145"/>
      <c r="I288" s="145"/>
      <c r="J288" s="145"/>
      <c r="K288" s="145"/>
      <c r="L288" s="145"/>
      <c r="M288" s="145"/>
      <c r="N288" s="145"/>
      <c r="O288" s="147">
        <v>0.9999999999999917</v>
      </c>
      <c r="P288" s="145"/>
      <c r="Q288" s="145"/>
      <c r="R288" s="145"/>
      <c r="S288" s="145"/>
      <c r="T288" s="145"/>
      <c r="U288" s="145"/>
      <c r="V288" s="148">
        <v>206507</v>
      </c>
      <c r="W288" s="145"/>
      <c r="X288" s="145"/>
      <c r="Y288" s="145"/>
      <c r="Z288" s="145"/>
      <c r="AA288" s="145"/>
      <c r="AB288" s="145"/>
      <c r="AC288" s="145"/>
      <c r="AD288" s="147">
        <v>1</v>
      </c>
      <c r="AE288" s="145"/>
      <c r="AF288" s="145"/>
      <c r="AG288" s="145"/>
      <c r="AH288" s="145"/>
      <c r="AI288" s="1"/>
    </row>
    <row r="289" spans="2:35" ht="9" customHeight="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row>
    <row r="290" spans="2:35" ht="18.75" customHeight="1">
      <c r="B290" s="70" t="s">
        <v>1176</v>
      </c>
      <c r="C290" s="71"/>
      <c r="D290" s="71"/>
      <c r="E290" s="71"/>
      <c r="F290" s="71"/>
      <c r="G290" s="71"/>
      <c r="H290" s="71"/>
      <c r="I290" s="71"/>
      <c r="J290" s="71"/>
      <c r="K290" s="71"/>
      <c r="L290" s="71"/>
      <c r="M290" s="71"/>
      <c r="N290" s="71"/>
      <c r="O290" s="71"/>
      <c r="P290" s="71"/>
      <c r="Q290" s="71"/>
      <c r="R290" s="71"/>
      <c r="S290" s="71"/>
      <c r="T290" s="71"/>
      <c r="U290" s="71"/>
      <c r="V290" s="71"/>
      <c r="W290" s="71"/>
      <c r="X290" s="71"/>
      <c r="Y290" s="71"/>
      <c r="Z290" s="71"/>
      <c r="AA290" s="71"/>
      <c r="AB290" s="71"/>
      <c r="AC290" s="71"/>
      <c r="AD290" s="71"/>
      <c r="AE290" s="71"/>
      <c r="AF290" s="71"/>
      <c r="AG290" s="71"/>
      <c r="AH290" s="71"/>
      <c r="AI290" s="72"/>
    </row>
    <row r="291" spans="2:35" ht="8.25" customHeight="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row>
    <row r="292" spans="2:35" ht="10.5" customHeight="1">
      <c r="B292" s="57" t="s">
        <v>1181</v>
      </c>
      <c r="C292" s="58"/>
      <c r="D292" s="57" t="s">
        <v>1178</v>
      </c>
      <c r="E292" s="58"/>
      <c r="F292" s="58"/>
      <c r="G292" s="58"/>
      <c r="H292" s="58"/>
      <c r="I292" s="58"/>
      <c r="J292" s="58"/>
      <c r="K292" s="58"/>
      <c r="L292" s="58"/>
      <c r="M292" s="58"/>
      <c r="N292" s="58"/>
      <c r="O292" s="57" t="s">
        <v>1179</v>
      </c>
      <c r="P292" s="58"/>
      <c r="Q292" s="58"/>
      <c r="R292" s="58"/>
      <c r="S292" s="58"/>
      <c r="T292" s="58"/>
      <c r="U292" s="58"/>
      <c r="V292" s="57" t="s">
        <v>1180</v>
      </c>
      <c r="W292" s="58"/>
      <c r="X292" s="58"/>
      <c r="Y292" s="58"/>
      <c r="Z292" s="58"/>
      <c r="AA292" s="58"/>
      <c r="AB292" s="58"/>
      <c r="AC292" s="58"/>
      <c r="AD292" s="57" t="s">
        <v>1179</v>
      </c>
      <c r="AE292" s="58"/>
      <c r="AF292" s="58"/>
      <c r="AG292" s="58"/>
      <c r="AH292" s="58"/>
      <c r="AI292" s="1"/>
    </row>
    <row r="293" spans="2:35" ht="10.5" customHeight="1">
      <c r="B293" s="63" t="s">
        <v>1297</v>
      </c>
      <c r="C293" s="61"/>
      <c r="D293" s="143">
        <v>321068170.2900002</v>
      </c>
      <c r="E293" s="61"/>
      <c r="F293" s="61"/>
      <c r="G293" s="61"/>
      <c r="H293" s="61"/>
      <c r="I293" s="61"/>
      <c r="J293" s="61"/>
      <c r="K293" s="61"/>
      <c r="L293" s="61"/>
      <c r="M293" s="61"/>
      <c r="N293" s="61"/>
      <c r="O293" s="141">
        <v>0.023416821885789446</v>
      </c>
      <c r="P293" s="61"/>
      <c r="Q293" s="61"/>
      <c r="R293" s="61"/>
      <c r="S293" s="61"/>
      <c r="T293" s="61"/>
      <c r="U293" s="61"/>
      <c r="V293" s="60">
        <v>13923</v>
      </c>
      <c r="W293" s="61"/>
      <c r="X293" s="61"/>
      <c r="Y293" s="61"/>
      <c r="Z293" s="61"/>
      <c r="AA293" s="61"/>
      <c r="AB293" s="61"/>
      <c r="AC293" s="61"/>
      <c r="AD293" s="141">
        <v>0.06742144334090369</v>
      </c>
      <c r="AE293" s="61"/>
      <c r="AF293" s="61"/>
      <c r="AG293" s="61"/>
      <c r="AH293" s="61"/>
      <c r="AI293" s="1"/>
    </row>
    <row r="294" spans="2:35" ht="10.5" customHeight="1">
      <c r="B294" s="63" t="s">
        <v>1183</v>
      </c>
      <c r="C294" s="61"/>
      <c r="D294" s="143">
        <v>297415320.72</v>
      </c>
      <c r="E294" s="61"/>
      <c r="F294" s="61"/>
      <c r="G294" s="61"/>
      <c r="H294" s="61"/>
      <c r="I294" s="61"/>
      <c r="J294" s="61"/>
      <c r="K294" s="61"/>
      <c r="L294" s="61"/>
      <c r="M294" s="61"/>
      <c r="N294" s="61"/>
      <c r="O294" s="141">
        <v>0.021691722306557453</v>
      </c>
      <c r="P294" s="61"/>
      <c r="Q294" s="61"/>
      <c r="R294" s="61"/>
      <c r="S294" s="61"/>
      <c r="T294" s="61"/>
      <c r="U294" s="61"/>
      <c r="V294" s="60">
        <v>7875</v>
      </c>
      <c r="W294" s="61"/>
      <c r="X294" s="61"/>
      <c r="Y294" s="61"/>
      <c r="Z294" s="61"/>
      <c r="AA294" s="61"/>
      <c r="AB294" s="61"/>
      <c r="AC294" s="61"/>
      <c r="AD294" s="141">
        <v>0.03813430053218535</v>
      </c>
      <c r="AE294" s="61"/>
      <c r="AF294" s="61"/>
      <c r="AG294" s="61"/>
      <c r="AH294" s="61"/>
      <c r="AI294" s="1"/>
    </row>
    <row r="295" spans="2:35" ht="10.5" customHeight="1">
      <c r="B295" s="63" t="s">
        <v>1184</v>
      </c>
      <c r="C295" s="61"/>
      <c r="D295" s="143">
        <v>624900429.7299991</v>
      </c>
      <c r="E295" s="61"/>
      <c r="F295" s="61"/>
      <c r="G295" s="61"/>
      <c r="H295" s="61"/>
      <c r="I295" s="61"/>
      <c r="J295" s="61"/>
      <c r="K295" s="61"/>
      <c r="L295" s="61"/>
      <c r="M295" s="61"/>
      <c r="N295" s="61"/>
      <c r="O295" s="141">
        <v>0.04557655791953298</v>
      </c>
      <c r="P295" s="61"/>
      <c r="Q295" s="61"/>
      <c r="R295" s="61"/>
      <c r="S295" s="61"/>
      <c r="T295" s="61"/>
      <c r="U295" s="61"/>
      <c r="V295" s="60">
        <v>16771</v>
      </c>
      <c r="W295" s="61"/>
      <c r="X295" s="61"/>
      <c r="Y295" s="61"/>
      <c r="Z295" s="61"/>
      <c r="AA295" s="61"/>
      <c r="AB295" s="61"/>
      <c r="AC295" s="61"/>
      <c r="AD295" s="141">
        <v>0.0812127433936864</v>
      </c>
      <c r="AE295" s="61"/>
      <c r="AF295" s="61"/>
      <c r="AG295" s="61"/>
      <c r="AH295" s="61"/>
      <c r="AI295" s="1"/>
    </row>
    <row r="296" spans="2:35" ht="10.5" customHeight="1">
      <c r="B296" s="63" t="s">
        <v>1185</v>
      </c>
      <c r="C296" s="61"/>
      <c r="D296" s="143">
        <v>814251487.3400005</v>
      </c>
      <c r="E296" s="61"/>
      <c r="F296" s="61"/>
      <c r="G296" s="61"/>
      <c r="H296" s="61"/>
      <c r="I296" s="61"/>
      <c r="J296" s="61"/>
      <c r="K296" s="61"/>
      <c r="L296" s="61"/>
      <c r="M296" s="61"/>
      <c r="N296" s="61"/>
      <c r="O296" s="141">
        <v>0.05938670915917257</v>
      </c>
      <c r="P296" s="61"/>
      <c r="Q296" s="61"/>
      <c r="R296" s="61"/>
      <c r="S296" s="61"/>
      <c r="T296" s="61"/>
      <c r="U296" s="61"/>
      <c r="V296" s="60">
        <v>19098</v>
      </c>
      <c r="W296" s="61"/>
      <c r="X296" s="61"/>
      <c r="Y296" s="61"/>
      <c r="Z296" s="61"/>
      <c r="AA296" s="61"/>
      <c r="AB296" s="61"/>
      <c r="AC296" s="61"/>
      <c r="AD296" s="141">
        <v>0.09248112654776836</v>
      </c>
      <c r="AE296" s="61"/>
      <c r="AF296" s="61"/>
      <c r="AG296" s="61"/>
      <c r="AH296" s="61"/>
      <c r="AI296" s="1"/>
    </row>
    <row r="297" spans="2:35" ht="10.5" customHeight="1">
      <c r="B297" s="63" t="s">
        <v>1186</v>
      </c>
      <c r="C297" s="61"/>
      <c r="D297" s="143">
        <v>1317409305.9699953</v>
      </c>
      <c r="E297" s="61"/>
      <c r="F297" s="61"/>
      <c r="G297" s="61"/>
      <c r="H297" s="61"/>
      <c r="I297" s="61"/>
      <c r="J297" s="61"/>
      <c r="K297" s="61"/>
      <c r="L297" s="61"/>
      <c r="M297" s="61"/>
      <c r="N297" s="61"/>
      <c r="O297" s="141">
        <v>0.09608407784775572</v>
      </c>
      <c r="P297" s="61"/>
      <c r="Q297" s="61"/>
      <c r="R297" s="61"/>
      <c r="S297" s="61"/>
      <c r="T297" s="61"/>
      <c r="U297" s="61"/>
      <c r="V297" s="60">
        <v>25623</v>
      </c>
      <c r="W297" s="61"/>
      <c r="X297" s="61"/>
      <c r="Y297" s="61"/>
      <c r="Z297" s="61"/>
      <c r="AA297" s="61"/>
      <c r="AB297" s="61"/>
      <c r="AC297" s="61"/>
      <c r="AD297" s="141">
        <v>0.12407811841729335</v>
      </c>
      <c r="AE297" s="61"/>
      <c r="AF297" s="61"/>
      <c r="AG297" s="61"/>
      <c r="AH297" s="61"/>
      <c r="AI297" s="1"/>
    </row>
    <row r="298" spans="2:35" ht="10.5" customHeight="1">
      <c r="B298" s="63" t="s">
        <v>1187</v>
      </c>
      <c r="C298" s="61"/>
      <c r="D298" s="143">
        <v>1009620355.5499959</v>
      </c>
      <c r="E298" s="61"/>
      <c r="F298" s="61"/>
      <c r="G298" s="61"/>
      <c r="H298" s="61"/>
      <c r="I298" s="61"/>
      <c r="J298" s="61"/>
      <c r="K298" s="61"/>
      <c r="L298" s="61"/>
      <c r="M298" s="61"/>
      <c r="N298" s="61"/>
      <c r="O298" s="141">
        <v>0.07363576407099863</v>
      </c>
      <c r="P298" s="61"/>
      <c r="Q298" s="61"/>
      <c r="R298" s="61"/>
      <c r="S298" s="61"/>
      <c r="T298" s="61"/>
      <c r="U298" s="61"/>
      <c r="V298" s="60">
        <v>17287</v>
      </c>
      <c r="W298" s="61"/>
      <c r="X298" s="61"/>
      <c r="Y298" s="61"/>
      <c r="Z298" s="61"/>
      <c r="AA298" s="61"/>
      <c r="AB298" s="61"/>
      <c r="AC298" s="61"/>
      <c r="AD298" s="141">
        <v>0.08371144803808103</v>
      </c>
      <c r="AE298" s="61"/>
      <c r="AF298" s="61"/>
      <c r="AG298" s="61"/>
      <c r="AH298" s="61"/>
      <c r="AI298" s="1"/>
    </row>
    <row r="299" spans="2:35" ht="10.5" customHeight="1">
      <c r="B299" s="63" t="s">
        <v>1188</v>
      </c>
      <c r="C299" s="61"/>
      <c r="D299" s="143">
        <v>1228369774.110004</v>
      </c>
      <c r="E299" s="61"/>
      <c r="F299" s="61"/>
      <c r="G299" s="61"/>
      <c r="H299" s="61"/>
      <c r="I299" s="61"/>
      <c r="J299" s="61"/>
      <c r="K299" s="61"/>
      <c r="L299" s="61"/>
      <c r="M299" s="61"/>
      <c r="N299" s="61"/>
      <c r="O299" s="141">
        <v>0.0895900586602535</v>
      </c>
      <c r="P299" s="61"/>
      <c r="Q299" s="61"/>
      <c r="R299" s="61"/>
      <c r="S299" s="61"/>
      <c r="T299" s="61"/>
      <c r="U299" s="61"/>
      <c r="V299" s="60">
        <v>17093</v>
      </c>
      <c r="W299" s="61"/>
      <c r="X299" s="61"/>
      <c r="Y299" s="61"/>
      <c r="Z299" s="61"/>
      <c r="AA299" s="61"/>
      <c r="AB299" s="61"/>
      <c r="AC299" s="61"/>
      <c r="AD299" s="141">
        <v>0.08277201257100243</v>
      </c>
      <c r="AE299" s="61"/>
      <c r="AF299" s="61"/>
      <c r="AG299" s="61"/>
      <c r="AH299" s="61"/>
      <c r="AI299" s="1"/>
    </row>
    <row r="300" spans="2:35" ht="10.5" customHeight="1">
      <c r="B300" s="63" t="s">
        <v>1189</v>
      </c>
      <c r="C300" s="61"/>
      <c r="D300" s="143">
        <v>1414234716.4600074</v>
      </c>
      <c r="E300" s="61"/>
      <c r="F300" s="61"/>
      <c r="G300" s="61"/>
      <c r="H300" s="61"/>
      <c r="I300" s="61"/>
      <c r="J300" s="61"/>
      <c r="K300" s="61"/>
      <c r="L300" s="61"/>
      <c r="M300" s="61"/>
      <c r="N300" s="61"/>
      <c r="O300" s="141">
        <v>0.1031459531791382</v>
      </c>
      <c r="P300" s="61"/>
      <c r="Q300" s="61"/>
      <c r="R300" s="61"/>
      <c r="S300" s="61"/>
      <c r="T300" s="61"/>
      <c r="U300" s="61"/>
      <c r="V300" s="60">
        <v>18577</v>
      </c>
      <c r="W300" s="61"/>
      <c r="X300" s="61"/>
      <c r="Y300" s="61"/>
      <c r="Z300" s="61"/>
      <c r="AA300" s="61"/>
      <c r="AB300" s="61"/>
      <c r="AC300" s="61"/>
      <c r="AD300" s="141">
        <v>0.08995820964906759</v>
      </c>
      <c r="AE300" s="61"/>
      <c r="AF300" s="61"/>
      <c r="AG300" s="61"/>
      <c r="AH300" s="61"/>
      <c r="AI300" s="1"/>
    </row>
    <row r="301" spans="2:35" ht="10.5" customHeight="1">
      <c r="B301" s="63" t="s">
        <v>1190</v>
      </c>
      <c r="C301" s="61"/>
      <c r="D301" s="143">
        <v>1348775246.729998</v>
      </c>
      <c r="E301" s="61"/>
      <c r="F301" s="61"/>
      <c r="G301" s="61"/>
      <c r="H301" s="61"/>
      <c r="I301" s="61"/>
      <c r="J301" s="61"/>
      <c r="K301" s="61"/>
      <c r="L301" s="61"/>
      <c r="M301" s="61"/>
      <c r="N301" s="61"/>
      <c r="O301" s="141">
        <v>0.09837172488356681</v>
      </c>
      <c r="P301" s="61"/>
      <c r="Q301" s="61"/>
      <c r="R301" s="61"/>
      <c r="S301" s="61"/>
      <c r="T301" s="61"/>
      <c r="U301" s="61"/>
      <c r="V301" s="60">
        <v>15455</v>
      </c>
      <c r="W301" s="61"/>
      <c r="X301" s="61"/>
      <c r="Y301" s="61"/>
      <c r="Z301" s="61"/>
      <c r="AA301" s="61"/>
      <c r="AB301" s="61"/>
      <c r="AC301" s="61"/>
      <c r="AD301" s="141">
        <v>0.07484007806030789</v>
      </c>
      <c r="AE301" s="61"/>
      <c r="AF301" s="61"/>
      <c r="AG301" s="61"/>
      <c r="AH301" s="61"/>
      <c r="AI301" s="1"/>
    </row>
    <row r="302" spans="2:35" ht="10.5" customHeight="1">
      <c r="B302" s="63" t="s">
        <v>1191</v>
      </c>
      <c r="C302" s="61"/>
      <c r="D302" s="143">
        <v>1583987173.2299953</v>
      </c>
      <c r="E302" s="61"/>
      <c r="F302" s="61"/>
      <c r="G302" s="61"/>
      <c r="H302" s="61"/>
      <c r="I302" s="61"/>
      <c r="J302" s="61"/>
      <c r="K302" s="61"/>
      <c r="L302" s="61"/>
      <c r="M302" s="61"/>
      <c r="N302" s="61"/>
      <c r="O302" s="141">
        <v>0.11552669787042155</v>
      </c>
      <c r="P302" s="61"/>
      <c r="Q302" s="61"/>
      <c r="R302" s="61"/>
      <c r="S302" s="61"/>
      <c r="T302" s="61"/>
      <c r="U302" s="61"/>
      <c r="V302" s="60">
        <v>17567</v>
      </c>
      <c r="W302" s="61"/>
      <c r="X302" s="61"/>
      <c r="Y302" s="61"/>
      <c r="Z302" s="61"/>
      <c r="AA302" s="61"/>
      <c r="AB302" s="61"/>
      <c r="AC302" s="61"/>
      <c r="AD302" s="141">
        <v>0.0850673342792254</v>
      </c>
      <c r="AE302" s="61"/>
      <c r="AF302" s="61"/>
      <c r="AG302" s="61"/>
      <c r="AH302" s="61"/>
      <c r="AI302" s="1"/>
    </row>
    <row r="303" spans="2:35" ht="10.5" customHeight="1">
      <c r="B303" s="63" t="s">
        <v>1192</v>
      </c>
      <c r="C303" s="61"/>
      <c r="D303" s="143">
        <v>1236282424.6799943</v>
      </c>
      <c r="E303" s="61"/>
      <c r="F303" s="61"/>
      <c r="G303" s="61"/>
      <c r="H303" s="61"/>
      <c r="I303" s="61"/>
      <c r="J303" s="61"/>
      <c r="K303" s="61"/>
      <c r="L303" s="61"/>
      <c r="M303" s="61"/>
      <c r="N303" s="61"/>
      <c r="O303" s="141">
        <v>0.09016716080299968</v>
      </c>
      <c r="P303" s="61"/>
      <c r="Q303" s="61"/>
      <c r="R303" s="61"/>
      <c r="S303" s="61"/>
      <c r="T303" s="61"/>
      <c r="U303" s="61"/>
      <c r="V303" s="60">
        <v>13603</v>
      </c>
      <c r="W303" s="61"/>
      <c r="X303" s="61"/>
      <c r="Y303" s="61"/>
      <c r="Z303" s="61"/>
      <c r="AA303" s="61"/>
      <c r="AB303" s="61"/>
      <c r="AC303" s="61"/>
      <c r="AD303" s="141">
        <v>0.06587185906531014</v>
      </c>
      <c r="AE303" s="61"/>
      <c r="AF303" s="61"/>
      <c r="AG303" s="61"/>
      <c r="AH303" s="61"/>
      <c r="AI303" s="1"/>
    </row>
    <row r="304" spans="2:35" ht="10.5" customHeight="1">
      <c r="B304" s="63" t="s">
        <v>1193</v>
      </c>
      <c r="C304" s="61"/>
      <c r="D304" s="143">
        <v>1133443507.0799994</v>
      </c>
      <c r="E304" s="61"/>
      <c r="F304" s="61"/>
      <c r="G304" s="61"/>
      <c r="H304" s="61"/>
      <c r="I304" s="61"/>
      <c r="J304" s="61"/>
      <c r="K304" s="61"/>
      <c r="L304" s="61"/>
      <c r="M304" s="61"/>
      <c r="N304" s="61"/>
      <c r="O304" s="141">
        <v>0.08266669567065311</v>
      </c>
      <c r="P304" s="61"/>
      <c r="Q304" s="61"/>
      <c r="R304" s="61"/>
      <c r="S304" s="61"/>
      <c r="T304" s="61"/>
      <c r="U304" s="61"/>
      <c r="V304" s="60">
        <v>11172</v>
      </c>
      <c r="W304" s="61"/>
      <c r="X304" s="61"/>
      <c r="Y304" s="61"/>
      <c r="Z304" s="61"/>
      <c r="AA304" s="61"/>
      <c r="AB304" s="61"/>
      <c r="AC304" s="61"/>
      <c r="AD304" s="141">
        <v>0.054099861021660284</v>
      </c>
      <c r="AE304" s="61"/>
      <c r="AF304" s="61"/>
      <c r="AG304" s="61"/>
      <c r="AH304" s="61"/>
      <c r="AI304" s="1"/>
    </row>
    <row r="305" spans="2:35" ht="10.5" customHeight="1">
      <c r="B305" s="63" t="s">
        <v>1194</v>
      </c>
      <c r="C305" s="61"/>
      <c r="D305" s="143">
        <v>1255449740.5400016</v>
      </c>
      <c r="E305" s="61"/>
      <c r="F305" s="61"/>
      <c r="G305" s="61"/>
      <c r="H305" s="61"/>
      <c r="I305" s="61"/>
      <c r="J305" s="61"/>
      <c r="K305" s="61"/>
      <c r="L305" s="61"/>
      <c r="M305" s="61"/>
      <c r="N305" s="61"/>
      <c r="O305" s="141">
        <v>0.09156511196432798</v>
      </c>
      <c r="P305" s="61"/>
      <c r="Q305" s="61"/>
      <c r="R305" s="61"/>
      <c r="S305" s="61"/>
      <c r="T305" s="61"/>
      <c r="U305" s="61"/>
      <c r="V305" s="60">
        <v>11359</v>
      </c>
      <c r="W305" s="61"/>
      <c r="X305" s="61"/>
      <c r="Y305" s="61"/>
      <c r="Z305" s="61"/>
      <c r="AA305" s="61"/>
      <c r="AB305" s="61"/>
      <c r="AC305" s="61"/>
      <c r="AD305" s="141">
        <v>0.05500539933271027</v>
      </c>
      <c r="AE305" s="61"/>
      <c r="AF305" s="61"/>
      <c r="AG305" s="61"/>
      <c r="AH305" s="61"/>
      <c r="AI305" s="1"/>
    </row>
    <row r="306" spans="2:35" ht="10.5" customHeight="1">
      <c r="B306" s="63" t="s">
        <v>1195</v>
      </c>
      <c r="C306" s="61"/>
      <c r="D306" s="143">
        <v>92211510.38999997</v>
      </c>
      <c r="E306" s="61"/>
      <c r="F306" s="61"/>
      <c r="G306" s="61"/>
      <c r="H306" s="61"/>
      <c r="I306" s="61"/>
      <c r="J306" s="61"/>
      <c r="K306" s="61"/>
      <c r="L306" s="61"/>
      <c r="M306" s="61"/>
      <c r="N306" s="61"/>
      <c r="O306" s="141">
        <v>0.0067253646248143974</v>
      </c>
      <c r="P306" s="61"/>
      <c r="Q306" s="61"/>
      <c r="R306" s="61"/>
      <c r="S306" s="61"/>
      <c r="T306" s="61"/>
      <c r="U306" s="61"/>
      <c r="V306" s="60">
        <v>788</v>
      </c>
      <c r="W306" s="61"/>
      <c r="X306" s="61"/>
      <c r="Y306" s="61"/>
      <c r="Z306" s="61"/>
      <c r="AA306" s="61"/>
      <c r="AB306" s="61"/>
      <c r="AC306" s="61"/>
      <c r="AD306" s="141">
        <v>0.00381585127864915</v>
      </c>
      <c r="AE306" s="61"/>
      <c r="AF306" s="61"/>
      <c r="AG306" s="61"/>
      <c r="AH306" s="61"/>
      <c r="AI306" s="1"/>
    </row>
    <row r="307" spans="2:35" ht="10.5" customHeight="1">
      <c r="B307" s="63" t="s">
        <v>1196</v>
      </c>
      <c r="C307" s="61"/>
      <c r="D307" s="143">
        <v>22265408.239999983</v>
      </c>
      <c r="E307" s="61"/>
      <c r="F307" s="61"/>
      <c r="G307" s="61"/>
      <c r="H307" s="61"/>
      <c r="I307" s="61"/>
      <c r="J307" s="61"/>
      <c r="K307" s="61"/>
      <c r="L307" s="61"/>
      <c r="M307" s="61"/>
      <c r="N307" s="61"/>
      <c r="O307" s="141">
        <v>0.0016239077779012932</v>
      </c>
      <c r="P307" s="61"/>
      <c r="Q307" s="61"/>
      <c r="R307" s="61"/>
      <c r="S307" s="61"/>
      <c r="T307" s="61"/>
      <c r="U307" s="61"/>
      <c r="V307" s="60">
        <v>205</v>
      </c>
      <c r="W307" s="61"/>
      <c r="X307" s="61"/>
      <c r="Y307" s="61"/>
      <c r="Z307" s="61"/>
      <c r="AA307" s="61"/>
      <c r="AB307" s="61"/>
      <c r="AC307" s="61"/>
      <c r="AD307" s="141">
        <v>0.0009927024265521266</v>
      </c>
      <c r="AE307" s="61"/>
      <c r="AF307" s="61"/>
      <c r="AG307" s="61"/>
      <c r="AH307" s="61"/>
      <c r="AI307" s="1"/>
    </row>
    <row r="308" spans="2:35" ht="10.5" customHeight="1">
      <c r="B308" s="63" t="s">
        <v>1197</v>
      </c>
      <c r="C308" s="61"/>
      <c r="D308" s="143">
        <v>11166342.879999997</v>
      </c>
      <c r="E308" s="61"/>
      <c r="F308" s="61"/>
      <c r="G308" s="61"/>
      <c r="H308" s="61"/>
      <c r="I308" s="61"/>
      <c r="J308" s="61"/>
      <c r="K308" s="61"/>
      <c r="L308" s="61"/>
      <c r="M308" s="61"/>
      <c r="N308" s="61"/>
      <c r="O308" s="141">
        <v>0.0008144073020394229</v>
      </c>
      <c r="P308" s="61"/>
      <c r="Q308" s="61"/>
      <c r="R308" s="61"/>
      <c r="S308" s="61"/>
      <c r="T308" s="61"/>
      <c r="U308" s="61"/>
      <c r="V308" s="60">
        <v>109</v>
      </c>
      <c r="W308" s="61"/>
      <c r="X308" s="61"/>
      <c r="Y308" s="61"/>
      <c r="Z308" s="61"/>
      <c r="AA308" s="61"/>
      <c r="AB308" s="61"/>
      <c r="AC308" s="61"/>
      <c r="AD308" s="141">
        <v>0.0005278271438740576</v>
      </c>
      <c r="AE308" s="61"/>
      <c r="AF308" s="61"/>
      <c r="AG308" s="61"/>
      <c r="AH308" s="61"/>
      <c r="AI308" s="1"/>
    </row>
    <row r="309" spans="2:35" ht="10.5" customHeight="1">
      <c r="B309" s="63" t="s">
        <v>1199</v>
      </c>
      <c r="C309" s="61"/>
      <c r="D309" s="143">
        <v>154441.78</v>
      </c>
      <c r="E309" s="61"/>
      <c r="F309" s="61"/>
      <c r="G309" s="61"/>
      <c r="H309" s="61"/>
      <c r="I309" s="61"/>
      <c r="J309" s="61"/>
      <c r="K309" s="61"/>
      <c r="L309" s="61"/>
      <c r="M309" s="61"/>
      <c r="N309" s="61"/>
      <c r="O309" s="141">
        <v>1.126407407722072E-05</v>
      </c>
      <c r="P309" s="61"/>
      <c r="Q309" s="61"/>
      <c r="R309" s="61"/>
      <c r="S309" s="61"/>
      <c r="T309" s="61"/>
      <c r="U309" s="61"/>
      <c r="V309" s="60">
        <v>2</v>
      </c>
      <c r="W309" s="61"/>
      <c r="X309" s="61"/>
      <c r="Y309" s="61"/>
      <c r="Z309" s="61"/>
      <c r="AA309" s="61"/>
      <c r="AB309" s="61"/>
      <c r="AC309" s="61"/>
      <c r="AD309" s="141">
        <v>9.684901722459772E-06</v>
      </c>
      <c r="AE309" s="61"/>
      <c r="AF309" s="61"/>
      <c r="AG309" s="61"/>
      <c r="AH309" s="61"/>
      <c r="AI309" s="1"/>
    </row>
    <row r="310" spans="2:35" ht="9.75" customHeight="1">
      <c r="B310" s="149"/>
      <c r="C310" s="145"/>
      <c r="D310" s="146">
        <v>13711005355.719992</v>
      </c>
      <c r="E310" s="145"/>
      <c r="F310" s="145"/>
      <c r="G310" s="145"/>
      <c r="H310" s="145"/>
      <c r="I310" s="145"/>
      <c r="J310" s="145"/>
      <c r="K310" s="145"/>
      <c r="L310" s="145"/>
      <c r="M310" s="145"/>
      <c r="N310" s="145"/>
      <c r="O310" s="147">
        <v>1.000000000000005</v>
      </c>
      <c r="P310" s="145"/>
      <c r="Q310" s="145"/>
      <c r="R310" s="145"/>
      <c r="S310" s="145"/>
      <c r="T310" s="145"/>
      <c r="U310" s="145"/>
      <c r="V310" s="148">
        <v>206507</v>
      </c>
      <c r="W310" s="145"/>
      <c r="X310" s="145"/>
      <c r="Y310" s="145"/>
      <c r="Z310" s="145"/>
      <c r="AA310" s="145"/>
      <c r="AB310" s="145"/>
      <c r="AC310" s="145"/>
      <c r="AD310" s="147">
        <v>1</v>
      </c>
      <c r="AE310" s="145"/>
      <c r="AF310" s="145"/>
      <c r="AG310" s="145"/>
      <c r="AH310" s="145"/>
      <c r="AI310" s="1"/>
    </row>
    <row r="311" spans="2:35" ht="9" customHeight="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row>
    <row r="312" spans="2:35" ht="18.75" customHeight="1">
      <c r="B312" s="70" t="s">
        <v>1177</v>
      </c>
      <c r="C312" s="71"/>
      <c r="D312" s="71"/>
      <c r="E312" s="71"/>
      <c r="F312" s="71"/>
      <c r="G312" s="71"/>
      <c r="H312" s="71"/>
      <c r="I312" s="71"/>
      <c r="J312" s="71"/>
      <c r="K312" s="71"/>
      <c r="L312" s="71"/>
      <c r="M312" s="71"/>
      <c r="N312" s="71"/>
      <c r="O312" s="71"/>
      <c r="P312" s="71"/>
      <c r="Q312" s="71"/>
      <c r="R312" s="71"/>
      <c r="S312" s="71"/>
      <c r="T312" s="71"/>
      <c r="U312" s="71"/>
      <c r="V312" s="71"/>
      <c r="W312" s="71"/>
      <c r="X312" s="71"/>
      <c r="Y312" s="71"/>
      <c r="Z312" s="71"/>
      <c r="AA312" s="71"/>
      <c r="AB312" s="71"/>
      <c r="AC312" s="71"/>
      <c r="AD312" s="71"/>
      <c r="AE312" s="71"/>
      <c r="AF312" s="71"/>
      <c r="AG312" s="71"/>
      <c r="AH312" s="71"/>
      <c r="AI312" s="72"/>
    </row>
    <row r="313" spans="2:35" ht="8.25" customHeight="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row>
    <row r="314" spans="2:35" ht="12" customHeight="1">
      <c r="B314" s="57" t="s">
        <v>1181</v>
      </c>
      <c r="C314" s="58"/>
      <c r="D314" s="57" t="s">
        <v>1178</v>
      </c>
      <c r="E314" s="58"/>
      <c r="F314" s="58"/>
      <c r="G314" s="58"/>
      <c r="H314" s="58"/>
      <c r="I314" s="58"/>
      <c r="J314" s="58"/>
      <c r="K314" s="58"/>
      <c r="L314" s="58"/>
      <c r="M314" s="58"/>
      <c r="N314" s="58"/>
      <c r="O314" s="57" t="s">
        <v>1179</v>
      </c>
      <c r="P314" s="58"/>
      <c r="Q314" s="58"/>
      <c r="R314" s="58"/>
      <c r="S314" s="58"/>
      <c r="T314" s="58"/>
      <c r="U314" s="58"/>
      <c r="V314" s="57" t="s">
        <v>1180</v>
      </c>
      <c r="W314" s="58"/>
      <c r="X314" s="58"/>
      <c r="Y314" s="58"/>
      <c r="Z314" s="58"/>
      <c r="AA314" s="58"/>
      <c r="AB314" s="58"/>
      <c r="AC314" s="58"/>
      <c r="AD314" s="58"/>
      <c r="AE314" s="57" t="s">
        <v>1179</v>
      </c>
      <c r="AF314" s="58"/>
      <c r="AG314" s="58"/>
      <c r="AH314" s="58"/>
      <c r="AI314" s="1"/>
    </row>
    <row r="315" spans="2:35" ht="12" customHeight="1">
      <c r="B315" s="63" t="s">
        <v>1264</v>
      </c>
      <c r="C315" s="61"/>
      <c r="D315" s="143">
        <v>10852588339.969894</v>
      </c>
      <c r="E315" s="61"/>
      <c r="F315" s="61"/>
      <c r="G315" s="61"/>
      <c r="H315" s="61"/>
      <c r="I315" s="61"/>
      <c r="J315" s="61"/>
      <c r="K315" s="61"/>
      <c r="L315" s="61"/>
      <c r="M315" s="61"/>
      <c r="N315" s="61"/>
      <c r="O315" s="141">
        <v>0.7915238932820097</v>
      </c>
      <c r="P315" s="61"/>
      <c r="Q315" s="61"/>
      <c r="R315" s="61"/>
      <c r="S315" s="61"/>
      <c r="T315" s="61"/>
      <c r="U315" s="61"/>
      <c r="V315" s="60">
        <v>164879</v>
      </c>
      <c r="W315" s="61"/>
      <c r="X315" s="61"/>
      <c r="Y315" s="61"/>
      <c r="Z315" s="61"/>
      <c r="AA315" s="61"/>
      <c r="AB315" s="61"/>
      <c r="AC315" s="61"/>
      <c r="AD315" s="61"/>
      <c r="AE315" s="141">
        <v>0.7984184555487224</v>
      </c>
      <c r="AF315" s="61"/>
      <c r="AG315" s="61"/>
      <c r="AH315" s="61"/>
      <c r="AI315" s="1"/>
    </row>
    <row r="316" spans="2:35" ht="12" customHeight="1">
      <c r="B316" s="63" t="s">
        <v>1297</v>
      </c>
      <c r="C316" s="61"/>
      <c r="D316" s="143">
        <v>1350503822.8999977</v>
      </c>
      <c r="E316" s="61"/>
      <c r="F316" s="61"/>
      <c r="G316" s="61"/>
      <c r="H316" s="61"/>
      <c r="I316" s="61"/>
      <c r="J316" s="61"/>
      <c r="K316" s="61"/>
      <c r="L316" s="61"/>
      <c r="M316" s="61"/>
      <c r="N316" s="61"/>
      <c r="O316" s="141">
        <v>0.09849779705151972</v>
      </c>
      <c r="P316" s="61"/>
      <c r="Q316" s="61"/>
      <c r="R316" s="61"/>
      <c r="S316" s="61"/>
      <c r="T316" s="61"/>
      <c r="U316" s="61"/>
      <c r="V316" s="60">
        <v>24975</v>
      </c>
      <c r="W316" s="61"/>
      <c r="X316" s="61"/>
      <c r="Y316" s="61"/>
      <c r="Z316" s="61"/>
      <c r="AA316" s="61"/>
      <c r="AB316" s="61"/>
      <c r="AC316" s="61"/>
      <c r="AD316" s="61"/>
      <c r="AE316" s="141">
        <v>0.12094021025921639</v>
      </c>
      <c r="AF316" s="61"/>
      <c r="AG316" s="61"/>
      <c r="AH316" s="61"/>
      <c r="AI316" s="1"/>
    </row>
    <row r="317" spans="2:35" ht="12" customHeight="1">
      <c r="B317" s="63" t="s">
        <v>1183</v>
      </c>
      <c r="C317" s="61"/>
      <c r="D317" s="143">
        <v>552579581.8799987</v>
      </c>
      <c r="E317" s="61"/>
      <c r="F317" s="61"/>
      <c r="G317" s="61"/>
      <c r="H317" s="61"/>
      <c r="I317" s="61"/>
      <c r="J317" s="61"/>
      <c r="K317" s="61"/>
      <c r="L317" s="61"/>
      <c r="M317" s="61"/>
      <c r="N317" s="61"/>
      <c r="O317" s="141">
        <v>0.04030190110380755</v>
      </c>
      <c r="P317" s="61"/>
      <c r="Q317" s="61"/>
      <c r="R317" s="61"/>
      <c r="S317" s="61"/>
      <c r="T317" s="61"/>
      <c r="U317" s="61"/>
      <c r="V317" s="60">
        <v>6125</v>
      </c>
      <c r="W317" s="61"/>
      <c r="X317" s="61"/>
      <c r="Y317" s="61"/>
      <c r="Z317" s="61"/>
      <c r="AA317" s="61"/>
      <c r="AB317" s="61"/>
      <c r="AC317" s="61"/>
      <c r="AD317" s="61"/>
      <c r="AE317" s="141">
        <v>0.02966001152503305</v>
      </c>
      <c r="AF317" s="61"/>
      <c r="AG317" s="61"/>
      <c r="AH317" s="61"/>
      <c r="AI317" s="1"/>
    </row>
    <row r="318" spans="2:35" ht="12" customHeight="1">
      <c r="B318" s="63" t="s">
        <v>1184</v>
      </c>
      <c r="C318" s="61"/>
      <c r="D318" s="143">
        <v>271039650.12000036</v>
      </c>
      <c r="E318" s="61"/>
      <c r="F318" s="61"/>
      <c r="G318" s="61"/>
      <c r="H318" s="61"/>
      <c r="I318" s="61"/>
      <c r="J318" s="61"/>
      <c r="K318" s="61"/>
      <c r="L318" s="61"/>
      <c r="M318" s="61"/>
      <c r="N318" s="61"/>
      <c r="O318" s="141">
        <v>0.019768036193416653</v>
      </c>
      <c r="P318" s="61"/>
      <c r="Q318" s="61"/>
      <c r="R318" s="61"/>
      <c r="S318" s="61"/>
      <c r="T318" s="61"/>
      <c r="U318" s="61"/>
      <c r="V318" s="60">
        <v>3162</v>
      </c>
      <c r="W318" s="61"/>
      <c r="X318" s="61"/>
      <c r="Y318" s="61"/>
      <c r="Z318" s="61"/>
      <c r="AA318" s="61"/>
      <c r="AB318" s="61"/>
      <c r="AC318" s="61"/>
      <c r="AD318" s="61"/>
      <c r="AE318" s="141">
        <v>0.015311829623208898</v>
      </c>
      <c r="AF318" s="61"/>
      <c r="AG318" s="61"/>
      <c r="AH318" s="61"/>
      <c r="AI318" s="1"/>
    </row>
    <row r="319" spans="2:35" ht="12" customHeight="1">
      <c r="B319" s="63" t="s">
        <v>1185</v>
      </c>
      <c r="C319" s="61"/>
      <c r="D319" s="143">
        <v>207217585.78999987</v>
      </c>
      <c r="E319" s="61"/>
      <c r="F319" s="61"/>
      <c r="G319" s="61"/>
      <c r="H319" s="61"/>
      <c r="I319" s="61"/>
      <c r="J319" s="61"/>
      <c r="K319" s="61"/>
      <c r="L319" s="61"/>
      <c r="M319" s="61"/>
      <c r="N319" s="61"/>
      <c r="O319" s="141">
        <v>0.015113230606649413</v>
      </c>
      <c r="P319" s="61"/>
      <c r="Q319" s="61"/>
      <c r="R319" s="61"/>
      <c r="S319" s="61"/>
      <c r="T319" s="61"/>
      <c r="U319" s="61"/>
      <c r="V319" s="60">
        <v>2232</v>
      </c>
      <c r="W319" s="61"/>
      <c r="X319" s="61"/>
      <c r="Y319" s="61"/>
      <c r="Z319" s="61"/>
      <c r="AA319" s="61"/>
      <c r="AB319" s="61"/>
      <c r="AC319" s="61"/>
      <c r="AD319" s="61"/>
      <c r="AE319" s="141">
        <v>0.010808350322265105</v>
      </c>
      <c r="AF319" s="61"/>
      <c r="AG319" s="61"/>
      <c r="AH319" s="61"/>
      <c r="AI319" s="1"/>
    </row>
    <row r="320" spans="2:35" ht="12" customHeight="1">
      <c r="B320" s="63" t="s">
        <v>1186</v>
      </c>
      <c r="C320" s="61"/>
      <c r="D320" s="143">
        <v>123928670.78999996</v>
      </c>
      <c r="E320" s="61"/>
      <c r="F320" s="61"/>
      <c r="G320" s="61"/>
      <c r="H320" s="61"/>
      <c r="I320" s="61"/>
      <c r="J320" s="61"/>
      <c r="K320" s="61"/>
      <c r="L320" s="61"/>
      <c r="M320" s="61"/>
      <c r="N320" s="61"/>
      <c r="O320" s="141">
        <v>0.009038627553179388</v>
      </c>
      <c r="P320" s="61"/>
      <c r="Q320" s="61"/>
      <c r="R320" s="61"/>
      <c r="S320" s="61"/>
      <c r="T320" s="61"/>
      <c r="U320" s="61"/>
      <c r="V320" s="60">
        <v>1249</v>
      </c>
      <c r="W320" s="61"/>
      <c r="X320" s="61"/>
      <c r="Y320" s="61"/>
      <c r="Z320" s="61"/>
      <c r="AA320" s="61"/>
      <c r="AB320" s="61"/>
      <c r="AC320" s="61"/>
      <c r="AD320" s="61"/>
      <c r="AE320" s="141">
        <v>0.006048221125676127</v>
      </c>
      <c r="AF320" s="61"/>
      <c r="AG320" s="61"/>
      <c r="AH320" s="61"/>
      <c r="AI320" s="1"/>
    </row>
    <row r="321" spans="2:35" ht="12" customHeight="1">
      <c r="B321" s="63" t="s">
        <v>1189</v>
      </c>
      <c r="C321" s="61"/>
      <c r="D321" s="143">
        <v>261596029.20000014</v>
      </c>
      <c r="E321" s="61"/>
      <c r="F321" s="61"/>
      <c r="G321" s="61"/>
      <c r="H321" s="61"/>
      <c r="I321" s="61"/>
      <c r="J321" s="61"/>
      <c r="K321" s="61"/>
      <c r="L321" s="61"/>
      <c r="M321" s="61"/>
      <c r="N321" s="61"/>
      <c r="O321" s="141">
        <v>0.019079274087721712</v>
      </c>
      <c r="P321" s="61"/>
      <c r="Q321" s="61"/>
      <c r="R321" s="61"/>
      <c r="S321" s="61"/>
      <c r="T321" s="61"/>
      <c r="U321" s="61"/>
      <c r="V321" s="60">
        <v>2760</v>
      </c>
      <c r="W321" s="61"/>
      <c r="X321" s="61"/>
      <c r="Y321" s="61"/>
      <c r="Z321" s="61"/>
      <c r="AA321" s="61"/>
      <c r="AB321" s="61"/>
      <c r="AC321" s="61"/>
      <c r="AD321" s="61"/>
      <c r="AE321" s="141">
        <v>0.013365164376994485</v>
      </c>
      <c r="AF321" s="61"/>
      <c r="AG321" s="61"/>
      <c r="AH321" s="61"/>
      <c r="AI321" s="1"/>
    </row>
    <row r="322" spans="2:35" ht="12" customHeight="1">
      <c r="B322" s="63" t="s">
        <v>1188</v>
      </c>
      <c r="C322" s="61"/>
      <c r="D322" s="143">
        <v>91551675.06999995</v>
      </c>
      <c r="E322" s="61"/>
      <c r="F322" s="61"/>
      <c r="G322" s="61"/>
      <c r="H322" s="61"/>
      <c r="I322" s="61"/>
      <c r="J322" s="61"/>
      <c r="K322" s="61"/>
      <c r="L322" s="61"/>
      <c r="M322" s="61"/>
      <c r="N322" s="61"/>
      <c r="O322" s="141">
        <v>0.00667724012169588</v>
      </c>
      <c r="P322" s="61"/>
      <c r="Q322" s="61"/>
      <c r="R322" s="61"/>
      <c r="S322" s="61"/>
      <c r="T322" s="61"/>
      <c r="U322" s="61"/>
      <c r="V322" s="60">
        <v>1125</v>
      </c>
      <c r="W322" s="61"/>
      <c r="X322" s="61"/>
      <c r="Y322" s="61"/>
      <c r="Z322" s="61"/>
      <c r="AA322" s="61"/>
      <c r="AB322" s="61"/>
      <c r="AC322" s="61"/>
      <c r="AD322" s="61"/>
      <c r="AE322" s="141">
        <v>0.005447757218883621</v>
      </c>
      <c r="AF322" s="61"/>
      <c r="AG322" s="61"/>
      <c r="AH322" s="61"/>
      <c r="AI322" s="1"/>
    </row>
    <row r="323" spans="2:34" ht="9.75" customHeight="1">
      <c r="B323" s="149"/>
      <c r="C323" s="145"/>
      <c r="D323" s="146">
        <v>13711005355.71989</v>
      </c>
      <c r="E323" s="145"/>
      <c r="F323" s="145"/>
      <c r="G323" s="145"/>
      <c r="H323" s="145"/>
      <c r="I323" s="145"/>
      <c r="J323" s="145"/>
      <c r="K323" s="145"/>
      <c r="L323" s="145"/>
      <c r="M323" s="145"/>
      <c r="N323" s="145"/>
      <c r="O323" s="147">
        <v>1.0000000000000124</v>
      </c>
      <c r="P323" s="145"/>
      <c r="Q323" s="145"/>
      <c r="R323" s="145"/>
      <c r="S323" s="145"/>
      <c r="T323" s="145"/>
      <c r="U323" s="145"/>
      <c r="V323" s="148">
        <v>206507</v>
      </c>
      <c r="W323" s="145"/>
      <c r="X323" s="145"/>
      <c r="Y323" s="145"/>
      <c r="Z323" s="145"/>
      <c r="AA323" s="145"/>
      <c r="AB323" s="145"/>
      <c r="AC323" s="145"/>
      <c r="AD323" s="145"/>
      <c r="AE323" s="147">
        <v>1</v>
      </c>
      <c r="AF323" s="145"/>
      <c r="AG323" s="145"/>
      <c r="AH323" s="145"/>
    </row>
  </sheetData>
  <sheetProtection/>
  <mergeCells count="1358">
    <mergeCell ref="B323:C323"/>
    <mergeCell ref="D323:N323"/>
    <mergeCell ref="O323:U323"/>
    <mergeCell ref="V323:AD323"/>
    <mergeCell ref="AE323:AH323"/>
    <mergeCell ref="B321:C321"/>
    <mergeCell ref="D321:N321"/>
    <mergeCell ref="O321:U321"/>
    <mergeCell ref="V321:AD321"/>
    <mergeCell ref="AE321:AH321"/>
    <mergeCell ref="B322:C322"/>
    <mergeCell ref="D322:N322"/>
    <mergeCell ref="O322:U322"/>
    <mergeCell ref="V322:AD322"/>
    <mergeCell ref="AE322:AH322"/>
    <mergeCell ref="B319:C319"/>
    <mergeCell ref="D319:N319"/>
    <mergeCell ref="O319:U319"/>
    <mergeCell ref="V319:AD319"/>
    <mergeCell ref="AE319:AH319"/>
    <mergeCell ref="B320:C320"/>
    <mergeCell ref="D320:N320"/>
    <mergeCell ref="O320:U320"/>
    <mergeCell ref="V320:AD320"/>
    <mergeCell ref="AE320:AH320"/>
    <mergeCell ref="B317:C317"/>
    <mergeCell ref="D317:N317"/>
    <mergeCell ref="O317:U317"/>
    <mergeCell ref="V317:AD317"/>
    <mergeCell ref="AE317:AH317"/>
    <mergeCell ref="B318:C318"/>
    <mergeCell ref="D318:N318"/>
    <mergeCell ref="O318:U318"/>
    <mergeCell ref="V318:AD318"/>
    <mergeCell ref="AE318:AH318"/>
    <mergeCell ref="B315:C315"/>
    <mergeCell ref="D315:N315"/>
    <mergeCell ref="O315:U315"/>
    <mergeCell ref="V315:AD315"/>
    <mergeCell ref="AE315:AH315"/>
    <mergeCell ref="B316:C316"/>
    <mergeCell ref="D316:N316"/>
    <mergeCell ref="O316:U316"/>
    <mergeCell ref="V316:AD316"/>
    <mergeCell ref="AE316:AH316"/>
    <mergeCell ref="B310:C310"/>
    <mergeCell ref="D310:N310"/>
    <mergeCell ref="O310:U310"/>
    <mergeCell ref="V310:AC310"/>
    <mergeCell ref="AD310:AH310"/>
    <mergeCell ref="B314:C314"/>
    <mergeCell ref="D314:N314"/>
    <mergeCell ref="O314:U314"/>
    <mergeCell ref="V314:AD314"/>
    <mergeCell ref="AE314:AH314"/>
    <mergeCell ref="B308:C308"/>
    <mergeCell ref="D308:N308"/>
    <mergeCell ref="O308:U308"/>
    <mergeCell ref="V308:AC308"/>
    <mergeCell ref="AD308:AH308"/>
    <mergeCell ref="B309:C309"/>
    <mergeCell ref="D309:N309"/>
    <mergeCell ref="O309:U309"/>
    <mergeCell ref="V309:AC309"/>
    <mergeCell ref="AD309:AH309"/>
    <mergeCell ref="B306:C306"/>
    <mergeCell ref="D306:N306"/>
    <mergeCell ref="O306:U306"/>
    <mergeCell ref="V306:AC306"/>
    <mergeCell ref="AD306:AH306"/>
    <mergeCell ref="B307:C307"/>
    <mergeCell ref="D307:N307"/>
    <mergeCell ref="O307:U307"/>
    <mergeCell ref="V307:AC307"/>
    <mergeCell ref="AD307:AH307"/>
    <mergeCell ref="B304:C304"/>
    <mergeCell ref="D304:N304"/>
    <mergeCell ref="O304:U304"/>
    <mergeCell ref="V304:AC304"/>
    <mergeCell ref="AD304:AH304"/>
    <mergeCell ref="B305:C305"/>
    <mergeCell ref="D305:N305"/>
    <mergeCell ref="O305:U305"/>
    <mergeCell ref="V305:AC305"/>
    <mergeCell ref="AD305:AH305"/>
    <mergeCell ref="B302:C302"/>
    <mergeCell ref="D302:N302"/>
    <mergeCell ref="O302:U302"/>
    <mergeCell ref="V302:AC302"/>
    <mergeCell ref="AD302:AH302"/>
    <mergeCell ref="B303:C303"/>
    <mergeCell ref="D303:N303"/>
    <mergeCell ref="O303:U303"/>
    <mergeCell ref="V303:AC303"/>
    <mergeCell ref="AD303:AH303"/>
    <mergeCell ref="B300:C300"/>
    <mergeCell ref="D300:N300"/>
    <mergeCell ref="O300:U300"/>
    <mergeCell ref="V300:AC300"/>
    <mergeCell ref="AD300:AH300"/>
    <mergeCell ref="B301:C301"/>
    <mergeCell ref="D301:N301"/>
    <mergeCell ref="O301:U301"/>
    <mergeCell ref="V301:AC301"/>
    <mergeCell ref="AD301:AH301"/>
    <mergeCell ref="B298:C298"/>
    <mergeCell ref="D298:N298"/>
    <mergeCell ref="O298:U298"/>
    <mergeCell ref="V298:AC298"/>
    <mergeCell ref="AD298:AH298"/>
    <mergeCell ref="B299:C299"/>
    <mergeCell ref="D299:N299"/>
    <mergeCell ref="O299:U299"/>
    <mergeCell ref="V299:AC299"/>
    <mergeCell ref="AD299:AH299"/>
    <mergeCell ref="B296:C296"/>
    <mergeCell ref="D296:N296"/>
    <mergeCell ref="O296:U296"/>
    <mergeCell ref="V296:AC296"/>
    <mergeCell ref="AD296:AH296"/>
    <mergeCell ref="B297:C297"/>
    <mergeCell ref="D297:N297"/>
    <mergeCell ref="O297:U297"/>
    <mergeCell ref="V297:AC297"/>
    <mergeCell ref="AD297:AH297"/>
    <mergeCell ref="B294:C294"/>
    <mergeCell ref="D294:N294"/>
    <mergeCell ref="O294:U294"/>
    <mergeCell ref="V294:AC294"/>
    <mergeCell ref="AD294:AH294"/>
    <mergeCell ref="B295:C295"/>
    <mergeCell ref="D295:N295"/>
    <mergeCell ref="O295:U295"/>
    <mergeCell ref="V295:AC295"/>
    <mergeCell ref="AD295:AH295"/>
    <mergeCell ref="B292:C292"/>
    <mergeCell ref="D292:N292"/>
    <mergeCell ref="O292:U292"/>
    <mergeCell ref="V292:AC292"/>
    <mergeCell ref="AD292:AH292"/>
    <mergeCell ref="B293:C293"/>
    <mergeCell ref="D293:N293"/>
    <mergeCell ref="O293:U293"/>
    <mergeCell ref="V293:AC293"/>
    <mergeCell ref="AD293:AH293"/>
    <mergeCell ref="B287:C287"/>
    <mergeCell ref="D287:N287"/>
    <mergeCell ref="O287:U287"/>
    <mergeCell ref="V287:AC287"/>
    <mergeCell ref="AD287:AH287"/>
    <mergeCell ref="B288:C288"/>
    <mergeCell ref="D288:N288"/>
    <mergeCell ref="O288:U288"/>
    <mergeCell ref="V288:AC288"/>
    <mergeCell ref="AD288:AH288"/>
    <mergeCell ref="B285:C285"/>
    <mergeCell ref="D285:N285"/>
    <mergeCell ref="O285:U285"/>
    <mergeCell ref="V285:AC285"/>
    <mergeCell ref="AD285:AH285"/>
    <mergeCell ref="B286:C286"/>
    <mergeCell ref="D286:N286"/>
    <mergeCell ref="O286:U286"/>
    <mergeCell ref="V286:AC286"/>
    <mergeCell ref="AD286:AH286"/>
    <mergeCell ref="B283:C283"/>
    <mergeCell ref="D283:N283"/>
    <mergeCell ref="O283:U283"/>
    <mergeCell ref="V283:AC283"/>
    <mergeCell ref="AD283:AH283"/>
    <mergeCell ref="B284:C284"/>
    <mergeCell ref="D284:N284"/>
    <mergeCell ref="O284:U284"/>
    <mergeCell ref="V284:AC284"/>
    <mergeCell ref="AD284:AH284"/>
    <mergeCell ref="B281:C281"/>
    <mergeCell ref="D281:N281"/>
    <mergeCell ref="O281:U281"/>
    <mergeCell ref="V281:AC281"/>
    <mergeCell ref="AD281:AH281"/>
    <mergeCell ref="B282:C282"/>
    <mergeCell ref="D282:N282"/>
    <mergeCell ref="O282:U282"/>
    <mergeCell ref="V282:AC282"/>
    <mergeCell ref="AD282:AH282"/>
    <mergeCell ref="B279:C279"/>
    <mergeCell ref="D279:N279"/>
    <mergeCell ref="O279:U279"/>
    <mergeCell ref="V279:AC279"/>
    <mergeCell ref="AD279:AH279"/>
    <mergeCell ref="B280:C280"/>
    <mergeCell ref="D280:N280"/>
    <mergeCell ref="O280:U280"/>
    <mergeCell ref="V280:AC280"/>
    <mergeCell ref="AD280:AH280"/>
    <mergeCell ref="B277:C277"/>
    <mergeCell ref="D277:N277"/>
    <mergeCell ref="O277:U277"/>
    <mergeCell ref="V277:AC277"/>
    <mergeCell ref="AD277:AH277"/>
    <mergeCell ref="B278:C278"/>
    <mergeCell ref="D278:N278"/>
    <mergeCell ref="O278:U278"/>
    <mergeCell ref="V278:AC278"/>
    <mergeCell ref="AD278:AH278"/>
    <mergeCell ref="B275:C275"/>
    <mergeCell ref="D275:N275"/>
    <mergeCell ref="O275:U275"/>
    <mergeCell ref="V275:AC275"/>
    <mergeCell ref="AD275:AH275"/>
    <mergeCell ref="B276:C276"/>
    <mergeCell ref="D276:N276"/>
    <mergeCell ref="O276:U276"/>
    <mergeCell ref="V276:AC276"/>
    <mergeCell ref="AD276:AH276"/>
    <mergeCell ref="B273:C273"/>
    <mergeCell ref="D273:N273"/>
    <mergeCell ref="O273:U273"/>
    <mergeCell ref="V273:AC273"/>
    <mergeCell ref="AD273:AH273"/>
    <mergeCell ref="B274:C274"/>
    <mergeCell ref="D274:N274"/>
    <mergeCell ref="O274:U274"/>
    <mergeCell ref="V274:AC274"/>
    <mergeCell ref="AD274:AH274"/>
    <mergeCell ref="C268:M268"/>
    <mergeCell ref="N268:T268"/>
    <mergeCell ref="U268:AB268"/>
    <mergeCell ref="AC268:AH268"/>
    <mergeCell ref="C269:M269"/>
    <mergeCell ref="N269:T269"/>
    <mergeCell ref="U269:AB269"/>
    <mergeCell ref="AC269:AH269"/>
    <mergeCell ref="C266:M266"/>
    <mergeCell ref="N266:T266"/>
    <mergeCell ref="U266:AB266"/>
    <mergeCell ref="AC266:AH266"/>
    <mergeCell ref="C267:M267"/>
    <mergeCell ref="N267:T267"/>
    <mergeCell ref="U267:AB267"/>
    <mergeCell ref="AC267:AH267"/>
    <mergeCell ref="C264:M264"/>
    <mergeCell ref="N264:T264"/>
    <mergeCell ref="U264:AB264"/>
    <mergeCell ref="AC264:AH264"/>
    <mergeCell ref="C265:M265"/>
    <mergeCell ref="N265:T265"/>
    <mergeCell ref="U265:AB265"/>
    <mergeCell ref="AC265:AH265"/>
    <mergeCell ref="C262:M262"/>
    <mergeCell ref="N262:T262"/>
    <mergeCell ref="U262:AB262"/>
    <mergeCell ref="AC262:AH262"/>
    <mergeCell ref="C263:M263"/>
    <mergeCell ref="N263:T263"/>
    <mergeCell ref="U263:AB263"/>
    <mergeCell ref="AC263:AH263"/>
    <mergeCell ref="C260:M260"/>
    <mergeCell ref="N260:T260"/>
    <mergeCell ref="U260:AB260"/>
    <mergeCell ref="AC260:AH260"/>
    <mergeCell ref="C261:M261"/>
    <mergeCell ref="N261:T261"/>
    <mergeCell ref="U261:AB261"/>
    <mergeCell ref="AC261:AH261"/>
    <mergeCell ref="C258:M258"/>
    <mergeCell ref="N258:T258"/>
    <mergeCell ref="U258:AB258"/>
    <mergeCell ref="AC258:AH258"/>
    <mergeCell ref="C259:M259"/>
    <mergeCell ref="N259:T259"/>
    <mergeCell ref="U259:AB259"/>
    <mergeCell ref="AC259:AH259"/>
    <mergeCell ref="C256:M256"/>
    <mergeCell ref="N256:T256"/>
    <mergeCell ref="U256:AB256"/>
    <mergeCell ref="AC256:AH256"/>
    <mergeCell ref="C257:M257"/>
    <mergeCell ref="N257:T257"/>
    <mergeCell ref="U257:AB257"/>
    <mergeCell ref="AC257:AH257"/>
    <mergeCell ref="C254:M254"/>
    <mergeCell ref="N254:T254"/>
    <mergeCell ref="U254:AB254"/>
    <mergeCell ref="AC254:AH254"/>
    <mergeCell ref="C255:M255"/>
    <mergeCell ref="N255:T255"/>
    <mergeCell ref="U255:AB255"/>
    <mergeCell ref="AC255:AH255"/>
    <mergeCell ref="B249:C249"/>
    <mergeCell ref="D249:N249"/>
    <mergeCell ref="O249:U249"/>
    <mergeCell ref="V249:AC249"/>
    <mergeCell ref="AD249:AH249"/>
    <mergeCell ref="B250:C250"/>
    <mergeCell ref="D250:N250"/>
    <mergeCell ref="O250:U250"/>
    <mergeCell ref="V250:AC250"/>
    <mergeCell ref="AD250:AH250"/>
    <mergeCell ref="B247:C247"/>
    <mergeCell ref="D247:N247"/>
    <mergeCell ref="O247:U247"/>
    <mergeCell ref="V247:AC247"/>
    <mergeCell ref="AD247:AH247"/>
    <mergeCell ref="B248:C248"/>
    <mergeCell ref="D248:N248"/>
    <mergeCell ref="O248:U248"/>
    <mergeCell ref="V248:AC248"/>
    <mergeCell ref="AD248:AH248"/>
    <mergeCell ref="B242:D242"/>
    <mergeCell ref="E242:O242"/>
    <mergeCell ref="P242:V242"/>
    <mergeCell ref="W242:AD242"/>
    <mergeCell ref="AE242:AH242"/>
    <mergeCell ref="B246:C246"/>
    <mergeCell ref="D246:N246"/>
    <mergeCell ref="O246:U246"/>
    <mergeCell ref="V246:AC246"/>
    <mergeCell ref="AD246:AH246"/>
    <mergeCell ref="AE240:AH240"/>
    <mergeCell ref="B241:D241"/>
    <mergeCell ref="E241:O241"/>
    <mergeCell ref="P241:V241"/>
    <mergeCell ref="W241:AD241"/>
    <mergeCell ref="AE241:AH241"/>
    <mergeCell ref="B235:E235"/>
    <mergeCell ref="F235:P235"/>
    <mergeCell ref="Q235:W235"/>
    <mergeCell ref="X235:AE235"/>
    <mergeCell ref="AF235:AI235"/>
    <mergeCell ref="B239:D239"/>
    <mergeCell ref="E239:O239"/>
    <mergeCell ref="P239:V239"/>
    <mergeCell ref="W239:AD239"/>
    <mergeCell ref="AE239:AH239"/>
    <mergeCell ref="B233:E233"/>
    <mergeCell ref="F233:P233"/>
    <mergeCell ref="Q233:W233"/>
    <mergeCell ref="X233:AE233"/>
    <mergeCell ref="AF233:AI233"/>
    <mergeCell ref="B234:E234"/>
    <mergeCell ref="F234:P234"/>
    <mergeCell ref="Q234:W234"/>
    <mergeCell ref="X234:AE234"/>
    <mergeCell ref="AF234:AI234"/>
    <mergeCell ref="B231:E231"/>
    <mergeCell ref="F231:P231"/>
    <mergeCell ref="Q231:W231"/>
    <mergeCell ref="X231:AE231"/>
    <mergeCell ref="AF231:AI231"/>
    <mergeCell ref="B232:E232"/>
    <mergeCell ref="F232:P232"/>
    <mergeCell ref="Q232:W232"/>
    <mergeCell ref="X232:AE232"/>
    <mergeCell ref="AF232:AI232"/>
    <mergeCell ref="B229:E229"/>
    <mergeCell ref="F229:P229"/>
    <mergeCell ref="Q229:W229"/>
    <mergeCell ref="X229:AE229"/>
    <mergeCell ref="AF229:AI229"/>
    <mergeCell ref="B230:E230"/>
    <mergeCell ref="F230:P230"/>
    <mergeCell ref="Q230:W230"/>
    <mergeCell ref="X230:AE230"/>
    <mergeCell ref="AF230:AI230"/>
    <mergeCell ref="B227:E227"/>
    <mergeCell ref="F227:P227"/>
    <mergeCell ref="Q227:W227"/>
    <mergeCell ref="X227:AE227"/>
    <mergeCell ref="AF227:AI227"/>
    <mergeCell ref="B228:E228"/>
    <mergeCell ref="F228:P228"/>
    <mergeCell ref="Q228:W228"/>
    <mergeCell ref="X228:AE228"/>
    <mergeCell ref="AF228:AI228"/>
    <mergeCell ref="B225:E225"/>
    <mergeCell ref="F225:P225"/>
    <mergeCell ref="Q225:W225"/>
    <mergeCell ref="X225:AE225"/>
    <mergeCell ref="AF225:AI225"/>
    <mergeCell ref="B226:E226"/>
    <mergeCell ref="F226:P226"/>
    <mergeCell ref="Q226:W226"/>
    <mergeCell ref="X226:AE226"/>
    <mergeCell ref="AF226:AI226"/>
    <mergeCell ref="B223:E223"/>
    <mergeCell ref="F223:P223"/>
    <mergeCell ref="Q223:W223"/>
    <mergeCell ref="X223:AE223"/>
    <mergeCell ref="AF223:AI223"/>
    <mergeCell ref="B224:E224"/>
    <mergeCell ref="F224:P224"/>
    <mergeCell ref="Q224:W224"/>
    <mergeCell ref="X224:AE224"/>
    <mergeCell ref="AF224:AI224"/>
    <mergeCell ref="B221:E221"/>
    <mergeCell ref="F221:P221"/>
    <mergeCell ref="Q221:W221"/>
    <mergeCell ref="X221:AE221"/>
    <mergeCell ref="AF221:AI221"/>
    <mergeCell ref="B222:E222"/>
    <mergeCell ref="F222:P222"/>
    <mergeCell ref="Q222:W222"/>
    <mergeCell ref="X222:AE222"/>
    <mergeCell ref="AF222:AI222"/>
    <mergeCell ref="B219:E219"/>
    <mergeCell ref="F219:P219"/>
    <mergeCell ref="Q219:W219"/>
    <mergeCell ref="X219:AE219"/>
    <mergeCell ref="AF219:AI219"/>
    <mergeCell ref="B220:E220"/>
    <mergeCell ref="F220:P220"/>
    <mergeCell ref="Q220:W220"/>
    <mergeCell ref="X220:AE220"/>
    <mergeCell ref="AF220:AI220"/>
    <mergeCell ref="B214:E214"/>
    <mergeCell ref="F214:P214"/>
    <mergeCell ref="Q214:W214"/>
    <mergeCell ref="X214:AE214"/>
    <mergeCell ref="AF214:AI214"/>
    <mergeCell ref="B215:E215"/>
    <mergeCell ref="F215:P215"/>
    <mergeCell ref="Q215:W215"/>
    <mergeCell ref="X215:AE215"/>
    <mergeCell ref="AF215:AI215"/>
    <mergeCell ref="B212:E212"/>
    <mergeCell ref="F212:P212"/>
    <mergeCell ref="Q212:W212"/>
    <mergeCell ref="X212:AE212"/>
    <mergeCell ref="AF212:AI212"/>
    <mergeCell ref="B213:E213"/>
    <mergeCell ref="F213:P213"/>
    <mergeCell ref="Q213:W213"/>
    <mergeCell ref="X213:AE213"/>
    <mergeCell ref="AF213:AI213"/>
    <mergeCell ref="B207:F207"/>
    <mergeCell ref="G207:Q207"/>
    <mergeCell ref="R207:X207"/>
    <mergeCell ref="Y207:AE207"/>
    <mergeCell ref="AF207:AH207"/>
    <mergeCell ref="B211:E211"/>
    <mergeCell ref="F211:P211"/>
    <mergeCell ref="Q211:W211"/>
    <mergeCell ref="X211:AE211"/>
    <mergeCell ref="AF211:AI211"/>
    <mergeCell ref="B205:F205"/>
    <mergeCell ref="G205:Q205"/>
    <mergeCell ref="R205:X205"/>
    <mergeCell ref="Y205:AE205"/>
    <mergeCell ref="AF205:AH205"/>
    <mergeCell ref="B206:F206"/>
    <mergeCell ref="G206:Q206"/>
    <mergeCell ref="R206:X206"/>
    <mergeCell ref="Y206:AE206"/>
    <mergeCell ref="AF206:AH206"/>
    <mergeCell ref="B203:F203"/>
    <mergeCell ref="G203:Q203"/>
    <mergeCell ref="R203:X203"/>
    <mergeCell ref="Y203:AE203"/>
    <mergeCell ref="AF203:AH203"/>
    <mergeCell ref="B204:F204"/>
    <mergeCell ref="G204:Q204"/>
    <mergeCell ref="R204:X204"/>
    <mergeCell ref="Y204:AE204"/>
    <mergeCell ref="AF204:AH204"/>
    <mergeCell ref="B201:F201"/>
    <mergeCell ref="G201:Q201"/>
    <mergeCell ref="R201:X201"/>
    <mergeCell ref="Y201:AE201"/>
    <mergeCell ref="AF201:AH201"/>
    <mergeCell ref="B202:F202"/>
    <mergeCell ref="G202:Q202"/>
    <mergeCell ref="R202:X202"/>
    <mergeCell ref="Y202:AE202"/>
    <mergeCell ref="AF202:AH202"/>
    <mergeCell ref="B199:F199"/>
    <mergeCell ref="G199:Q199"/>
    <mergeCell ref="R199:X199"/>
    <mergeCell ref="Y199:AE199"/>
    <mergeCell ref="AF199:AH199"/>
    <mergeCell ref="B200:F200"/>
    <mergeCell ref="G200:Q200"/>
    <mergeCell ref="R200:X200"/>
    <mergeCell ref="Y200:AE200"/>
    <mergeCell ref="AF200:AH200"/>
    <mergeCell ref="B197:F197"/>
    <mergeCell ref="G197:Q197"/>
    <mergeCell ref="R197:X197"/>
    <mergeCell ref="Y197:AE197"/>
    <mergeCell ref="AF197:AH197"/>
    <mergeCell ref="B198:F198"/>
    <mergeCell ref="G198:Q198"/>
    <mergeCell ref="R198:X198"/>
    <mergeCell ref="Y198:AE198"/>
    <mergeCell ref="AF198:AH198"/>
    <mergeCell ref="B195:F195"/>
    <mergeCell ref="G195:Q195"/>
    <mergeCell ref="R195:X195"/>
    <mergeCell ref="Y195:AE195"/>
    <mergeCell ref="AF195:AH195"/>
    <mergeCell ref="B196:F196"/>
    <mergeCell ref="G196:Q196"/>
    <mergeCell ref="R196:X196"/>
    <mergeCell ref="Y196:AE196"/>
    <mergeCell ref="AF196:AH196"/>
    <mergeCell ref="B193:F193"/>
    <mergeCell ref="G193:Q193"/>
    <mergeCell ref="R193:X193"/>
    <mergeCell ref="Y193:AE193"/>
    <mergeCell ref="AF193:AH193"/>
    <mergeCell ref="B194:F194"/>
    <mergeCell ref="G194:Q194"/>
    <mergeCell ref="R194:X194"/>
    <mergeCell ref="Y194:AE194"/>
    <mergeCell ref="AF194:AH194"/>
    <mergeCell ref="B191:F191"/>
    <mergeCell ref="G191:Q191"/>
    <mergeCell ref="R191:X191"/>
    <mergeCell ref="Y191:AE191"/>
    <mergeCell ref="AF191:AH191"/>
    <mergeCell ref="B192:F192"/>
    <mergeCell ref="G192:Q192"/>
    <mergeCell ref="R192:X192"/>
    <mergeCell ref="Y192:AE192"/>
    <mergeCell ref="AF192:AH192"/>
    <mergeCell ref="B189:F189"/>
    <mergeCell ref="G189:Q189"/>
    <mergeCell ref="R189:X189"/>
    <mergeCell ref="Y189:AE189"/>
    <mergeCell ref="AF189:AH189"/>
    <mergeCell ref="B190:F190"/>
    <mergeCell ref="G190:Q190"/>
    <mergeCell ref="R190:X190"/>
    <mergeCell ref="Y190:AE190"/>
    <mergeCell ref="AF190:AH190"/>
    <mergeCell ref="B184:G184"/>
    <mergeCell ref="H184:R184"/>
    <mergeCell ref="S184:Y184"/>
    <mergeCell ref="Z184:AE184"/>
    <mergeCell ref="AF184:AI184"/>
    <mergeCell ref="B188:F188"/>
    <mergeCell ref="G188:Q188"/>
    <mergeCell ref="R188:X188"/>
    <mergeCell ref="Y188:AE188"/>
    <mergeCell ref="AF188:AH188"/>
    <mergeCell ref="B182:G182"/>
    <mergeCell ref="H182:R182"/>
    <mergeCell ref="S182:Y182"/>
    <mergeCell ref="Z182:AE182"/>
    <mergeCell ref="AF182:AI182"/>
    <mergeCell ref="B183:G183"/>
    <mergeCell ref="H183:R183"/>
    <mergeCell ref="S183:Y183"/>
    <mergeCell ref="Z183:AE183"/>
    <mergeCell ref="AF183:AI183"/>
    <mergeCell ref="B180:G180"/>
    <mergeCell ref="H180:R180"/>
    <mergeCell ref="S180:Y180"/>
    <mergeCell ref="Z180:AE180"/>
    <mergeCell ref="AF180:AI180"/>
    <mergeCell ref="B181:G181"/>
    <mergeCell ref="H181:R181"/>
    <mergeCell ref="S181:Y181"/>
    <mergeCell ref="Z181:AE181"/>
    <mergeCell ref="AF181:AI181"/>
    <mergeCell ref="B178:G178"/>
    <mergeCell ref="H178:R178"/>
    <mergeCell ref="S178:Y178"/>
    <mergeCell ref="Z178:AE178"/>
    <mergeCell ref="AF178:AI178"/>
    <mergeCell ref="B179:G179"/>
    <mergeCell ref="H179:R179"/>
    <mergeCell ref="S179:Y179"/>
    <mergeCell ref="Z179:AE179"/>
    <mergeCell ref="AF179:AI179"/>
    <mergeCell ref="B173:H173"/>
    <mergeCell ref="I173:Q173"/>
    <mergeCell ref="R173:Y173"/>
    <mergeCell ref="Z173:AD173"/>
    <mergeCell ref="AE173:AI173"/>
    <mergeCell ref="B174:H174"/>
    <mergeCell ref="I174:Q174"/>
    <mergeCell ref="R174:Y174"/>
    <mergeCell ref="Z174:AD174"/>
    <mergeCell ref="AE174:AI174"/>
    <mergeCell ref="B171:H171"/>
    <mergeCell ref="I171:Q171"/>
    <mergeCell ref="R171:Y171"/>
    <mergeCell ref="Z171:AD171"/>
    <mergeCell ref="AE171:AI171"/>
    <mergeCell ref="B172:H172"/>
    <mergeCell ref="I172:Q172"/>
    <mergeCell ref="R172:Y172"/>
    <mergeCell ref="Z172:AD172"/>
    <mergeCell ref="AE172:AI172"/>
    <mergeCell ref="B169:H169"/>
    <mergeCell ref="I169:Q169"/>
    <mergeCell ref="R169:Y169"/>
    <mergeCell ref="Z169:AD169"/>
    <mergeCell ref="AE169:AI169"/>
    <mergeCell ref="B170:H170"/>
    <mergeCell ref="I170:Q170"/>
    <mergeCell ref="R170:Y170"/>
    <mergeCell ref="Z170:AD170"/>
    <mergeCell ref="AE170:AI170"/>
    <mergeCell ref="B167:H167"/>
    <mergeCell ref="I167:Q167"/>
    <mergeCell ref="R167:Y167"/>
    <mergeCell ref="Z167:AD167"/>
    <mergeCell ref="AE167:AI167"/>
    <mergeCell ref="B168:H168"/>
    <mergeCell ref="I168:Q168"/>
    <mergeCell ref="R168:Y168"/>
    <mergeCell ref="Z168:AD168"/>
    <mergeCell ref="AE168:AI168"/>
    <mergeCell ref="B165:H165"/>
    <mergeCell ref="I165:Q165"/>
    <mergeCell ref="R165:Y165"/>
    <mergeCell ref="Z165:AD165"/>
    <mergeCell ref="AE165:AI165"/>
    <mergeCell ref="B166:H166"/>
    <mergeCell ref="I166:Q166"/>
    <mergeCell ref="R166:Y166"/>
    <mergeCell ref="Z166:AD166"/>
    <mergeCell ref="AE166:AI166"/>
    <mergeCell ref="B163:H163"/>
    <mergeCell ref="I163:Q163"/>
    <mergeCell ref="R163:Y163"/>
    <mergeCell ref="Z163:AD163"/>
    <mergeCell ref="AE163:AI163"/>
    <mergeCell ref="B164:H164"/>
    <mergeCell ref="I164:Q164"/>
    <mergeCell ref="R164:Y164"/>
    <mergeCell ref="Z164:AD164"/>
    <mergeCell ref="AE164:AI164"/>
    <mergeCell ref="B161:H161"/>
    <mergeCell ref="I161:Q161"/>
    <mergeCell ref="R161:Y161"/>
    <mergeCell ref="Z161:AD161"/>
    <mergeCell ref="AE161:AI161"/>
    <mergeCell ref="B162:H162"/>
    <mergeCell ref="I162:Q162"/>
    <mergeCell ref="R162:Y162"/>
    <mergeCell ref="Z162:AD162"/>
    <mergeCell ref="AE162:AI162"/>
    <mergeCell ref="B159:H159"/>
    <mergeCell ref="I159:Q159"/>
    <mergeCell ref="R159:Y159"/>
    <mergeCell ref="Z159:AD159"/>
    <mergeCell ref="AE159:AI159"/>
    <mergeCell ref="B160:H160"/>
    <mergeCell ref="I160:Q160"/>
    <mergeCell ref="R160:Y160"/>
    <mergeCell ref="Z160:AD160"/>
    <mergeCell ref="AE160:AI160"/>
    <mergeCell ref="B157:H157"/>
    <mergeCell ref="I157:Q157"/>
    <mergeCell ref="R157:Y157"/>
    <mergeCell ref="Z157:AD157"/>
    <mergeCell ref="AE157:AI157"/>
    <mergeCell ref="B158:H158"/>
    <mergeCell ref="I158:Q158"/>
    <mergeCell ref="R158:Y158"/>
    <mergeCell ref="Z158:AD158"/>
    <mergeCell ref="AE158:AI158"/>
    <mergeCell ref="B155:H155"/>
    <mergeCell ref="I155:Q155"/>
    <mergeCell ref="R155:Y155"/>
    <mergeCell ref="Z155:AD155"/>
    <mergeCell ref="AE155:AI155"/>
    <mergeCell ref="B156:H156"/>
    <mergeCell ref="I156:Q156"/>
    <mergeCell ref="R156:Y156"/>
    <mergeCell ref="Z156:AD156"/>
    <mergeCell ref="AE156:AI156"/>
    <mergeCell ref="B153:H153"/>
    <mergeCell ref="I153:Q153"/>
    <mergeCell ref="R153:Y153"/>
    <mergeCell ref="Z153:AD153"/>
    <mergeCell ref="AE153:AI153"/>
    <mergeCell ref="B154:H154"/>
    <mergeCell ref="I154:Q154"/>
    <mergeCell ref="R154:Y154"/>
    <mergeCell ref="Z154:AD154"/>
    <mergeCell ref="AE154:AI154"/>
    <mergeCell ref="B151:H151"/>
    <mergeCell ref="I151:Q151"/>
    <mergeCell ref="R151:Y151"/>
    <mergeCell ref="Z151:AD151"/>
    <mergeCell ref="AE151:AI151"/>
    <mergeCell ref="B152:H152"/>
    <mergeCell ref="I152:Q152"/>
    <mergeCell ref="R152:Y152"/>
    <mergeCell ref="Z152:AD152"/>
    <mergeCell ref="AE152:AI152"/>
    <mergeCell ref="B149:H149"/>
    <mergeCell ref="I149:Q149"/>
    <mergeCell ref="R149:Y149"/>
    <mergeCell ref="Z149:AD149"/>
    <mergeCell ref="AE149:AI149"/>
    <mergeCell ref="B150:H150"/>
    <mergeCell ref="I150:Q150"/>
    <mergeCell ref="R150:Y150"/>
    <mergeCell ref="Z150:AD150"/>
    <mergeCell ref="AE150:AI150"/>
    <mergeCell ref="B147:H147"/>
    <mergeCell ref="I147:Q147"/>
    <mergeCell ref="R147:Y147"/>
    <mergeCell ref="Z147:AD147"/>
    <mergeCell ref="AE147:AI147"/>
    <mergeCell ref="B148:H148"/>
    <mergeCell ref="I148:Q148"/>
    <mergeCell ref="R148:Y148"/>
    <mergeCell ref="Z148:AD148"/>
    <mergeCell ref="AE148:AI148"/>
    <mergeCell ref="B145:H145"/>
    <mergeCell ref="I145:Q145"/>
    <mergeCell ref="R145:Y145"/>
    <mergeCell ref="Z145:AD145"/>
    <mergeCell ref="AE145:AI145"/>
    <mergeCell ref="B146:H146"/>
    <mergeCell ref="I146:Q146"/>
    <mergeCell ref="R146:Y146"/>
    <mergeCell ref="Z146:AD146"/>
    <mergeCell ref="AE146:AI146"/>
    <mergeCell ref="B143:H143"/>
    <mergeCell ref="I143:Q143"/>
    <mergeCell ref="R143:Y143"/>
    <mergeCell ref="Z143:AD143"/>
    <mergeCell ref="AE143:AI143"/>
    <mergeCell ref="B144:H144"/>
    <mergeCell ref="I144:Q144"/>
    <mergeCell ref="R144:Y144"/>
    <mergeCell ref="Z144:AD144"/>
    <mergeCell ref="AE144:AI144"/>
    <mergeCell ref="B138:H138"/>
    <mergeCell ref="I138:S138"/>
    <mergeCell ref="T138:Z138"/>
    <mergeCell ref="AA138:AE138"/>
    <mergeCell ref="AF138:AI138"/>
    <mergeCell ref="B139:H139"/>
    <mergeCell ref="I139:S139"/>
    <mergeCell ref="T139:Z139"/>
    <mergeCell ref="AA139:AE139"/>
    <mergeCell ref="AF139:AI139"/>
    <mergeCell ref="B136:H136"/>
    <mergeCell ref="I136:S136"/>
    <mergeCell ref="T136:Z136"/>
    <mergeCell ref="AA136:AE136"/>
    <mergeCell ref="AF136:AI136"/>
    <mergeCell ref="B137:H137"/>
    <mergeCell ref="I137:S137"/>
    <mergeCell ref="T137:Z137"/>
    <mergeCell ref="AA137:AE137"/>
    <mergeCell ref="AF137:AI137"/>
    <mergeCell ref="B134:H134"/>
    <mergeCell ref="I134:S134"/>
    <mergeCell ref="T134:Z134"/>
    <mergeCell ref="AA134:AE134"/>
    <mergeCell ref="AF134:AI134"/>
    <mergeCell ref="B135:H135"/>
    <mergeCell ref="I135:S135"/>
    <mergeCell ref="T135:Z135"/>
    <mergeCell ref="AA135:AE135"/>
    <mergeCell ref="AF135:AI135"/>
    <mergeCell ref="B132:H132"/>
    <mergeCell ref="I132:S132"/>
    <mergeCell ref="T132:Z132"/>
    <mergeCell ref="AA132:AE132"/>
    <mergeCell ref="AF132:AI132"/>
    <mergeCell ref="B133:H133"/>
    <mergeCell ref="I133:S133"/>
    <mergeCell ref="T133:Z133"/>
    <mergeCell ref="AA133:AE133"/>
    <mergeCell ref="AF133:AI133"/>
    <mergeCell ref="B130:H130"/>
    <mergeCell ref="I130:S130"/>
    <mergeCell ref="T130:Z130"/>
    <mergeCell ref="AA130:AE130"/>
    <mergeCell ref="AF130:AI130"/>
    <mergeCell ref="B131:H131"/>
    <mergeCell ref="I131:S131"/>
    <mergeCell ref="T131:Z131"/>
    <mergeCell ref="AA131:AE131"/>
    <mergeCell ref="AF131:AI131"/>
    <mergeCell ref="B128:H128"/>
    <mergeCell ref="I128:S128"/>
    <mergeCell ref="T128:Z128"/>
    <mergeCell ref="AA128:AE128"/>
    <mergeCell ref="AF128:AI128"/>
    <mergeCell ref="B129:H129"/>
    <mergeCell ref="I129:S129"/>
    <mergeCell ref="T129:Z129"/>
    <mergeCell ref="AA129:AE129"/>
    <mergeCell ref="AF129:AI129"/>
    <mergeCell ref="B126:H126"/>
    <mergeCell ref="I126:S126"/>
    <mergeCell ref="T126:Z126"/>
    <mergeCell ref="AA126:AE126"/>
    <mergeCell ref="AF126:AI126"/>
    <mergeCell ref="B127:H127"/>
    <mergeCell ref="I127:S127"/>
    <mergeCell ref="T127:Z127"/>
    <mergeCell ref="AA127:AE127"/>
    <mergeCell ref="AF127:AI127"/>
    <mergeCell ref="B124:H124"/>
    <mergeCell ref="I124:S124"/>
    <mergeCell ref="T124:Z124"/>
    <mergeCell ref="AA124:AE124"/>
    <mergeCell ref="AF124:AI124"/>
    <mergeCell ref="B125:H125"/>
    <mergeCell ref="I125:S125"/>
    <mergeCell ref="T125:Z125"/>
    <mergeCell ref="AA125:AE125"/>
    <mergeCell ref="AF125:AI125"/>
    <mergeCell ref="B122:H122"/>
    <mergeCell ref="I122:S122"/>
    <mergeCell ref="T122:Z122"/>
    <mergeCell ref="AA122:AE122"/>
    <mergeCell ref="AF122:AI122"/>
    <mergeCell ref="B123:H123"/>
    <mergeCell ref="I123:S123"/>
    <mergeCell ref="T123:Z123"/>
    <mergeCell ref="AA123:AE123"/>
    <mergeCell ref="AF123:AI123"/>
    <mergeCell ref="B120:H120"/>
    <mergeCell ref="I120:S120"/>
    <mergeCell ref="T120:Z120"/>
    <mergeCell ref="AA120:AE120"/>
    <mergeCell ref="AF120:AI120"/>
    <mergeCell ref="B121:H121"/>
    <mergeCell ref="I121:S121"/>
    <mergeCell ref="T121:Z121"/>
    <mergeCell ref="AA121:AE121"/>
    <mergeCell ref="AF121:AI121"/>
    <mergeCell ref="B118:H118"/>
    <mergeCell ref="I118:S118"/>
    <mergeCell ref="T118:Z118"/>
    <mergeCell ref="AA118:AE118"/>
    <mergeCell ref="AF118:AI118"/>
    <mergeCell ref="B119:H119"/>
    <mergeCell ref="I119:S119"/>
    <mergeCell ref="T119:Z119"/>
    <mergeCell ref="AA119:AE119"/>
    <mergeCell ref="AF119:AI119"/>
    <mergeCell ref="B116:H116"/>
    <mergeCell ref="I116:S116"/>
    <mergeCell ref="T116:Z116"/>
    <mergeCell ref="AA116:AE116"/>
    <mergeCell ref="AF116:AI116"/>
    <mergeCell ref="B117:H117"/>
    <mergeCell ref="I117:S117"/>
    <mergeCell ref="T117:Z117"/>
    <mergeCell ref="AA117:AE117"/>
    <mergeCell ref="AF117:AI117"/>
    <mergeCell ref="B114:H114"/>
    <mergeCell ref="I114:S114"/>
    <mergeCell ref="T114:Z114"/>
    <mergeCell ref="AA114:AE114"/>
    <mergeCell ref="AF114:AI114"/>
    <mergeCell ref="B115:H115"/>
    <mergeCell ref="I115:S115"/>
    <mergeCell ref="T115:Z115"/>
    <mergeCell ref="AA115:AE115"/>
    <mergeCell ref="AF115:AI115"/>
    <mergeCell ref="B112:H112"/>
    <mergeCell ref="I112:S112"/>
    <mergeCell ref="T112:Z112"/>
    <mergeCell ref="AA112:AE112"/>
    <mergeCell ref="AF112:AI112"/>
    <mergeCell ref="B113:H113"/>
    <mergeCell ref="I113:S113"/>
    <mergeCell ref="T113:Z113"/>
    <mergeCell ref="AA113:AE113"/>
    <mergeCell ref="AF113:AI113"/>
    <mergeCell ref="B110:H110"/>
    <mergeCell ref="I110:S110"/>
    <mergeCell ref="T110:Z110"/>
    <mergeCell ref="AA110:AE110"/>
    <mergeCell ref="AF110:AI110"/>
    <mergeCell ref="B111:H111"/>
    <mergeCell ref="I111:S111"/>
    <mergeCell ref="T111:Z111"/>
    <mergeCell ref="AA111:AE111"/>
    <mergeCell ref="AF111:AI111"/>
    <mergeCell ref="B108:H108"/>
    <mergeCell ref="I108:S108"/>
    <mergeCell ref="T108:Z108"/>
    <mergeCell ref="AA108:AE108"/>
    <mergeCell ref="AF108:AI108"/>
    <mergeCell ref="B109:H109"/>
    <mergeCell ref="I109:S109"/>
    <mergeCell ref="T109:Z109"/>
    <mergeCell ref="AA109:AE109"/>
    <mergeCell ref="AF109:AI109"/>
    <mergeCell ref="B106:H106"/>
    <mergeCell ref="I106:S106"/>
    <mergeCell ref="T106:Z106"/>
    <mergeCell ref="AA106:AE106"/>
    <mergeCell ref="AF106:AI106"/>
    <mergeCell ref="B107:H107"/>
    <mergeCell ref="I107:S107"/>
    <mergeCell ref="T107:Z107"/>
    <mergeCell ref="AA107:AE107"/>
    <mergeCell ref="AF107:AI107"/>
    <mergeCell ref="B104:H104"/>
    <mergeCell ref="I104:S104"/>
    <mergeCell ref="T104:Z104"/>
    <mergeCell ref="AA104:AE104"/>
    <mergeCell ref="AF104:AI104"/>
    <mergeCell ref="B105:H105"/>
    <mergeCell ref="I105:S105"/>
    <mergeCell ref="T105:Z105"/>
    <mergeCell ref="AA105:AE105"/>
    <mergeCell ref="AF105:AI105"/>
    <mergeCell ref="B102:H102"/>
    <mergeCell ref="I102:S102"/>
    <mergeCell ref="T102:Z102"/>
    <mergeCell ref="AA102:AE102"/>
    <mergeCell ref="AF102:AI102"/>
    <mergeCell ref="B103:H103"/>
    <mergeCell ref="I103:S103"/>
    <mergeCell ref="T103:Z103"/>
    <mergeCell ref="AA103:AE103"/>
    <mergeCell ref="AF103:AI103"/>
    <mergeCell ref="AF100:AI100"/>
    <mergeCell ref="B101:H101"/>
    <mergeCell ref="I101:S101"/>
    <mergeCell ref="T101:Z101"/>
    <mergeCell ref="AA101:AE101"/>
    <mergeCell ref="AF101:AI101"/>
    <mergeCell ref="B95:I95"/>
    <mergeCell ref="J95:S95"/>
    <mergeCell ref="T95:Z95"/>
    <mergeCell ref="AA95:AE95"/>
    <mergeCell ref="AF95:AI95"/>
    <mergeCell ref="B99:H99"/>
    <mergeCell ref="I99:S99"/>
    <mergeCell ref="T99:Z99"/>
    <mergeCell ref="AA99:AE99"/>
    <mergeCell ref="AF99:AI99"/>
    <mergeCell ref="B93:I93"/>
    <mergeCell ref="J93:S93"/>
    <mergeCell ref="T93:Z93"/>
    <mergeCell ref="AA93:AE93"/>
    <mergeCell ref="AF93:AI93"/>
    <mergeCell ref="B94:I94"/>
    <mergeCell ref="J94:S94"/>
    <mergeCell ref="T94:Z94"/>
    <mergeCell ref="AA94:AE94"/>
    <mergeCell ref="AF94:AI94"/>
    <mergeCell ref="B91:I91"/>
    <mergeCell ref="J91:S91"/>
    <mergeCell ref="T91:Z91"/>
    <mergeCell ref="AA91:AE91"/>
    <mergeCell ref="AF91:AI91"/>
    <mergeCell ref="B92:I92"/>
    <mergeCell ref="J92:S92"/>
    <mergeCell ref="T92:Z92"/>
    <mergeCell ref="AA92:AE92"/>
    <mergeCell ref="AF92:AI92"/>
    <mergeCell ref="B89:I89"/>
    <mergeCell ref="J89:S89"/>
    <mergeCell ref="T89:Z89"/>
    <mergeCell ref="AA89:AE89"/>
    <mergeCell ref="AF89:AI89"/>
    <mergeCell ref="B90:I90"/>
    <mergeCell ref="J90:S90"/>
    <mergeCell ref="T90:Z90"/>
    <mergeCell ref="AA90:AE90"/>
    <mergeCell ref="AF90:AI90"/>
    <mergeCell ref="B87:I87"/>
    <mergeCell ref="J87:S87"/>
    <mergeCell ref="T87:Z87"/>
    <mergeCell ref="AA87:AE87"/>
    <mergeCell ref="AF87:AI87"/>
    <mergeCell ref="B88:I88"/>
    <mergeCell ref="J88:S88"/>
    <mergeCell ref="T88:Z88"/>
    <mergeCell ref="AA88:AE88"/>
    <mergeCell ref="AF88:AI88"/>
    <mergeCell ref="B85:I85"/>
    <mergeCell ref="J85:S85"/>
    <mergeCell ref="T85:Z85"/>
    <mergeCell ref="AA85:AE85"/>
    <mergeCell ref="AF85:AI85"/>
    <mergeCell ref="B86:I86"/>
    <mergeCell ref="J86:S86"/>
    <mergeCell ref="T86:Z86"/>
    <mergeCell ref="AA86:AE86"/>
    <mergeCell ref="AF86:AI86"/>
    <mergeCell ref="B83:I83"/>
    <mergeCell ref="J83:S83"/>
    <mergeCell ref="T83:Z83"/>
    <mergeCell ref="AA83:AE83"/>
    <mergeCell ref="AF83:AI83"/>
    <mergeCell ref="B84:I84"/>
    <mergeCell ref="J84:S84"/>
    <mergeCell ref="T84:Z84"/>
    <mergeCell ref="AA84:AE84"/>
    <mergeCell ref="AF84:AI84"/>
    <mergeCell ref="B81:I81"/>
    <mergeCell ref="J81:S81"/>
    <mergeCell ref="T81:Z81"/>
    <mergeCell ref="AA81:AE81"/>
    <mergeCell ref="AF81:AI81"/>
    <mergeCell ref="B82:I82"/>
    <mergeCell ref="J82:S82"/>
    <mergeCell ref="T82:Z82"/>
    <mergeCell ref="AA82:AE82"/>
    <mergeCell ref="AF82:AI82"/>
    <mergeCell ref="B79:I79"/>
    <mergeCell ref="J79:S79"/>
    <mergeCell ref="T79:Z79"/>
    <mergeCell ref="AA79:AE79"/>
    <mergeCell ref="AF79:AI79"/>
    <mergeCell ref="B80:I80"/>
    <mergeCell ref="J80:S80"/>
    <mergeCell ref="T80:Z80"/>
    <mergeCell ref="AA80:AE80"/>
    <mergeCell ref="AF80:AI80"/>
    <mergeCell ref="B77:I77"/>
    <mergeCell ref="J77:S77"/>
    <mergeCell ref="T77:Z77"/>
    <mergeCell ref="AA77:AE77"/>
    <mergeCell ref="AF77:AI77"/>
    <mergeCell ref="B78:I78"/>
    <mergeCell ref="J78:S78"/>
    <mergeCell ref="T78:Z78"/>
    <mergeCell ref="AA78:AE78"/>
    <mergeCell ref="AF78:AI78"/>
    <mergeCell ref="B75:I75"/>
    <mergeCell ref="J75:S75"/>
    <mergeCell ref="T75:Z75"/>
    <mergeCell ref="AA75:AE75"/>
    <mergeCell ref="AF75:AI75"/>
    <mergeCell ref="B76:I76"/>
    <mergeCell ref="J76:S76"/>
    <mergeCell ref="T76:Z76"/>
    <mergeCell ref="AA76:AE76"/>
    <mergeCell ref="AF76:AI76"/>
    <mergeCell ref="B73:I73"/>
    <mergeCell ref="J73:S73"/>
    <mergeCell ref="T73:Z73"/>
    <mergeCell ref="AA73:AE73"/>
    <mergeCell ref="AF73:AI73"/>
    <mergeCell ref="B74:I74"/>
    <mergeCell ref="J74:S74"/>
    <mergeCell ref="T74:Z74"/>
    <mergeCell ref="AA74:AE74"/>
    <mergeCell ref="AF74:AI74"/>
    <mergeCell ref="B71:I71"/>
    <mergeCell ref="J71:S71"/>
    <mergeCell ref="T71:Z71"/>
    <mergeCell ref="AA71:AE71"/>
    <mergeCell ref="AF71:AI71"/>
    <mergeCell ref="B72:I72"/>
    <mergeCell ref="J72:S72"/>
    <mergeCell ref="T72:Z72"/>
    <mergeCell ref="AA72:AE72"/>
    <mergeCell ref="AF72:AI72"/>
    <mergeCell ref="B69:I69"/>
    <mergeCell ref="J69:S69"/>
    <mergeCell ref="T69:Z69"/>
    <mergeCell ref="AA69:AE69"/>
    <mergeCell ref="AF69:AI69"/>
    <mergeCell ref="B70:I70"/>
    <mergeCell ref="J70:S70"/>
    <mergeCell ref="T70:Z70"/>
    <mergeCell ref="AA70:AE70"/>
    <mergeCell ref="AF70:AI70"/>
    <mergeCell ref="B67:I67"/>
    <mergeCell ref="J67:S67"/>
    <mergeCell ref="T67:Z67"/>
    <mergeCell ref="AA67:AE67"/>
    <mergeCell ref="AF67:AI67"/>
    <mergeCell ref="B68:I68"/>
    <mergeCell ref="J68:S68"/>
    <mergeCell ref="T68:Z68"/>
    <mergeCell ref="AA68:AE68"/>
    <mergeCell ref="AF68:AI68"/>
    <mergeCell ref="B65:I65"/>
    <mergeCell ref="J65:S65"/>
    <mergeCell ref="T65:Z65"/>
    <mergeCell ref="AA65:AE65"/>
    <mergeCell ref="AF65:AI65"/>
    <mergeCell ref="B66:I66"/>
    <mergeCell ref="J66:S66"/>
    <mergeCell ref="T66:Z66"/>
    <mergeCell ref="AA66:AE66"/>
    <mergeCell ref="AF66:AI66"/>
    <mergeCell ref="B63:I63"/>
    <mergeCell ref="J63:S63"/>
    <mergeCell ref="T63:Z63"/>
    <mergeCell ref="AA63:AE63"/>
    <mergeCell ref="AF63:AI63"/>
    <mergeCell ref="B64:I64"/>
    <mergeCell ref="J64:S64"/>
    <mergeCell ref="T64:Z64"/>
    <mergeCell ref="AA64:AE64"/>
    <mergeCell ref="AF64:AI64"/>
    <mergeCell ref="B58:I58"/>
    <mergeCell ref="J58:S58"/>
    <mergeCell ref="T58:Z58"/>
    <mergeCell ref="AA58:AF58"/>
    <mergeCell ref="AG58:AI58"/>
    <mergeCell ref="B62:I62"/>
    <mergeCell ref="J62:S62"/>
    <mergeCell ref="T62:Z62"/>
    <mergeCell ref="AA62:AE62"/>
    <mergeCell ref="AF62:AI62"/>
    <mergeCell ref="B56:I56"/>
    <mergeCell ref="J56:S56"/>
    <mergeCell ref="T56:Z56"/>
    <mergeCell ref="AA56:AF56"/>
    <mergeCell ref="AG56:AI56"/>
    <mergeCell ref="B57:I57"/>
    <mergeCell ref="J57:S57"/>
    <mergeCell ref="T57:Z57"/>
    <mergeCell ref="AA57:AF57"/>
    <mergeCell ref="AG57:AI57"/>
    <mergeCell ref="B54:I54"/>
    <mergeCell ref="J54:S54"/>
    <mergeCell ref="T54:Z54"/>
    <mergeCell ref="AA54:AF54"/>
    <mergeCell ref="AG54:AI54"/>
    <mergeCell ref="B55:I55"/>
    <mergeCell ref="J55:S55"/>
    <mergeCell ref="T55:Z55"/>
    <mergeCell ref="AA55:AF55"/>
    <mergeCell ref="AG55:AI55"/>
    <mergeCell ref="B52:I52"/>
    <mergeCell ref="J52:S52"/>
    <mergeCell ref="T52:Z52"/>
    <mergeCell ref="AA52:AF52"/>
    <mergeCell ref="AG52:AI52"/>
    <mergeCell ref="B53:I53"/>
    <mergeCell ref="J53:S53"/>
    <mergeCell ref="T53:Z53"/>
    <mergeCell ref="AA53:AF53"/>
    <mergeCell ref="AG53:AI53"/>
    <mergeCell ref="B50:I50"/>
    <mergeCell ref="J50:S50"/>
    <mergeCell ref="T50:Z50"/>
    <mergeCell ref="AA50:AF50"/>
    <mergeCell ref="AG50:AI50"/>
    <mergeCell ref="B51:I51"/>
    <mergeCell ref="J51:S51"/>
    <mergeCell ref="T51:Z51"/>
    <mergeCell ref="AA51:AF51"/>
    <mergeCell ref="AG51:AI51"/>
    <mergeCell ref="B48:I48"/>
    <mergeCell ref="J48:S48"/>
    <mergeCell ref="T48:Z48"/>
    <mergeCell ref="AA48:AF48"/>
    <mergeCell ref="AG48:AI48"/>
    <mergeCell ref="B49:I49"/>
    <mergeCell ref="J49:S49"/>
    <mergeCell ref="T49:Z49"/>
    <mergeCell ref="AA49:AF49"/>
    <mergeCell ref="AG49:AI49"/>
    <mergeCell ref="B46:I46"/>
    <mergeCell ref="J46:S46"/>
    <mergeCell ref="T46:Z46"/>
    <mergeCell ref="AA46:AF46"/>
    <mergeCell ref="AG46:AI46"/>
    <mergeCell ref="B47:I47"/>
    <mergeCell ref="J47:S47"/>
    <mergeCell ref="T47:Z47"/>
    <mergeCell ref="AA47:AF47"/>
    <mergeCell ref="AG47:AI47"/>
    <mergeCell ref="B44:I44"/>
    <mergeCell ref="J44:S44"/>
    <mergeCell ref="T44:Z44"/>
    <mergeCell ref="AA44:AF44"/>
    <mergeCell ref="AG44:AI44"/>
    <mergeCell ref="B45:I45"/>
    <mergeCell ref="J45:S45"/>
    <mergeCell ref="T45:Z45"/>
    <mergeCell ref="AA45:AF45"/>
    <mergeCell ref="AG45:AI45"/>
    <mergeCell ref="B42:I42"/>
    <mergeCell ref="J42:S42"/>
    <mergeCell ref="T42:Z42"/>
    <mergeCell ref="AA42:AF42"/>
    <mergeCell ref="AG42:AI42"/>
    <mergeCell ref="B43:I43"/>
    <mergeCell ref="J43:S43"/>
    <mergeCell ref="T43:Z43"/>
    <mergeCell ref="AA43:AF43"/>
    <mergeCell ref="AG43:AI43"/>
    <mergeCell ref="B40:I40"/>
    <mergeCell ref="J40:S40"/>
    <mergeCell ref="T40:Z40"/>
    <mergeCell ref="AA40:AF40"/>
    <mergeCell ref="AG40:AI40"/>
    <mergeCell ref="B41:I41"/>
    <mergeCell ref="J41:S41"/>
    <mergeCell ref="T41:Z41"/>
    <mergeCell ref="AA41:AF41"/>
    <mergeCell ref="AG41:AI41"/>
    <mergeCell ref="B38:I38"/>
    <mergeCell ref="J38:S38"/>
    <mergeCell ref="T38:Z38"/>
    <mergeCell ref="AA38:AF38"/>
    <mergeCell ref="AG38:AI38"/>
    <mergeCell ref="B39:I39"/>
    <mergeCell ref="J39:S39"/>
    <mergeCell ref="T39:Z39"/>
    <mergeCell ref="AA39:AF39"/>
    <mergeCell ref="AG39:AI39"/>
    <mergeCell ref="B36:I36"/>
    <mergeCell ref="J36:S36"/>
    <mergeCell ref="T36:Z36"/>
    <mergeCell ref="AA36:AF36"/>
    <mergeCell ref="AG36:AI36"/>
    <mergeCell ref="B37:I37"/>
    <mergeCell ref="J37:S37"/>
    <mergeCell ref="T37:Z37"/>
    <mergeCell ref="AA37:AF37"/>
    <mergeCell ref="AG37:AI37"/>
    <mergeCell ref="B34:I34"/>
    <mergeCell ref="J34:S34"/>
    <mergeCell ref="T34:Z34"/>
    <mergeCell ref="AA34:AF34"/>
    <mergeCell ref="AG34:AI34"/>
    <mergeCell ref="B35:I35"/>
    <mergeCell ref="J35:S35"/>
    <mergeCell ref="T35:Z35"/>
    <mergeCell ref="AA35:AF35"/>
    <mergeCell ref="AG35:AI35"/>
    <mergeCell ref="B32:I32"/>
    <mergeCell ref="J32:S32"/>
    <mergeCell ref="T32:Z32"/>
    <mergeCell ref="AA32:AF32"/>
    <mergeCell ref="AG32:AI32"/>
    <mergeCell ref="B33:I33"/>
    <mergeCell ref="J33:S33"/>
    <mergeCell ref="T33:Z33"/>
    <mergeCell ref="AA33:AF33"/>
    <mergeCell ref="AG33:AI33"/>
    <mergeCell ref="B30:I30"/>
    <mergeCell ref="J30:S30"/>
    <mergeCell ref="T30:Z30"/>
    <mergeCell ref="AA30:AF30"/>
    <mergeCell ref="AG30:AI30"/>
    <mergeCell ref="B31:I31"/>
    <mergeCell ref="J31:S31"/>
    <mergeCell ref="T31:Z31"/>
    <mergeCell ref="AA31:AF31"/>
    <mergeCell ref="AG31:AI31"/>
    <mergeCell ref="B28:I28"/>
    <mergeCell ref="J28:S28"/>
    <mergeCell ref="T28:Z28"/>
    <mergeCell ref="AA28:AF28"/>
    <mergeCell ref="AG28:AI28"/>
    <mergeCell ref="B29:I29"/>
    <mergeCell ref="J29:S29"/>
    <mergeCell ref="T29:Z29"/>
    <mergeCell ref="AA29:AF29"/>
    <mergeCell ref="AG29:AI29"/>
    <mergeCell ref="B23:H23"/>
    <mergeCell ref="I23:S23"/>
    <mergeCell ref="T23:Z23"/>
    <mergeCell ref="AA23:AG23"/>
    <mergeCell ref="AH23:AI23"/>
    <mergeCell ref="B24:H24"/>
    <mergeCell ref="I24:S24"/>
    <mergeCell ref="T24:Z24"/>
    <mergeCell ref="AA24:AG24"/>
    <mergeCell ref="AH24:AI24"/>
    <mergeCell ref="B21:H21"/>
    <mergeCell ref="I21:S21"/>
    <mergeCell ref="T21:Z21"/>
    <mergeCell ref="AA21:AG21"/>
    <mergeCell ref="AH21:AI21"/>
    <mergeCell ref="B22:H22"/>
    <mergeCell ref="I22:S22"/>
    <mergeCell ref="T22:Z22"/>
    <mergeCell ref="AA22:AG22"/>
    <mergeCell ref="AH22:AI22"/>
    <mergeCell ref="B19:H19"/>
    <mergeCell ref="I19:S19"/>
    <mergeCell ref="T19:Z19"/>
    <mergeCell ref="AA19:AG19"/>
    <mergeCell ref="AH19:AI19"/>
    <mergeCell ref="B20:H20"/>
    <mergeCell ref="I20:S20"/>
    <mergeCell ref="T20:Z20"/>
    <mergeCell ref="AA20:AG20"/>
    <mergeCell ref="AH20:AI20"/>
    <mergeCell ref="B17:H17"/>
    <mergeCell ref="I17:S17"/>
    <mergeCell ref="T17:Z17"/>
    <mergeCell ref="AA17:AG17"/>
    <mergeCell ref="AH17:AI17"/>
    <mergeCell ref="B18:H18"/>
    <mergeCell ref="I18:S18"/>
    <mergeCell ref="T18:Z18"/>
    <mergeCell ref="AA18:AG18"/>
    <mergeCell ref="AH18:AI18"/>
    <mergeCell ref="B15:H15"/>
    <mergeCell ref="I15:S15"/>
    <mergeCell ref="T15:Z15"/>
    <mergeCell ref="AA15:AG15"/>
    <mergeCell ref="AH15:AI15"/>
    <mergeCell ref="B16:H16"/>
    <mergeCell ref="I16:S16"/>
    <mergeCell ref="T16:Z16"/>
    <mergeCell ref="AA16:AG16"/>
    <mergeCell ref="AH16:AI16"/>
    <mergeCell ref="B13:H13"/>
    <mergeCell ref="I13:S13"/>
    <mergeCell ref="T13:Z13"/>
    <mergeCell ref="AA13:AG13"/>
    <mergeCell ref="AH13:AI13"/>
    <mergeCell ref="B14:H14"/>
    <mergeCell ref="I14:S14"/>
    <mergeCell ref="T14:Z14"/>
    <mergeCell ref="AA14:AG14"/>
    <mergeCell ref="AH14:AI14"/>
    <mergeCell ref="AA11:AG11"/>
    <mergeCell ref="AH11:AI11"/>
    <mergeCell ref="B12:H12"/>
    <mergeCell ref="I12:S12"/>
    <mergeCell ref="T12:Z12"/>
    <mergeCell ref="AA12:AG12"/>
    <mergeCell ref="AH12:AI12"/>
    <mergeCell ref="B237:AI237"/>
    <mergeCell ref="B244:AI244"/>
    <mergeCell ref="B252:AI252"/>
    <mergeCell ref="B271:AI271"/>
    <mergeCell ref="B290:AI290"/>
    <mergeCell ref="B312:AI312"/>
    <mergeCell ref="B240:D240"/>
    <mergeCell ref="E240:O240"/>
    <mergeCell ref="P240:V240"/>
    <mergeCell ref="W240:AD240"/>
    <mergeCell ref="B97:AI97"/>
    <mergeCell ref="B141:AI141"/>
    <mergeCell ref="B176:AI176"/>
    <mergeCell ref="B186:AI186"/>
    <mergeCell ref="B209:AI209"/>
    <mergeCell ref="B217:AI217"/>
    <mergeCell ref="B100:H100"/>
    <mergeCell ref="I100:S100"/>
    <mergeCell ref="T100:Z100"/>
    <mergeCell ref="AA100:AE100"/>
    <mergeCell ref="Q3:AA3"/>
    <mergeCell ref="B5:AI5"/>
    <mergeCell ref="B7:J8"/>
    <mergeCell ref="B9:AI9"/>
    <mergeCell ref="B26:AI26"/>
    <mergeCell ref="B60:AI60"/>
    <mergeCell ref="L7:S7"/>
    <mergeCell ref="B11:H11"/>
    <mergeCell ref="I11:S11"/>
    <mergeCell ref="T11:Z11"/>
  </mergeCells>
  <printOptions/>
  <pageMargins left="0.44352941176470595" right="0.35529411764705887" top="0.44352941176470595" bottom="0.33764705882352947" header="0.5098039215686275" footer="0.5098039215686275"/>
  <pageSetup horizontalDpi="600" verticalDpi="600" orientation="portrait" paperSize="9" r:id="rId1"/>
  <rowBreaks count="3" manualBreakCount="3">
    <brk id="62" max="34" man="1"/>
    <brk id="96" max="255" man="1"/>
    <brk id="140" max="255" man="1"/>
  </rowBreaks>
</worksheet>
</file>

<file path=xl/worksheets/sheet12.xml><?xml version="1.0" encoding="utf-8"?>
<worksheet xmlns="http://schemas.openxmlformats.org/spreadsheetml/2006/main" xmlns:r="http://schemas.openxmlformats.org/officeDocument/2006/relationships">
  <dimension ref="A2:S55"/>
  <sheetViews>
    <sheetView showGridLines="0" view="pageBreakPreview" zoomScale="60" zoomScalePageLayoutView="0" workbookViewId="0" topLeftCell="A1">
      <selection activeCell="A1" sqref="A1"/>
    </sheetView>
  </sheetViews>
  <sheetFormatPr defaultColWidth="9.140625" defaultRowHeight="12.75"/>
  <cols>
    <col min="1" max="5" width="0.9921875" style="0" customWidth="1"/>
    <col min="6" max="6" width="2.00390625" style="0" customWidth="1"/>
    <col min="7" max="7" width="17.00390625" style="0" customWidth="1"/>
    <col min="8" max="8" width="0.9921875" style="0" customWidth="1"/>
    <col min="9" max="9" width="9.00390625" style="0" customWidth="1"/>
    <col min="10" max="10" width="6.00390625" style="0" customWidth="1"/>
    <col min="11" max="11" width="2.00390625" style="0" customWidth="1"/>
    <col min="12" max="12" width="35.00390625" style="0" customWidth="1"/>
    <col min="13" max="13" width="0.9921875" style="0" customWidth="1"/>
    <col min="14" max="14" width="4.00390625" style="0" customWidth="1"/>
    <col min="15" max="15" width="0.9921875" style="0" customWidth="1"/>
    <col min="16" max="16" width="9.00390625" style="0" customWidth="1"/>
    <col min="17" max="18" width="2.00390625" style="0" customWidth="1"/>
    <col min="19" max="19" width="0.9921875" style="0" customWidth="1"/>
  </cols>
  <sheetData>
    <row r="1" ht="0.75" customHeight="1"/>
    <row r="2" spans="1:19" ht="8.25" customHeight="1">
      <c r="A2" s="1"/>
      <c r="B2" s="1"/>
      <c r="C2" s="1"/>
      <c r="D2" s="1"/>
      <c r="E2" s="1"/>
      <c r="F2" s="1"/>
      <c r="G2" s="1"/>
      <c r="H2" s="1"/>
      <c r="I2" s="1"/>
      <c r="J2" s="1"/>
      <c r="K2" s="1"/>
      <c r="L2" s="1"/>
      <c r="M2" s="1"/>
      <c r="N2" s="1"/>
      <c r="O2" s="1"/>
      <c r="P2" s="1"/>
      <c r="Q2" s="1"/>
      <c r="R2" s="1"/>
      <c r="S2" s="1"/>
    </row>
    <row r="3" spans="1:19" ht="22.5" customHeight="1">
      <c r="A3" s="1"/>
      <c r="B3" s="1"/>
      <c r="C3" s="1"/>
      <c r="D3" s="1"/>
      <c r="E3" s="1"/>
      <c r="F3" s="1"/>
      <c r="G3" s="1"/>
      <c r="H3" s="1"/>
      <c r="I3" s="1"/>
      <c r="J3" s="1"/>
      <c r="K3" s="33" t="s">
        <v>987</v>
      </c>
      <c r="L3" s="34"/>
      <c r="M3" s="1"/>
      <c r="N3" s="1"/>
      <c r="O3" s="1"/>
      <c r="P3" s="1"/>
      <c r="Q3" s="1"/>
      <c r="R3" s="1"/>
      <c r="S3" s="1"/>
    </row>
    <row r="4" spans="1:19" ht="6.75" customHeight="1">
      <c r="A4" s="1"/>
      <c r="B4" s="1"/>
      <c r="C4" s="1"/>
      <c r="D4" s="1"/>
      <c r="E4" s="1"/>
      <c r="F4" s="1"/>
      <c r="G4" s="1"/>
      <c r="H4" s="1"/>
      <c r="I4" s="1"/>
      <c r="J4" s="1"/>
      <c r="K4" s="1"/>
      <c r="L4" s="1"/>
      <c r="M4" s="1"/>
      <c r="N4" s="1"/>
      <c r="O4" s="1"/>
      <c r="P4" s="1"/>
      <c r="Q4" s="1"/>
      <c r="R4" s="1"/>
      <c r="S4" s="1"/>
    </row>
    <row r="5" spans="1:19" ht="9" customHeight="1">
      <c r="A5" s="1"/>
      <c r="B5" s="1"/>
      <c r="C5" s="1"/>
      <c r="D5" s="1"/>
      <c r="E5" s="1"/>
      <c r="F5" s="1"/>
      <c r="G5" s="1"/>
      <c r="H5" s="1"/>
      <c r="I5" s="1"/>
      <c r="J5" s="1"/>
      <c r="K5" s="1"/>
      <c r="L5" s="1"/>
      <c r="M5" s="1"/>
      <c r="N5" s="1"/>
      <c r="O5" s="1"/>
      <c r="P5" s="1"/>
      <c r="Q5" s="1"/>
      <c r="R5" s="1"/>
      <c r="S5" s="1"/>
    </row>
    <row r="6" spans="1:19" ht="32.25" customHeight="1">
      <c r="A6" s="1"/>
      <c r="B6" s="35" t="s">
        <v>1162</v>
      </c>
      <c r="C6" s="36"/>
      <c r="D6" s="36"/>
      <c r="E6" s="36"/>
      <c r="F6" s="36"/>
      <c r="G6" s="36"/>
      <c r="H6" s="36"/>
      <c r="I6" s="36"/>
      <c r="J6" s="36"/>
      <c r="K6" s="36"/>
      <c r="L6" s="36"/>
      <c r="M6" s="36"/>
      <c r="N6" s="36"/>
      <c r="O6" s="36"/>
      <c r="P6" s="36"/>
      <c r="Q6" s="36"/>
      <c r="R6" s="36"/>
      <c r="S6" s="36"/>
    </row>
    <row r="7" spans="1:19" ht="6.75" customHeight="1">
      <c r="A7" s="1"/>
      <c r="B7" s="1"/>
      <c r="C7" s="1"/>
      <c r="D7" s="1"/>
      <c r="E7" s="1"/>
      <c r="F7" s="1"/>
      <c r="G7" s="1"/>
      <c r="H7" s="1"/>
      <c r="I7" s="1"/>
      <c r="J7" s="1"/>
      <c r="K7" s="1"/>
      <c r="L7" s="1"/>
      <c r="M7" s="1"/>
      <c r="N7" s="1"/>
      <c r="O7" s="1"/>
      <c r="P7" s="1"/>
      <c r="Q7" s="1"/>
      <c r="R7" s="1"/>
      <c r="S7" s="1"/>
    </row>
    <row r="8" spans="1:19" ht="5.25" customHeight="1">
      <c r="A8" s="1"/>
      <c r="B8" s="40" t="s">
        <v>1121</v>
      </c>
      <c r="C8" s="41"/>
      <c r="D8" s="41"/>
      <c r="E8" s="41"/>
      <c r="F8" s="41"/>
      <c r="G8" s="41"/>
      <c r="H8" s="1"/>
      <c r="I8" s="1"/>
      <c r="J8" s="1"/>
      <c r="K8" s="1"/>
      <c r="L8" s="1"/>
      <c r="M8" s="1"/>
      <c r="N8" s="1"/>
      <c r="O8" s="1"/>
      <c r="P8" s="1"/>
      <c r="Q8" s="1"/>
      <c r="R8" s="1"/>
      <c r="S8" s="1"/>
    </row>
    <row r="9" spans="1:19" ht="24" customHeight="1">
      <c r="A9" s="1"/>
      <c r="B9" s="41"/>
      <c r="C9" s="41"/>
      <c r="D9" s="41"/>
      <c r="E9" s="41"/>
      <c r="F9" s="41"/>
      <c r="G9" s="41"/>
      <c r="H9" s="1"/>
      <c r="I9" s="42">
        <v>44012</v>
      </c>
      <c r="J9" s="43"/>
      <c r="K9" s="43"/>
      <c r="L9" s="1"/>
      <c r="M9" s="1"/>
      <c r="N9" s="1"/>
      <c r="O9" s="1"/>
      <c r="P9" s="1"/>
      <c r="Q9" s="1"/>
      <c r="R9" s="1"/>
      <c r="S9" s="1"/>
    </row>
    <row r="10" spans="1:19" ht="21" customHeight="1">
      <c r="A10" s="1"/>
      <c r="B10" s="70" t="s">
        <v>1163</v>
      </c>
      <c r="C10" s="71"/>
      <c r="D10" s="71"/>
      <c r="E10" s="71"/>
      <c r="F10" s="71"/>
      <c r="G10" s="71"/>
      <c r="H10" s="71"/>
      <c r="I10" s="71"/>
      <c r="J10" s="71"/>
      <c r="K10" s="71"/>
      <c r="L10" s="71"/>
      <c r="M10" s="71"/>
      <c r="N10" s="71"/>
      <c r="O10" s="71"/>
      <c r="P10" s="71"/>
      <c r="Q10" s="71"/>
      <c r="R10" s="71"/>
      <c r="S10" s="72"/>
    </row>
    <row r="11" spans="1:19" ht="7.5" customHeight="1">
      <c r="A11" s="1"/>
      <c r="B11" s="1"/>
      <c r="C11" s="1"/>
      <c r="D11" s="1"/>
      <c r="E11" s="1"/>
      <c r="F11" s="1"/>
      <c r="G11" s="1"/>
      <c r="H11" s="1"/>
      <c r="I11" s="1"/>
      <c r="J11" s="1"/>
      <c r="K11" s="1"/>
      <c r="L11" s="1"/>
      <c r="M11" s="1"/>
      <c r="N11" s="1"/>
      <c r="O11" s="1"/>
      <c r="P11" s="1"/>
      <c r="Q11" s="1"/>
      <c r="R11" s="1"/>
      <c r="S11" s="1"/>
    </row>
    <row r="12" spans="1:19" ht="216" customHeight="1">
      <c r="A12" s="1"/>
      <c r="B12" s="1"/>
      <c r="C12" s="1"/>
      <c r="D12" s="1"/>
      <c r="E12" s="1"/>
      <c r="F12" s="1"/>
      <c r="G12" s="1"/>
      <c r="H12" s="1"/>
      <c r="I12" s="1"/>
      <c r="J12" s="1"/>
      <c r="K12" s="1"/>
      <c r="L12" s="1"/>
      <c r="M12" s="1"/>
      <c r="N12" s="1"/>
      <c r="O12" s="1"/>
      <c r="P12" s="1"/>
      <c r="Q12" s="1"/>
      <c r="R12" s="1"/>
      <c r="S12" s="1"/>
    </row>
    <row r="13" spans="1:19" ht="9" customHeight="1">
      <c r="A13" s="1"/>
      <c r="B13" s="1"/>
      <c r="C13" s="1"/>
      <c r="D13" s="1"/>
      <c r="E13" s="1"/>
      <c r="F13" s="1"/>
      <c r="G13" s="1"/>
      <c r="H13" s="1"/>
      <c r="I13" s="1"/>
      <c r="J13" s="1"/>
      <c r="K13" s="1"/>
      <c r="L13" s="1"/>
      <c r="M13" s="1"/>
      <c r="N13" s="1"/>
      <c r="O13" s="1"/>
      <c r="P13" s="1"/>
      <c r="Q13" s="1"/>
      <c r="R13" s="1"/>
      <c r="S13" s="1"/>
    </row>
    <row r="14" spans="1:19" ht="18.75" customHeight="1">
      <c r="A14" s="1"/>
      <c r="B14" s="70" t="s">
        <v>1164</v>
      </c>
      <c r="C14" s="71"/>
      <c r="D14" s="71"/>
      <c r="E14" s="71"/>
      <c r="F14" s="71"/>
      <c r="G14" s="71"/>
      <c r="H14" s="71"/>
      <c r="I14" s="71"/>
      <c r="J14" s="71"/>
      <c r="K14" s="71"/>
      <c r="L14" s="71"/>
      <c r="M14" s="71"/>
      <c r="N14" s="71"/>
      <c r="O14" s="71"/>
      <c r="P14" s="71"/>
      <c r="Q14" s="71"/>
      <c r="R14" s="71"/>
      <c r="S14" s="72"/>
    </row>
    <row r="15" spans="1:19" ht="342" customHeight="1">
      <c r="A15" s="1"/>
      <c r="B15" s="1"/>
      <c r="C15" s="1"/>
      <c r="D15" s="1"/>
      <c r="E15" s="1"/>
      <c r="F15" s="1"/>
      <c r="G15" s="1"/>
      <c r="H15" s="1"/>
      <c r="I15" s="1"/>
      <c r="J15" s="1"/>
      <c r="K15" s="1"/>
      <c r="L15" s="1"/>
      <c r="M15" s="1"/>
      <c r="N15" s="1"/>
      <c r="O15" s="1"/>
      <c r="P15" s="1"/>
      <c r="Q15" s="1"/>
      <c r="R15" s="1"/>
      <c r="S15" s="1"/>
    </row>
    <row r="16" spans="1:19" ht="12.75" customHeight="1">
      <c r="A16" s="1"/>
      <c r="B16" s="1"/>
      <c r="C16" s="1"/>
      <c r="D16" s="1"/>
      <c r="E16" s="1"/>
      <c r="F16" s="1"/>
      <c r="G16" s="1"/>
      <c r="H16" s="1"/>
      <c r="I16" s="1"/>
      <c r="J16" s="1"/>
      <c r="K16" s="1"/>
      <c r="L16" s="1"/>
      <c r="M16" s="1"/>
      <c r="N16" s="1"/>
      <c r="O16" s="1"/>
      <c r="P16" s="1"/>
      <c r="Q16" s="1"/>
      <c r="R16" s="1"/>
      <c r="S16" s="1"/>
    </row>
    <row r="17" spans="1:19" ht="18.75" customHeight="1">
      <c r="A17" s="1"/>
      <c r="B17" s="70" t="s">
        <v>1165</v>
      </c>
      <c r="C17" s="71"/>
      <c r="D17" s="71"/>
      <c r="E17" s="71"/>
      <c r="F17" s="71"/>
      <c r="G17" s="71"/>
      <c r="H17" s="71"/>
      <c r="I17" s="71"/>
      <c r="J17" s="71"/>
      <c r="K17" s="71"/>
      <c r="L17" s="71"/>
      <c r="M17" s="71"/>
      <c r="N17" s="71"/>
      <c r="O17" s="71"/>
      <c r="P17" s="71"/>
      <c r="Q17" s="71"/>
      <c r="R17" s="71"/>
      <c r="S17" s="72"/>
    </row>
    <row r="18" spans="1:19" ht="332.25" customHeight="1">
      <c r="A18" s="1"/>
      <c r="B18" s="1"/>
      <c r="C18" s="1"/>
      <c r="D18" s="1"/>
      <c r="E18" s="1"/>
      <c r="F18" s="1"/>
      <c r="G18" s="1"/>
      <c r="H18" s="1"/>
      <c r="I18" s="1"/>
      <c r="J18" s="1"/>
      <c r="K18" s="1"/>
      <c r="L18" s="1"/>
      <c r="M18" s="1"/>
      <c r="N18" s="1"/>
      <c r="O18" s="1"/>
      <c r="P18" s="1"/>
      <c r="Q18" s="1"/>
      <c r="R18" s="1"/>
      <c r="S18" s="1"/>
    </row>
    <row r="19" spans="1:19" ht="9" customHeight="1">
      <c r="A19" s="1"/>
      <c r="B19" s="1"/>
      <c r="C19" s="1"/>
      <c r="D19" s="1"/>
      <c r="E19" s="1"/>
      <c r="F19" s="1"/>
      <c r="G19" s="1"/>
      <c r="H19" s="1"/>
      <c r="I19" s="1"/>
      <c r="J19" s="1"/>
      <c r="K19" s="1"/>
      <c r="L19" s="1"/>
      <c r="M19" s="1"/>
      <c r="N19" s="1"/>
      <c r="O19" s="1"/>
      <c r="P19" s="1"/>
      <c r="Q19" s="1"/>
      <c r="R19" s="1"/>
      <c r="S19" s="1"/>
    </row>
    <row r="20" spans="1:19" ht="18.75" customHeight="1">
      <c r="A20" s="1"/>
      <c r="B20" s="70" t="s">
        <v>1166</v>
      </c>
      <c r="C20" s="71"/>
      <c r="D20" s="71"/>
      <c r="E20" s="71"/>
      <c r="F20" s="71"/>
      <c r="G20" s="71"/>
      <c r="H20" s="71"/>
      <c r="I20" s="71"/>
      <c r="J20" s="71"/>
      <c r="K20" s="71"/>
      <c r="L20" s="71"/>
      <c r="M20" s="71"/>
      <c r="N20" s="71"/>
      <c r="O20" s="71"/>
      <c r="P20" s="71"/>
      <c r="Q20" s="71"/>
      <c r="R20" s="71"/>
      <c r="S20" s="72"/>
    </row>
    <row r="21" spans="1:19" ht="334.5" customHeight="1">
      <c r="A21" s="1"/>
      <c r="B21" s="1"/>
      <c r="C21" s="1"/>
      <c r="D21" s="1"/>
      <c r="E21" s="1"/>
      <c r="F21" s="1"/>
      <c r="G21" s="1"/>
      <c r="H21" s="1"/>
      <c r="I21" s="1"/>
      <c r="J21" s="1"/>
      <c r="K21" s="1"/>
      <c r="L21" s="1"/>
      <c r="M21" s="1"/>
      <c r="N21" s="1"/>
      <c r="O21" s="1"/>
      <c r="P21" s="1"/>
      <c r="Q21" s="1"/>
      <c r="R21" s="1"/>
      <c r="S21" s="1"/>
    </row>
    <row r="22" spans="1:19" ht="18.75" customHeight="1">
      <c r="A22" s="1"/>
      <c r="B22" s="1"/>
      <c r="C22" s="1"/>
      <c r="D22" s="1"/>
      <c r="E22" s="1"/>
      <c r="F22" s="1"/>
      <c r="G22" s="1"/>
      <c r="H22" s="1"/>
      <c r="I22" s="1"/>
      <c r="J22" s="1"/>
      <c r="K22" s="1"/>
      <c r="L22" s="1"/>
      <c r="M22" s="1"/>
      <c r="N22" s="1"/>
      <c r="O22" s="1"/>
      <c r="P22" s="1"/>
      <c r="Q22" s="1"/>
      <c r="R22" s="1"/>
      <c r="S22" s="1"/>
    </row>
    <row r="23" spans="1:19" ht="18.75" customHeight="1">
      <c r="A23" s="1"/>
      <c r="B23" s="70" t="s">
        <v>1167</v>
      </c>
      <c r="C23" s="71"/>
      <c r="D23" s="71"/>
      <c r="E23" s="71"/>
      <c r="F23" s="71"/>
      <c r="G23" s="71"/>
      <c r="H23" s="71"/>
      <c r="I23" s="71"/>
      <c r="J23" s="71"/>
      <c r="K23" s="71"/>
      <c r="L23" s="71"/>
      <c r="M23" s="71"/>
      <c r="N23" s="71"/>
      <c r="O23" s="71"/>
      <c r="P23" s="71"/>
      <c r="Q23" s="71"/>
      <c r="R23" s="71"/>
      <c r="S23" s="72"/>
    </row>
    <row r="24" spans="1:19" ht="334.5" customHeight="1">
      <c r="A24" s="1"/>
      <c r="B24" s="1"/>
      <c r="C24" s="1"/>
      <c r="D24" s="1"/>
      <c r="E24" s="1"/>
      <c r="F24" s="1"/>
      <c r="G24" s="1"/>
      <c r="H24" s="1"/>
      <c r="I24" s="1"/>
      <c r="J24" s="1"/>
      <c r="K24" s="1"/>
      <c r="L24" s="1"/>
      <c r="M24" s="1"/>
      <c r="N24" s="1"/>
      <c r="O24" s="1"/>
      <c r="P24" s="1"/>
      <c r="Q24" s="1"/>
      <c r="R24" s="1"/>
      <c r="S24" s="1"/>
    </row>
    <row r="25" spans="1:19" ht="21.75" customHeight="1">
      <c r="A25" s="1"/>
      <c r="B25" s="70" t="s">
        <v>1168</v>
      </c>
      <c r="C25" s="71"/>
      <c r="D25" s="71"/>
      <c r="E25" s="71"/>
      <c r="F25" s="71"/>
      <c r="G25" s="71"/>
      <c r="H25" s="71"/>
      <c r="I25" s="71"/>
      <c r="J25" s="71"/>
      <c r="K25" s="71"/>
      <c r="L25" s="71"/>
      <c r="M25" s="71"/>
      <c r="N25" s="71"/>
      <c r="O25" s="71"/>
      <c r="P25" s="71"/>
      <c r="Q25" s="71"/>
      <c r="R25" s="71"/>
      <c r="S25" s="72"/>
    </row>
    <row r="26" spans="1:19" ht="329.25" customHeight="1">
      <c r="A26" s="1"/>
      <c r="B26" s="1"/>
      <c r="C26" s="1"/>
      <c r="D26" s="1"/>
      <c r="E26" s="1"/>
      <c r="F26" s="1"/>
      <c r="G26" s="1"/>
      <c r="H26" s="1"/>
      <c r="I26" s="1"/>
      <c r="J26" s="1"/>
      <c r="K26" s="1"/>
      <c r="L26" s="1"/>
      <c r="M26" s="1"/>
      <c r="N26" s="1"/>
      <c r="O26" s="1"/>
      <c r="P26" s="1"/>
      <c r="Q26" s="1"/>
      <c r="R26" s="1"/>
      <c r="S26" s="1"/>
    </row>
    <row r="27" spans="1:19" ht="25.5" customHeight="1">
      <c r="A27" s="1"/>
      <c r="B27" s="1"/>
      <c r="C27" s="1"/>
      <c r="D27" s="1"/>
      <c r="E27" s="1"/>
      <c r="F27" s="1"/>
      <c r="G27" s="1"/>
      <c r="H27" s="1"/>
      <c r="I27" s="1"/>
      <c r="J27" s="1"/>
      <c r="K27" s="1"/>
      <c r="L27" s="1"/>
      <c r="M27" s="1"/>
      <c r="N27" s="1"/>
      <c r="O27" s="1"/>
      <c r="P27" s="1"/>
      <c r="Q27" s="1"/>
      <c r="R27" s="1"/>
      <c r="S27" s="1"/>
    </row>
    <row r="28" spans="1:19" ht="19.5" customHeight="1">
      <c r="A28" s="1"/>
      <c r="B28" s="70" t="s">
        <v>1169</v>
      </c>
      <c r="C28" s="71"/>
      <c r="D28" s="71"/>
      <c r="E28" s="71"/>
      <c r="F28" s="71"/>
      <c r="G28" s="71"/>
      <c r="H28" s="71"/>
      <c r="I28" s="71"/>
      <c r="J28" s="71"/>
      <c r="K28" s="71"/>
      <c r="L28" s="71"/>
      <c r="M28" s="71"/>
      <c r="N28" s="71"/>
      <c r="O28" s="71"/>
      <c r="P28" s="71"/>
      <c r="Q28" s="71"/>
      <c r="R28" s="71"/>
      <c r="S28" s="72"/>
    </row>
    <row r="29" spans="1:19" ht="254.25" customHeight="1">
      <c r="A29" s="1"/>
      <c r="B29" s="1"/>
      <c r="C29" s="1"/>
      <c r="D29" s="1"/>
      <c r="E29" s="1"/>
      <c r="F29" s="1"/>
      <c r="G29" s="1"/>
      <c r="H29" s="1"/>
      <c r="I29" s="1"/>
      <c r="J29" s="1"/>
      <c r="K29" s="1"/>
      <c r="L29" s="1"/>
      <c r="M29" s="1"/>
      <c r="N29" s="1"/>
      <c r="O29" s="1"/>
      <c r="P29" s="1"/>
      <c r="Q29" s="1"/>
      <c r="R29" s="1"/>
      <c r="S29" s="1"/>
    </row>
    <row r="30" spans="1:19" ht="18.75" customHeight="1">
      <c r="A30" s="1"/>
      <c r="B30" s="70" t="s">
        <v>1170</v>
      </c>
      <c r="C30" s="71"/>
      <c r="D30" s="71"/>
      <c r="E30" s="71"/>
      <c r="F30" s="71"/>
      <c r="G30" s="71"/>
      <c r="H30" s="71"/>
      <c r="I30" s="71"/>
      <c r="J30" s="71"/>
      <c r="K30" s="71"/>
      <c r="L30" s="71"/>
      <c r="M30" s="71"/>
      <c r="N30" s="71"/>
      <c r="O30" s="71"/>
      <c r="P30" s="71"/>
      <c r="Q30" s="71"/>
      <c r="R30" s="71"/>
      <c r="S30" s="72"/>
    </row>
    <row r="31" spans="1:19" ht="162.75" customHeight="1">
      <c r="A31" s="1"/>
      <c r="B31" s="1"/>
      <c r="C31" s="1"/>
      <c r="D31" s="1"/>
      <c r="E31" s="1"/>
      <c r="F31" s="1"/>
      <c r="G31" s="1"/>
      <c r="H31" s="1"/>
      <c r="I31" s="1"/>
      <c r="J31" s="1"/>
      <c r="K31" s="1"/>
      <c r="L31" s="1"/>
      <c r="M31" s="1"/>
      <c r="N31" s="1"/>
      <c r="O31" s="1"/>
      <c r="P31" s="1"/>
      <c r="Q31" s="1"/>
      <c r="R31" s="1"/>
      <c r="S31" s="1"/>
    </row>
    <row r="32" spans="1:19" ht="9" customHeight="1">
      <c r="A32" s="1"/>
      <c r="B32" s="1"/>
      <c r="C32" s="1"/>
      <c r="D32" s="1"/>
      <c r="E32" s="1"/>
      <c r="F32" s="1"/>
      <c r="G32" s="1"/>
      <c r="H32" s="1"/>
      <c r="I32" s="1"/>
      <c r="J32" s="1"/>
      <c r="K32" s="1"/>
      <c r="L32" s="1"/>
      <c r="M32" s="1"/>
      <c r="N32" s="1"/>
      <c r="O32" s="1"/>
      <c r="P32" s="1"/>
      <c r="Q32" s="1"/>
      <c r="R32" s="1"/>
      <c r="S32" s="1"/>
    </row>
    <row r="33" spans="1:19" ht="18.75" customHeight="1">
      <c r="A33" s="1"/>
      <c r="B33" s="70" t="s">
        <v>1171</v>
      </c>
      <c r="C33" s="71"/>
      <c r="D33" s="71"/>
      <c r="E33" s="71"/>
      <c r="F33" s="71"/>
      <c r="G33" s="71"/>
      <c r="H33" s="71"/>
      <c r="I33" s="71"/>
      <c r="J33" s="71"/>
      <c r="K33" s="71"/>
      <c r="L33" s="71"/>
      <c r="M33" s="71"/>
      <c r="N33" s="71"/>
      <c r="O33" s="71"/>
      <c r="P33" s="71"/>
      <c r="Q33" s="71"/>
      <c r="R33" s="71"/>
      <c r="S33" s="72"/>
    </row>
    <row r="34" spans="1:19" ht="8.25" customHeight="1">
      <c r="A34" s="1"/>
      <c r="B34" s="1"/>
      <c r="C34" s="1"/>
      <c r="D34" s="1"/>
      <c r="E34" s="1"/>
      <c r="F34" s="1"/>
      <c r="G34" s="1"/>
      <c r="H34" s="1"/>
      <c r="I34" s="1"/>
      <c r="J34" s="1"/>
      <c r="K34" s="1"/>
      <c r="L34" s="1"/>
      <c r="M34" s="1"/>
      <c r="N34" s="1"/>
      <c r="O34" s="1"/>
      <c r="P34" s="1"/>
      <c r="Q34" s="1"/>
      <c r="R34" s="1"/>
      <c r="S34" s="1"/>
    </row>
    <row r="35" spans="1:19" ht="219.75" customHeight="1">
      <c r="A35" s="1"/>
      <c r="B35" s="1"/>
      <c r="C35" s="1"/>
      <c r="D35" s="1"/>
      <c r="E35" s="1"/>
      <c r="F35" s="1"/>
      <c r="G35" s="1"/>
      <c r="H35" s="1"/>
      <c r="I35" s="1"/>
      <c r="J35" s="1"/>
      <c r="K35" s="1"/>
      <c r="L35" s="1"/>
      <c r="M35" s="1"/>
      <c r="N35" s="1"/>
      <c r="O35" s="1"/>
      <c r="P35" s="1"/>
      <c r="Q35" s="1"/>
      <c r="R35" s="1"/>
      <c r="S35" s="1"/>
    </row>
    <row r="36" spans="1:19" ht="22.5" customHeight="1">
      <c r="A36" s="1"/>
      <c r="B36" s="1"/>
      <c r="C36" s="1"/>
      <c r="D36" s="1"/>
      <c r="E36" s="1"/>
      <c r="F36" s="1"/>
      <c r="G36" s="1"/>
      <c r="H36" s="1"/>
      <c r="I36" s="1"/>
      <c r="J36" s="1"/>
      <c r="K36" s="1"/>
      <c r="L36" s="1"/>
      <c r="M36" s="1"/>
      <c r="N36" s="1"/>
      <c r="O36" s="1"/>
      <c r="P36" s="1"/>
      <c r="Q36" s="1"/>
      <c r="R36" s="1"/>
      <c r="S36" s="1"/>
    </row>
    <row r="37" spans="1:19" ht="18.75" customHeight="1">
      <c r="A37" s="1"/>
      <c r="B37" s="70" t="s">
        <v>1172</v>
      </c>
      <c r="C37" s="71"/>
      <c r="D37" s="71"/>
      <c r="E37" s="71"/>
      <c r="F37" s="71"/>
      <c r="G37" s="71"/>
      <c r="H37" s="71"/>
      <c r="I37" s="71"/>
      <c r="J37" s="71"/>
      <c r="K37" s="71"/>
      <c r="L37" s="71"/>
      <c r="M37" s="71"/>
      <c r="N37" s="71"/>
      <c r="O37" s="71"/>
      <c r="P37" s="71"/>
      <c r="Q37" s="71"/>
      <c r="R37" s="71"/>
      <c r="S37" s="72"/>
    </row>
    <row r="38" spans="1:19" ht="177.75" customHeight="1">
      <c r="A38" s="1"/>
      <c r="B38" s="1"/>
      <c r="C38" s="1"/>
      <c r="D38" s="1"/>
      <c r="E38" s="1"/>
      <c r="F38" s="1"/>
      <c r="G38" s="1"/>
      <c r="H38" s="1"/>
      <c r="I38" s="1"/>
      <c r="J38" s="1"/>
      <c r="K38" s="1"/>
      <c r="L38" s="1"/>
      <c r="M38" s="1"/>
      <c r="N38" s="1"/>
      <c r="O38" s="1"/>
      <c r="P38" s="1"/>
      <c r="Q38" s="1"/>
      <c r="R38" s="1"/>
      <c r="S38" s="1"/>
    </row>
    <row r="39" spans="1:19" ht="21.75" customHeight="1">
      <c r="A39" s="1"/>
      <c r="B39" s="70" t="s">
        <v>1173</v>
      </c>
      <c r="C39" s="71"/>
      <c r="D39" s="71"/>
      <c r="E39" s="71"/>
      <c r="F39" s="71"/>
      <c r="G39" s="71"/>
      <c r="H39" s="71"/>
      <c r="I39" s="71"/>
      <c r="J39" s="71"/>
      <c r="K39" s="71"/>
      <c r="L39" s="71"/>
      <c r="M39" s="71"/>
      <c r="N39" s="71"/>
      <c r="O39" s="71"/>
      <c r="P39" s="71"/>
      <c r="Q39" s="71"/>
      <c r="R39" s="71"/>
      <c r="S39" s="72"/>
    </row>
    <row r="40" spans="1:19" ht="8.25" customHeight="1">
      <c r="A40" s="1"/>
      <c r="B40" s="1"/>
      <c r="C40" s="1"/>
      <c r="D40" s="1"/>
      <c r="E40" s="1"/>
      <c r="F40" s="1"/>
      <c r="G40" s="1"/>
      <c r="H40" s="1"/>
      <c r="I40" s="1"/>
      <c r="J40" s="1"/>
      <c r="K40" s="1"/>
      <c r="L40" s="1"/>
      <c r="M40" s="1"/>
      <c r="N40" s="1"/>
      <c r="O40" s="1"/>
      <c r="P40" s="1"/>
      <c r="Q40" s="1"/>
      <c r="R40" s="1"/>
      <c r="S40" s="1"/>
    </row>
    <row r="41" spans="1:19" ht="170.25" customHeight="1">
      <c r="A41" s="1"/>
      <c r="B41" s="1"/>
      <c r="C41" s="1"/>
      <c r="D41" s="1"/>
      <c r="E41" s="1"/>
      <c r="F41" s="1"/>
      <c r="G41" s="1"/>
      <c r="H41" s="1"/>
      <c r="I41" s="1"/>
      <c r="J41" s="1"/>
      <c r="K41" s="1"/>
      <c r="L41" s="1"/>
      <c r="M41" s="1"/>
      <c r="N41" s="1"/>
      <c r="O41" s="1"/>
      <c r="P41" s="1"/>
      <c r="Q41" s="1"/>
      <c r="R41" s="1"/>
      <c r="S41" s="1"/>
    </row>
    <row r="42" spans="1:19" ht="9" customHeight="1">
      <c r="A42" s="1"/>
      <c r="B42" s="1"/>
      <c r="C42" s="1"/>
      <c r="D42" s="1"/>
      <c r="E42" s="1"/>
      <c r="F42" s="1"/>
      <c r="G42" s="1"/>
      <c r="H42" s="1"/>
      <c r="I42" s="1"/>
      <c r="J42" s="1"/>
      <c r="K42" s="1"/>
      <c r="L42" s="1"/>
      <c r="M42" s="1"/>
      <c r="N42" s="1"/>
      <c r="O42" s="1"/>
      <c r="P42" s="1"/>
      <c r="Q42" s="1"/>
      <c r="R42" s="1"/>
      <c r="S42" s="1"/>
    </row>
    <row r="43" spans="1:19" ht="18.75" customHeight="1">
      <c r="A43" s="1"/>
      <c r="B43" s="70" t="s">
        <v>1174</v>
      </c>
      <c r="C43" s="71"/>
      <c r="D43" s="71"/>
      <c r="E43" s="71"/>
      <c r="F43" s="71"/>
      <c r="G43" s="71"/>
      <c r="H43" s="71"/>
      <c r="I43" s="71"/>
      <c r="J43" s="71"/>
      <c r="K43" s="71"/>
      <c r="L43" s="71"/>
      <c r="M43" s="71"/>
      <c r="N43" s="71"/>
      <c r="O43" s="71"/>
      <c r="P43" s="71"/>
      <c r="Q43" s="71"/>
      <c r="R43" s="71"/>
      <c r="S43" s="72"/>
    </row>
    <row r="44" spans="1:19" ht="8.25" customHeight="1">
      <c r="A44" s="1"/>
      <c r="B44" s="1"/>
      <c r="C44" s="1"/>
      <c r="D44" s="1"/>
      <c r="E44" s="1"/>
      <c r="F44" s="1"/>
      <c r="G44" s="1"/>
      <c r="H44" s="1"/>
      <c r="I44" s="1"/>
      <c r="J44" s="1"/>
      <c r="K44" s="1"/>
      <c r="L44" s="1"/>
      <c r="M44" s="1"/>
      <c r="N44" s="1"/>
      <c r="O44" s="1"/>
      <c r="P44" s="1"/>
      <c r="Q44" s="1"/>
      <c r="R44" s="1"/>
      <c r="S44" s="1"/>
    </row>
    <row r="45" spans="1:19" ht="287.25" customHeight="1">
      <c r="A45" s="1"/>
      <c r="B45" s="1"/>
      <c r="C45" s="1"/>
      <c r="D45" s="1"/>
      <c r="E45" s="1"/>
      <c r="F45" s="1"/>
      <c r="G45" s="1"/>
      <c r="H45" s="1"/>
      <c r="I45" s="1"/>
      <c r="J45" s="1"/>
      <c r="K45" s="1"/>
      <c r="L45" s="1"/>
      <c r="M45" s="1"/>
      <c r="N45" s="1"/>
      <c r="O45" s="1"/>
      <c r="P45" s="1"/>
      <c r="Q45" s="1"/>
      <c r="R45" s="1"/>
      <c r="S45" s="1"/>
    </row>
    <row r="46" spans="1:19" ht="13.5" customHeight="1">
      <c r="A46" s="1"/>
      <c r="B46" s="1"/>
      <c r="C46" s="1"/>
      <c r="D46" s="1"/>
      <c r="E46" s="1"/>
      <c r="F46" s="1"/>
      <c r="G46" s="1"/>
      <c r="H46" s="1"/>
      <c r="I46" s="1"/>
      <c r="J46" s="1"/>
      <c r="K46" s="1"/>
      <c r="L46" s="1"/>
      <c r="M46" s="1"/>
      <c r="N46" s="1"/>
      <c r="O46" s="1"/>
      <c r="P46" s="1"/>
      <c r="Q46" s="1"/>
      <c r="R46" s="1"/>
      <c r="S46" s="1"/>
    </row>
    <row r="47" spans="1:19" ht="18.75" customHeight="1">
      <c r="A47" s="1"/>
      <c r="B47" s="70" t="s">
        <v>1175</v>
      </c>
      <c r="C47" s="71"/>
      <c r="D47" s="71"/>
      <c r="E47" s="71"/>
      <c r="F47" s="71"/>
      <c r="G47" s="71"/>
      <c r="H47" s="71"/>
      <c r="I47" s="71"/>
      <c r="J47" s="71"/>
      <c r="K47" s="71"/>
      <c r="L47" s="71"/>
      <c r="M47" s="71"/>
      <c r="N47" s="71"/>
      <c r="O47" s="71"/>
      <c r="P47" s="71"/>
      <c r="Q47" s="71"/>
      <c r="R47" s="71"/>
      <c r="S47" s="72"/>
    </row>
    <row r="48" spans="1:19" ht="260.25" customHeight="1">
      <c r="A48" s="1"/>
      <c r="B48" s="1"/>
      <c r="C48" s="1"/>
      <c r="D48" s="1"/>
      <c r="E48" s="1"/>
      <c r="F48" s="1"/>
      <c r="G48" s="1"/>
      <c r="H48" s="1"/>
      <c r="I48" s="1"/>
      <c r="J48" s="1"/>
      <c r="K48" s="1"/>
      <c r="L48" s="1"/>
      <c r="M48" s="1"/>
      <c r="N48" s="1"/>
      <c r="O48" s="1"/>
      <c r="P48" s="1"/>
      <c r="Q48" s="1"/>
      <c r="R48" s="1"/>
      <c r="S48" s="1"/>
    </row>
    <row r="49" spans="1:19" ht="9" customHeight="1">
      <c r="A49" s="1"/>
      <c r="B49" s="1"/>
      <c r="C49" s="1"/>
      <c r="D49" s="1"/>
      <c r="E49" s="1"/>
      <c r="F49" s="1"/>
      <c r="G49" s="1"/>
      <c r="H49" s="1"/>
      <c r="I49" s="1"/>
      <c r="J49" s="1"/>
      <c r="K49" s="1"/>
      <c r="L49" s="1"/>
      <c r="M49" s="1"/>
      <c r="N49" s="1"/>
      <c r="O49" s="1"/>
      <c r="P49" s="1"/>
      <c r="Q49" s="1"/>
      <c r="R49" s="1"/>
      <c r="S49" s="1"/>
    </row>
    <row r="50" spans="1:19" ht="18.75" customHeight="1">
      <c r="A50" s="1"/>
      <c r="B50" s="70" t="s">
        <v>1176</v>
      </c>
      <c r="C50" s="71"/>
      <c r="D50" s="71"/>
      <c r="E50" s="71"/>
      <c r="F50" s="71"/>
      <c r="G50" s="71"/>
      <c r="H50" s="71"/>
      <c r="I50" s="71"/>
      <c r="J50" s="71"/>
      <c r="K50" s="71"/>
      <c r="L50" s="71"/>
      <c r="M50" s="71"/>
      <c r="N50" s="71"/>
      <c r="O50" s="71"/>
      <c r="P50" s="71"/>
      <c r="Q50" s="71"/>
      <c r="R50" s="71"/>
      <c r="S50" s="72"/>
    </row>
    <row r="51" spans="1:19" ht="13.5" customHeight="1">
      <c r="A51" s="1"/>
      <c r="B51" s="1"/>
      <c r="C51" s="1"/>
      <c r="D51" s="1"/>
      <c r="E51" s="1"/>
      <c r="F51" s="1"/>
      <c r="G51" s="1"/>
      <c r="H51" s="1"/>
      <c r="I51" s="1"/>
      <c r="J51" s="1"/>
      <c r="K51" s="1"/>
      <c r="L51" s="1"/>
      <c r="M51" s="1"/>
      <c r="N51" s="1"/>
      <c r="O51" s="1"/>
      <c r="P51" s="1"/>
      <c r="Q51" s="1"/>
      <c r="R51" s="1"/>
      <c r="S51" s="1"/>
    </row>
    <row r="52" spans="1:19" ht="342.75" customHeight="1">
      <c r="A52" s="1"/>
      <c r="B52" s="1"/>
      <c r="C52" s="1"/>
      <c r="D52" s="1"/>
      <c r="E52" s="1"/>
      <c r="F52" s="1"/>
      <c r="G52" s="1"/>
      <c r="H52" s="1"/>
      <c r="I52" s="1"/>
      <c r="J52" s="1"/>
      <c r="K52" s="1"/>
      <c r="L52" s="1"/>
      <c r="M52" s="1"/>
      <c r="N52" s="1"/>
      <c r="O52" s="1"/>
      <c r="P52" s="1"/>
      <c r="Q52" s="1"/>
      <c r="R52" s="1"/>
      <c r="S52" s="1"/>
    </row>
    <row r="53" spans="1:19" ht="73.5" customHeight="1">
      <c r="A53" s="1"/>
      <c r="B53" s="1"/>
      <c r="C53" s="1"/>
      <c r="D53" s="1"/>
      <c r="E53" s="1"/>
      <c r="F53" s="1"/>
      <c r="G53" s="1"/>
      <c r="H53" s="1"/>
      <c r="I53" s="1"/>
      <c r="J53" s="1"/>
      <c r="K53" s="1"/>
      <c r="L53" s="1"/>
      <c r="M53" s="1"/>
      <c r="N53" s="1"/>
      <c r="O53" s="1"/>
      <c r="P53" s="1"/>
      <c r="Q53" s="1"/>
      <c r="R53" s="1"/>
      <c r="S53" s="1"/>
    </row>
    <row r="54" spans="1:19" ht="18.75" customHeight="1">
      <c r="A54" s="1"/>
      <c r="B54" s="70" t="s">
        <v>1177</v>
      </c>
      <c r="C54" s="71"/>
      <c r="D54" s="71"/>
      <c r="E54" s="71"/>
      <c r="F54" s="71"/>
      <c r="G54" s="71"/>
      <c r="H54" s="71"/>
      <c r="I54" s="71"/>
      <c r="J54" s="71"/>
      <c r="K54" s="71"/>
      <c r="L54" s="71"/>
      <c r="M54" s="71"/>
      <c r="N54" s="71"/>
      <c r="O54" s="71"/>
      <c r="P54" s="71"/>
      <c r="Q54" s="71"/>
      <c r="R54" s="71"/>
      <c r="S54" s="72"/>
    </row>
    <row r="55" spans="1:19" ht="6.75" customHeight="1">
      <c r="A55" s="1"/>
      <c r="B55" s="1"/>
      <c r="C55" s="1"/>
      <c r="D55" s="1"/>
      <c r="E55" s="1"/>
      <c r="F55" s="1"/>
      <c r="G55" s="1"/>
      <c r="H55" s="1"/>
      <c r="I55" s="1"/>
      <c r="J55" s="1"/>
      <c r="K55" s="1"/>
      <c r="L55" s="1"/>
      <c r="M55" s="1"/>
      <c r="N55" s="1"/>
      <c r="O55" s="1"/>
      <c r="P55" s="1"/>
      <c r="Q55" s="1"/>
      <c r="R55" s="1"/>
      <c r="S55" s="1"/>
    </row>
    <row r="56" ht="407.25" customHeight="1"/>
  </sheetData>
  <sheetProtection/>
  <mergeCells count="19">
    <mergeCell ref="B37:S37"/>
    <mergeCell ref="B39:S39"/>
    <mergeCell ref="B43:S43"/>
    <mergeCell ref="B47:S47"/>
    <mergeCell ref="B50:S50"/>
    <mergeCell ref="B54:S54"/>
    <mergeCell ref="B20:S20"/>
    <mergeCell ref="B23:S23"/>
    <mergeCell ref="B25:S25"/>
    <mergeCell ref="B28:S28"/>
    <mergeCell ref="B30:S30"/>
    <mergeCell ref="B33:S33"/>
    <mergeCell ref="K3:L3"/>
    <mergeCell ref="B6:S6"/>
    <mergeCell ref="B8:G9"/>
    <mergeCell ref="B10:S10"/>
    <mergeCell ref="B14:S14"/>
    <mergeCell ref="B17:S17"/>
    <mergeCell ref="I9:K9"/>
  </mergeCells>
  <printOptions/>
  <pageMargins left="0.44196078431372554" right="0.44196078431372554" top="0.44196078431372554" bottom="0.39529411764705885" header="0.5098039215686275" footer="0.5098039215686275"/>
  <pageSetup horizontalDpi="600" verticalDpi="600" orientation="portrait" paperSize="9" scale="54" r:id="rId2"/>
  <rowBreaks count="2" manualBreakCount="2">
    <brk id="16" max="255" man="1"/>
    <brk id="27" max="255" man="1"/>
  </rowBreaks>
  <drawing r:id="rId1"/>
</worksheet>
</file>

<file path=xl/worksheets/sheet13.xml><?xml version="1.0" encoding="utf-8"?>
<worksheet xmlns="http://schemas.openxmlformats.org/spreadsheetml/2006/main" xmlns:r="http://schemas.openxmlformats.org/officeDocument/2006/relationships">
  <dimension ref="A1:D13"/>
  <sheetViews>
    <sheetView showGridLines="0" zoomScalePageLayoutView="0" workbookViewId="0" topLeftCell="A1">
      <selection activeCell="A1" sqref="A1"/>
    </sheetView>
  </sheetViews>
  <sheetFormatPr defaultColWidth="9.140625" defaultRowHeight="12.75"/>
  <sheetData>
    <row r="1" ht="12">
      <c r="B1" t="s">
        <v>1298</v>
      </c>
    </row>
    <row r="2" spans="1:4" ht="12">
      <c r="A2" t="s">
        <v>62</v>
      </c>
      <c r="B2">
        <v>50609183.48999993</v>
      </c>
      <c r="C2">
        <v>878</v>
      </c>
      <c r="D2">
        <v>0.0042516718561598395</v>
      </c>
    </row>
    <row r="3" spans="1:4" ht="12">
      <c r="A3" t="s">
        <v>534</v>
      </c>
      <c r="B3">
        <v>359949675.8499997</v>
      </c>
      <c r="C3">
        <v>5370</v>
      </c>
      <c r="D3">
        <v>0.026003961124804485</v>
      </c>
    </row>
    <row r="4" spans="1:4" ht="12">
      <c r="A4" t="s">
        <v>600</v>
      </c>
      <c r="B4">
        <v>590076218.7899989</v>
      </c>
      <c r="C4">
        <v>9484</v>
      </c>
      <c r="D4">
        <v>0.04592580396790424</v>
      </c>
    </row>
    <row r="5" spans="1:4" ht="12">
      <c r="A5" t="s">
        <v>598</v>
      </c>
      <c r="B5">
        <v>689761256.5699984</v>
      </c>
      <c r="C5">
        <v>8498</v>
      </c>
      <c r="D5">
        <v>0.04115114741873157</v>
      </c>
    </row>
    <row r="6" spans="1:4" ht="12">
      <c r="A6" t="s">
        <v>596</v>
      </c>
      <c r="B6">
        <v>912765448.3500016</v>
      </c>
      <c r="C6">
        <v>15166</v>
      </c>
      <c r="D6">
        <v>0.07344060976141245</v>
      </c>
    </row>
    <row r="7" spans="1:4" ht="12">
      <c r="A7" t="s">
        <v>594</v>
      </c>
      <c r="B7">
        <v>996257660.5200038</v>
      </c>
      <c r="C7">
        <v>15824</v>
      </c>
      <c r="D7">
        <v>0.07662694242810171</v>
      </c>
    </row>
    <row r="8" spans="1:4" ht="12">
      <c r="A8" t="s">
        <v>592</v>
      </c>
      <c r="B8">
        <v>1098215735.8700109</v>
      </c>
      <c r="C8">
        <v>19725</v>
      </c>
      <c r="D8">
        <v>0.0955173432377595</v>
      </c>
    </row>
    <row r="9" spans="1:4" ht="12">
      <c r="A9" t="s">
        <v>588</v>
      </c>
      <c r="B9">
        <v>1153063996.4799984</v>
      </c>
      <c r="C9">
        <v>11367</v>
      </c>
      <c r="D9">
        <v>0.05504413893960011</v>
      </c>
    </row>
    <row r="10" spans="1:4" ht="12">
      <c r="A10" t="s">
        <v>590</v>
      </c>
      <c r="B10">
        <v>1543190539.5499845</v>
      </c>
      <c r="C10">
        <v>25735</v>
      </c>
      <c r="D10">
        <v>0.12462047291375111</v>
      </c>
    </row>
    <row r="11" spans="1:4" ht="12">
      <c r="A11" t="s">
        <v>584</v>
      </c>
      <c r="B11">
        <v>1970207942.5599954</v>
      </c>
      <c r="C11">
        <v>28376</v>
      </c>
      <c r="D11">
        <v>0.13740938563825925</v>
      </c>
    </row>
    <row r="12" spans="1:4" ht="12">
      <c r="A12" t="s">
        <v>582</v>
      </c>
      <c r="B12">
        <v>2163576541.550006</v>
      </c>
      <c r="C12">
        <v>31896</v>
      </c>
      <c r="D12">
        <v>0.15445481266978844</v>
      </c>
    </row>
    <row r="13" spans="1:4" ht="12">
      <c r="A13" t="s">
        <v>586</v>
      </c>
      <c r="B13">
        <v>2183331156.13999</v>
      </c>
      <c r="C13">
        <v>34188</v>
      </c>
      <c r="D13">
        <v>0.16555371004372732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2:B30"/>
  <sheetViews>
    <sheetView showGridLines="0" zoomScalePageLayoutView="0" workbookViewId="0" topLeftCell="A1">
      <selection activeCell="A1" sqref="A1"/>
    </sheetView>
  </sheetViews>
  <sheetFormatPr defaultColWidth="9.140625" defaultRowHeight="12.75"/>
  <sheetData>
    <row r="2" spans="1:2" ht="12">
      <c r="A2" t="s">
        <v>1182</v>
      </c>
      <c r="B2">
        <v>0.2417518093264528</v>
      </c>
    </row>
    <row r="3" spans="1:2" ht="12">
      <c r="A3" t="s">
        <v>1183</v>
      </c>
      <c r="B3">
        <v>0.1783655891681026</v>
      </c>
    </row>
    <row r="4" spans="1:2" ht="12">
      <c r="A4" t="s">
        <v>1184</v>
      </c>
      <c r="B4">
        <v>0.13446382336003246</v>
      </c>
    </row>
    <row r="5" spans="1:2" ht="12">
      <c r="A5" t="s">
        <v>1185</v>
      </c>
      <c r="B5">
        <v>0.19380585328642053</v>
      </c>
    </row>
    <row r="6" spans="1:2" ht="12">
      <c r="A6" t="s">
        <v>1186</v>
      </c>
      <c r="B6">
        <v>0.10261474305332789</v>
      </c>
    </row>
    <row r="7" spans="1:2" ht="12">
      <c r="A7" t="s">
        <v>1187</v>
      </c>
      <c r="B7">
        <v>0.05697487610958496</v>
      </c>
    </row>
    <row r="8" spans="1:2" ht="12">
      <c r="A8" t="s">
        <v>1188</v>
      </c>
      <c r="B8">
        <v>0.006661730927112143</v>
      </c>
    </row>
    <row r="9" spans="1:2" ht="12">
      <c r="A9" t="s">
        <v>1189</v>
      </c>
      <c r="B9">
        <v>0.007300141768104795</v>
      </c>
    </row>
    <row r="10" spans="1:2" ht="12">
      <c r="A10" t="s">
        <v>1190</v>
      </c>
      <c r="B10">
        <v>0.008754257661341074</v>
      </c>
    </row>
    <row r="11" spans="1:2" ht="12">
      <c r="A11" t="s">
        <v>1191</v>
      </c>
      <c r="B11">
        <v>0.022718826332457694</v>
      </c>
    </row>
    <row r="12" spans="1:2" ht="12">
      <c r="A12" t="s">
        <v>1192</v>
      </c>
      <c r="B12">
        <v>0.023752772339493987</v>
      </c>
    </row>
    <row r="13" spans="1:2" ht="12">
      <c r="A13" t="s">
        <v>1193</v>
      </c>
      <c r="B13">
        <v>0.005675872515616369</v>
      </c>
    </row>
    <row r="14" spans="1:2" ht="12">
      <c r="A14" t="s">
        <v>1194</v>
      </c>
      <c r="B14">
        <v>0.001382077756398407</v>
      </c>
    </row>
    <row r="15" spans="1:2" ht="12">
      <c r="A15" t="s">
        <v>1195</v>
      </c>
      <c r="B15">
        <v>0.001327567502729211</v>
      </c>
    </row>
    <row r="16" spans="1:2" ht="12">
      <c r="A16" t="s">
        <v>1196</v>
      </c>
      <c r="B16">
        <v>0.0048054919541339605</v>
      </c>
    </row>
    <row r="17" spans="1:2" ht="12">
      <c r="A17" t="s">
        <v>1197</v>
      </c>
      <c r="B17">
        <v>0.005785039980085041</v>
      </c>
    </row>
    <row r="18" spans="1:2" ht="12">
      <c r="A18" t="s">
        <v>1198</v>
      </c>
      <c r="B18">
        <v>0.0026464153399854483</v>
      </c>
    </row>
    <row r="19" spans="1:2" ht="12">
      <c r="A19" t="s">
        <v>1199</v>
      </c>
      <c r="B19">
        <v>0.0006903772797412737</v>
      </c>
    </row>
    <row r="20" spans="1:2" ht="12">
      <c r="A20" t="s">
        <v>1200</v>
      </c>
      <c r="B20">
        <v>0.0001494430296568435</v>
      </c>
    </row>
    <row r="21" spans="1:2" ht="12">
      <c r="A21" t="s">
        <v>1201</v>
      </c>
      <c r="B21">
        <v>0.00010000492556353461</v>
      </c>
    </row>
    <row r="22" spans="1:2" ht="12">
      <c r="A22" t="s">
        <v>1202</v>
      </c>
      <c r="B22">
        <v>0.0001309268972935746</v>
      </c>
    </row>
    <row r="23" spans="1:2" ht="12">
      <c r="A23" t="s">
        <v>1203</v>
      </c>
      <c r="B23">
        <v>6.452101337929545E-05</v>
      </c>
    </row>
    <row r="24" spans="1:2" ht="12">
      <c r="A24" t="s">
        <v>1204</v>
      </c>
      <c r="B24">
        <v>2.989662751674094E-05</v>
      </c>
    </row>
    <row r="25" spans="1:2" ht="12">
      <c r="A25" t="s">
        <v>1205</v>
      </c>
      <c r="B25">
        <v>2.1779165878264625E-05</v>
      </c>
    </row>
    <row r="26" spans="1:2" ht="12">
      <c r="A26" t="s">
        <v>1206</v>
      </c>
      <c r="B26">
        <v>9.842481750887893E-06</v>
      </c>
    </row>
    <row r="27" spans="1:2" ht="12">
      <c r="A27" t="s">
        <v>1207</v>
      </c>
      <c r="B27">
        <v>2.9470231359178268E-06</v>
      </c>
    </row>
    <row r="28" spans="1:2" ht="12">
      <c r="A28" t="s">
        <v>1208</v>
      </c>
      <c r="B28">
        <v>3.7418904499659095E-06</v>
      </c>
    </row>
    <row r="29" spans="1:2" ht="12">
      <c r="A29" t="s">
        <v>1209</v>
      </c>
      <c r="B29">
        <v>9.13396259069755E-06</v>
      </c>
    </row>
    <row r="30" spans="1:2" ht="12">
      <c r="A30" t="s">
        <v>1210</v>
      </c>
      <c r="B30">
        <v>4.973216641006805E-07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2:B33"/>
  <sheetViews>
    <sheetView showGridLines="0" zoomScalePageLayoutView="0" workbookViewId="0" topLeftCell="A1">
      <selection activeCell="A1" sqref="A1"/>
    </sheetView>
  </sheetViews>
  <sheetFormatPr defaultColWidth="9.140625" defaultRowHeight="12.75"/>
  <sheetData>
    <row r="2" spans="1:2" ht="12">
      <c r="A2" t="s">
        <v>1211</v>
      </c>
      <c r="B2">
        <v>0.00011702469646623096</v>
      </c>
    </row>
    <row r="3" spans="1:2" ht="12">
      <c r="A3" t="s">
        <v>1182</v>
      </c>
      <c r="B3">
        <v>0.008318229474136985</v>
      </c>
    </row>
    <row r="4" spans="1:2" ht="12">
      <c r="A4" t="s">
        <v>1183</v>
      </c>
      <c r="B4">
        <v>0.009502565127045571</v>
      </c>
    </row>
    <row r="5" spans="1:2" ht="12">
      <c r="A5" t="s">
        <v>1184</v>
      </c>
      <c r="B5">
        <v>0.010160466909297908</v>
      </c>
    </row>
    <row r="6" spans="1:2" ht="12">
      <c r="A6" t="s">
        <v>1185</v>
      </c>
      <c r="B6">
        <v>0.013260914008333262</v>
      </c>
    </row>
    <row r="7" spans="1:2" ht="12">
      <c r="A7" t="s">
        <v>1186</v>
      </c>
      <c r="B7">
        <v>0.022953415299973287</v>
      </c>
    </row>
    <row r="8" spans="1:2" ht="12">
      <c r="A8" t="s">
        <v>1187</v>
      </c>
      <c r="B8">
        <v>0.02572182943556874</v>
      </c>
    </row>
    <row r="9" spans="1:2" ht="12">
      <c r="A9" t="s">
        <v>1188</v>
      </c>
      <c r="B9">
        <v>0.029601663677468876</v>
      </c>
    </row>
    <row r="10" spans="1:2" ht="12">
      <c r="A10" t="s">
        <v>1189</v>
      </c>
      <c r="B10">
        <v>0.033598681434240496</v>
      </c>
    </row>
    <row r="11" spans="1:2" ht="12">
      <c r="A11" t="s">
        <v>1190</v>
      </c>
      <c r="B11">
        <v>0.04646755572699137</v>
      </c>
    </row>
    <row r="12" spans="1:2" ht="12">
      <c r="A12" t="s">
        <v>1191</v>
      </c>
      <c r="B12">
        <v>0.05110050656553112</v>
      </c>
    </row>
    <row r="13" spans="1:2" ht="12">
      <c r="A13" t="s">
        <v>1192</v>
      </c>
      <c r="B13">
        <v>0.03554653111900886</v>
      </c>
    </row>
    <row r="14" spans="1:2" ht="12">
      <c r="A14" t="s">
        <v>1193</v>
      </c>
      <c r="B14">
        <v>0.04488233362575937</v>
      </c>
    </row>
    <row r="15" spans="1:2" ht="12">
      <c r="A15" t="s">
        <v>1194</v>
      </c>
      <c r="B15">
        <v>0.04936692709755409</v>
      </c>
    </row>
    <row r="16" spans="1:2" ht="12">
      <c r="A16" t="s">
        <v>1195</v>
      </c>
      <c r="B16">
        <v>0.049592076377268396</v>
      </c>
    </row>
    <row r="17" spans="1:2" ht="12">
      <c r="A17" t="s">
        <v>1196</v>
      </c>
      <c r="B17">
        <v>0.06686928717794681</v>
      </c>
    </row>
    <row r="18" spans="1:2" ht="12">
      <c r="A18" t="s">
        <v>1197</v>
      </c>
      <c r="B18">
        <v>0.04123392174113191</v>
      </c>
    </row>
    <row r="19" spans="1:2" ht="12">
      <c r="A19" t="s">
        <v>1198</v>
      </c>
      <c r="B19">
        <v>0.06004498893485889</v>
      </c>
    </row>
    <row r="20" spans="1:2" ht="12">
      <c r="A20" t="s">
        <v>1199</v>
      </c>
      <c r="B20">
        <v>0.05989945283752489</v>
      </c>
    </row>
    <row r="21" spans="1:2" ht="12">
      <c r="A21" t="s">
        <v>1200</v>
      </c>
      <c r="B21">
        <v>0.05689866240439761</v>
      </c>
    </row>
    <row r="22" spans="1:2" ht="12">
      <c r="A22" t="s">
        <v>1201</v>
      </c>
      <c r="B22">
        <v>0.08204930690882366</v>
      </c>
    </row>
    <row r="23" spans="1:2" ht="12">
      <c r="A23" t="s">
        <v>1202</v>
      </c>
      <c r="B23">
        <v>0.03094703028855455</v>
      </c>
    </row>
    <row r="24" spans="1:2" ht="12">
      <c r="A24" t="s">
        <v>1203</v>
      </c>
      <c r="B24">
        <v>0.052087867166652244</v>
      </c>
    </row>
    <row r="25" spans="1:2" ht="12">
      <c r="A25" t="s">
        <v>1204</v>
      </c>
      <c r="B25">
        <v>0.03469585876221253</v>
      </c>
    </row>
    <row r="26" spans="1:2" ht="12">
      <c r="A26" t="s">
        <v>1205</v>
      </c>
      <c r="B26">
        <v>0.0403996290045147</v>
      </c>
    </row>
    <row r="27" spans="1:2" ht="12">
      <c r="A27" t="s">
        <v>1206</v>
      </c>
      <c r="B27">
        <v>0.041636436448610946</v>
      </c>
    </row>
    <row r="28" spans="1:2" ht="12">
      <c r="A28" t="s">
        <v>1212</v>
      </c>
      <c r="B28">
        <v>0.0007234508449711794</v>
      </c>
    </row>
    <row r="29" spans="1:2" ht="12">
      <c r="A29" t="s">
        <v>1213</v>
      </c>
      <c r="B29">
        <v>0.001092012037888505</v>
      </c>
    </row>
    <row r="30" spans="1:2" ht="12">
      <c r="A30" t="s">
        <v>1208</v>
      </c>
      <c r="B30">
        <v>0.0005737688999383289</v>
      </c>
    </row>
    <row r="31" spans="1:2" ht="12">
      <c r="A31" t="s">
        <v>1210</v>
      </c>
      <c r="B31">
        <v>0.0003485817798186558</v>
      </c>
    </row>
    <row r="32" spans="1:2" ht="12">
      <c r="A32" t="s">
        <v>1207</v>
      </c>
      <c r="B32">
        <v>0.00029776011343302507</v>
      </c>
    </row>
    <row r="33" spans="1:2" ht="12">
      <c r="A33" t="s">
        <v>1209</v>
      </c>
      <c r="B33">
        <v>1.1264074077220712E-05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2:B40"/>
  <sheetViews>
    <sheetView showGridLines="0" zoomScalePageLayoutView="0" workbookViewId="0" topLeftCell="A1">
      <selection activeCell="A1" sqref="A1"/>
    </sheetView>
  </sheetViews>
  <sheetFormatPr defaultColWidth="9.140625" defaultRowHeight="12.75"/>
  <sheetData>
    <row r="2" spans="1:2" ht="12">
      <c r="A2" t="s">
        <v>1182</v>
      </c>
      <c r="B2">
        <v>4.5167668156561704E-05</v>
      </c>
    </row>
    <row r="3" spans="1:2" ht="12">
      <c r="A3" t="s">
        <v>1183</v>
      </c>
      <c r="B3">
        <v>0.0035955888478617897</v>
      </c>
    </row>
    <row r="4" spans="1:2" ht="12">
      <c r="A4" t="s">
        <v>1184</v>
      </c>
      <c r="B4">
        <v>0.003668154223207144</v>
      </c>
    </row>
    <row r="5" spans="1:2" ht="12">
      <c r="A5" t="s">
        <v>1185</v>
      </c>
      <c r="B5">
        <v>0.0012084703958698104</v>
      </c>
    </row>
    <row r="6" spans="1:2" ht="12">
      <c r="A6" t="s">
        <v>1186</v>
      </c>
      <c r="B6">
        <v>0.023407004081295386</v>
      </c>
    </row>
    <row r="7" spans="1:2" ht="12">
      <c r="A7" t="s">
        <v>1187</v>
      </c>
      <c r="B7">
        <v>0.0027056386448367797</v>
      </c>
    </row>
    <row r="8" spans="1:2" ht="12">
      <c r="A8" t="s">
        <v>1188</v>
      </c>
      <c r="B8">
        <v>0.005218876955667451</v>
      </c>
    </row>
    <row r="9" spans="1:2" ht="12">
      <c r="A9" t="s">
        <v>1189</v>
      </c>
      <c r="B9">
        <v>0.006844578356965576</v>
      </c>
    </row>
    <row r="10" spans="1:2" ht="12">
      <c r="A10" t="s">
        <v>1190</v>
      </c>
      <c r="B10">
        <v>0.00865429671140037</v>
      </c>
    </row>
    <row r="11" spans="1:2" ht="12">
      <c r="A11" t="s">
        <v>1191</v>
      </c>
      <c r="B11">
        <v>0.10533518552288246</v>
      </c>
    </row>
    <row r="12" spans="1:2" ht="12">
      <c r="A12" t="s">
        <v>1192</v>
      </c>
      <c r="B12">
        <v>0.013315467234781322</v>
      </c>
    </row>
    <row r="13" spans="1:2" ht="12">
      <c r="A13" t="s">
        <v>1193</v>
      </c>
      <c r="B13">
        <v>0.016898284696048364</v>
      </c>
    </row>
    <row r="14" spans="1:2" ht="12">
      <c r="A14" t="s">
        <v>1194</v>
      </c>
      <c r="B14">
        <v>0.05628741608127496</v>
      </c>
    </row>
    <row r="15" spans="1:2" ht="12">
      <c r="A15" t="s">
        <v>1195</v>
      </c>
      <c r="B15">
        <v>0.008779851352751403</v>
      </c>
    </row>
    <row r="16" spans="1:2" ht="12">
      <c r="A16" t="s">
        <v>1196</v>
      </c>
      <c r="B16">
        <v>0.13469702406902972</v>
      </c>
    </row>
    <row r="17" spans="1:2" ht="12">
      <c r="A17" t="s">
        <v>1197</v>
      </c>
      <c r="B17">
        <v>0.0076522907874314915</v>
      </c>
    </row>
    <row r="18" spans="1:2" ht="12">
      <c r="A18" t="s">
        <v>1198</v>
      </c>
      <c r="B18">
        <v>0.016278158863594155</v>
      </c>
    </row>
    <row r="19" spans="1:2" ht="12">
      <c r="A19" t="s">
        <v>1199</v>
      </c>
      <c r="B19">
        <v>0.0630607954659791</v>
      </c>
    </row>
    <row r="20" spans="1:2" ht="12">
      <c r="A20" t="s">
        <v>1200</v>
      </c>
      <c r="B20">
        <v>0.014536672932364552</v>
      </c>
    </row>
    <row r="21" spans="1:2" ht="12">
      <c r="A21" t="s">
        <v>1201</v>
      </c>
      <c r="B21">
        <v>0.22832717904846764</v>
      </c>
    </row>
    <row r="22" spans="1:2" ht="12">
      <c r="A22" t="s">
        <v>1202</v>
      </c>
      <c r="B22">
        <v>0.009196626433188256</v>
      </c>
    </row>
    <row r="23" spans="1:2" ht="12">
      <c r="A23" t="s">
        <v>1203</v>
      </c>
      <c r="B23">
        <v>0.010752944343245646</v>
      </c>
    </row>
    <row r="24" spans="1:2" ht="12">
      <c r="A24" t="s">
        <v>1204</v>
      </c>
      <c r="B24">
        <v>0.015138570047557273</v>
      </c>
    </row>
    <row r="25" spans="1:2" ht="12">
      <c r="A25" t="s">
        <v>1205</v>
      </c>
      <c r="B25">
        <v>0.009403707437559377</v>
      </c>
    </row>
    <row r="26" spans="1:2" ht="12">
      <c r="A26" t="s">
        <v>1206</v>
      </c>
      <c r="B26">
        <v>0.20621880381881885</v>
      </c>
    </row>
    <row r="27" spans="1:2" ht="12">
      <c r="A27" t="s">
        <v>1212</v>
      </c>
      <c r="B27">
        <v>0.005975096115459007</v>
      </c>
    </row>
    <row r="28" spans="1:2" ht="12">
      <c r="A28" t="s">
        <v>1213</v>
      </c>
      <c r="B28">
        <v>0.0009360807867123794</v>
      </c>
    </row>
    <row r="29" spans="1:2" ht="12">
      <c r="A29" t="s">
        <v>1208</v>
      </c>
      <c r="B29">
        <v>0.0009124761784722561</v>
      </c>
    </row>
    <row r="30" spans="1:2" ht="12">
      <c r="A30" t="s">
        <v>1210</v>
      </c>
      <c r="B30">
        <v>0.0006926399270960915</v>
      </c>
    </row>
    <row r="31" spans="1:2" ht="12">
      <c r="A31" t="s">
        <v>1207</v>
      </c>
      <c r="B31">
        <v>0.01917637976418058</v>
      </c>
    </row>
    <row r="32" spans="1:2" ht="12">
      <c r="A32" t="s">
        <v>1209</v>
      </c>
      <c r="B32">
        <v>0.000946135459321962</v>
      </c>
    </row>
    <row r="33" spans="1:2" ht="12">
      <c r="A33" t="s">
        <v>1214</v>
      </c>
      <c r="B33">
        <v>1.8296849391524928E-06</v>
      </c>
    </row>
    <row r="34" spans="1:2" ht="12">
      <c r="A34" t="s">
        <v>1215</v>
      </c>
      <c r="B34">
        <v>3.557476839555849E-05</v>
      </c>
    </row>
    <row r="35" spans="1:2" ht="12">
      <c r="A35" t="s">
        <v>1216</v>
      </c>
      <c r="B35">
        <v>1.084793537316723E-06</v>
      </c>
    </row>
    <row r="36" spans="1:2" ht="12">
      <c r="A36" t="s">
        <v>1217</v>
      </c>
      <c r="B36">
        <v>8.621089915240066E-06</v>
      </c>
    </row>
    <row r="37" spans="1:2" ht="12">
      <c r="A37" t="s">
        <v>1218</v>
      </c>
      <c r="B37">
        <v>2.937315459744798E-05</v>
      </c>
    </row>
    <row r="38" spans="1:2" ht="12">
      <c r="A38" t="s">
        <v>1219</v>
      </c>
      <c r="B38">
        <v>2.022998188708934E-05</v>
      </c>
    </row>
    <row r="39" spans="1:2" ht="12">
      <c r="A39" t="s">
        <v>1220</v>
      </c>
      <c r="B39">
        <v>3.7448990550192785E-05</v>
      </c>
    </row>
    <row r="40" spans="1:2" ht="12">
      <c r="A40" t="s">
        <v>1221</v>
      </c>
      <c r="B40">
        <v>2.752847002882527E-07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2:B31"/>
  <sheetViews>
    <sheetView showGridLines="0" zoomScalePageLayoutView="0" workbookViewId="0" topLeftCell="A1">
      <selection activeCell="A1" sqref="A1"/>
    </sheetView>
  </sheetViews>
  <sheetFormatPr defaultColWidth="9.140625" defaultRowHeight="12.75"/>
  <sheetData>
    <row r="2" spans="1:2" ht="12">
      <c r="A2">
        <v>1990</v>
      </c>
      <c r="B2">
        <v>1.0453795055969699E-05</v>
      </c>
    </row>
    <row r="3" spans="1:2" ht="12">
      <c r="A3">
        <v>1991</v>
      </c>
      <c r="B3">
        <v>1.6271906706456387E-06</v>
      </c>
    </row>
    <row r="4" spans="1:2" ht="12">
      <c r="A4">
        <v>1992</v>
      </c>
      <c r="B4">
        <v>1.1122029059406777E-06</v>
      </c>
    </row>
    <row r="5" spans="1:2" ht="12">
      <c r="A5">
        <v>1993</v>
      </c>
      <c r="B5">
        <v>3.1270092081258986E-06</v>
      </c>
    </row>
    <row r="6" spans="1:2" ht="12">
      <c r="A6">
        <v>1995</v>
      </c>
      <c r="B6">
        <v>2.866726325331226E-07</v>
      </c>
    </row>
    <row r="7" spans="1:2" ht="12">
      <c r="A7">
        <v>1996</v>
      </c>
      <c r="B7">
        <v>1.7523146827432846E-05</v>
      </c>
    </row>
    <row r="8" spans="1:2" ht="12">
      <c r="A8">
        <v>1997</v>
      </c>
      <c r="B8">
        <v>2.915374909639577E-05</v>
      </c>
    </row>
    <row r="9" spans="1:2" ht="12">
      <c r="A9">
        <v>1998</v>
      </c>
      <c r="B9">
        <v>2.3105312978952145E-05</v>
      </c>
    </row>
    <row r="10" spans="1:2" ht="12">
      <c r="A10">
        <v>1999</v>
      </c>
      <c r="B10">
        <v>0.00015089141359987134</v>
      </c>
    </row>
    <row r="11" spans="1:2" ht="12">
      <c r="A11">
        <v>2000</v>
      </c>
      <c r="B11">
        <v>7.566534860751059E-05</v>
      </c>
    </row>
    <row r="12" spans="1:2" ht="12">
      <c r="A12">
        <v>2001</v>
      </c>
      <c r="B12">
        <v>9.923125800781597E-05</v>
      </c>
    </row>
    <row r="13" spans="1:2" ht="12">
      <c r="A13">
        <v>2002</v>
      </c>
      <c r="B13">
        <v>0.0003113260187167246</v>
      </c>
    </row>
    <row r="14" spans="1:2" ht="12">
      <c r="A14">
        <v>2003</v>
      </c>
      <c r="B14">
        <v>0.0017765097305456389</v>
      </c>
    </row>
    <row r="15" spans="1:2" ht="12">
      <c r="A15">
        <v>2004</v>
      </c>
      <c r="B15">
        <v>0.0035474881314745015</v>
      </c>
    </row>
    <row r="16" spans="1:2" ht="12">
      <c r="A16">
        <v>2005</v>
      </c>
      <c r="B16">
        <v>0.007049094208812266</v>
      </c>
    </row>
    <row r="17" spans="1:2" ht="12">
      <c r="A17">
        <v>2006</v>
      </c>
      <c r="B17">
        <v>0.002172342232918331</v>
      </c>
    </row>
    <row r="18" spans="1:2" ht="12">
      <c r="A18">
        <v>2007</v>
      </c>
      <c r="B18">
        <v>0.0010449529263747866</v>
      </c>
    </row>
    <row r="19" spans="1:2" ht="12">
      <c r="A19">
        <v>2008</v>
      </c>
      <c r="B19">
        <v>0.0018467375464510795</v>
      </c>
    </row>
    <row r="20" spans="1:2" ht="12">
      <c r="A20">
        <v>2009</v>
      </c>
      <c r="B20">
        <v>0.0153451672828809</v>
      </c>
    </row>
    <row r="21" spans="1:2" ht="12">
      <c r="A21">
        <v>2010</v>
      </c>
      <c r="B21">
        <v>0.025641977450860515</v>
      </c>
    </row>
    <row r="22" spans="1:2" ht="12">
      <c r="A22">
        <v>2011</v>
      </c>
      <c r="B22">
        <v>0.016931573977042626</v>
      </c>
    </row>
    <row r="23" spans="1:2" ht="12">
      <c r="A23">
        <v>2012</v>
      </c>
      <c r="B23">
        <v>0.004406417540694434</v>
      </c>
    </row>
    <row r="24" spans="1:2" ht="12">
      <c r="A24">
        <v>2013</v>
      </c>
      <c r="B24">
        <v>0.008327111992000532</v>
      </c>
    </row>
    <row r="25" spans="1:2" ht="12">
      <c r="A25">
        <v>2014</v>
      </c>
      <c r="B25">
        <v>0.019420140075207256</v>
      </c>
    </row>
    <row r="26" spans="1:2" ht="12">
      <c r="A26">
        <v>2015</v>
      </c>
      <c r="B26">
        <v>0.08198772028712226</v>
      </c>
    </row>
    <row r="27" spans="1:2" ht="12">
      <c r="A27">
        <v>2016</v>
      </c>
      <c r="B27">
        <v>0.18073072673085974</v>
      </c>
    </row>
    <row r="28" spans="1:2" ht="12">
      <c r="A28">
        <v>2017</v>
      </c>
      <c r="B28">
        <v>0.12881737338707622</v>
      </c>
    </row>
    <row r="29" spans="1:2" ht="12">
      <c r="A29">
        <v>2018</v>
      </c>
      <c r="B29">
        <v>0.1838308086006618</v>
      </c>
    </row>
    <row r="30" spans="1:2" ht="12">
      <c r="A30">
        <v>2019</v>
      </c>
      <c r="B30">
        <v>0.2870860669146977</v>
      </c>
    </row>
    <row r="31" spans="1:2" ht="12">
      <c r="A31">
        <v>2020</v>
      </c>
      <c r="B31">
        <v>0.02931428786601141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C6"/>
  <sheetViews>
    <sheetView showGridLines="0" zoomScalePageLayoutView="0" workbookViewId="0" topLeftCell="A1">
      <selection activeCell="A1" sqref="A1"/>
    </sheetView>
  </sheetViews>
  <sheetFormatPr defaultColWidth="9.140625" defaultRowHeight="12.75"/>
  <sheetData>
    <row r="1" spans="2:3" ht="12">
      <c r="B1" t="s">
        <v>1299</v>
      </c>
      <c r="C1" t="s">
        <v>1300</v>
      </c>
    </row>
    <row r="2" spans="1:3" ht="12">
      <c r="A2" t="s">
        <v>1225</v>
      </c>
      <c r="B2">
        <v>0.17231042456448276</v>
      </c>
      <c r="C2">
        <v>0.5008257255251243</v>
      </c>
    </row>
    <row r="3" spans="1:3" ht="12">
      <c r="A3" t="s">
        <v>1226</v>
      </c>
      <c r="B3">
        <v>0.3497722236728128</v>
      </c>
      <c r="C3">
        <v>0.30506383136643656</v>
      </c>
    </row>
    <row r="4" spans="1:3" ht="12">
      <c r="A4" t="s">
        <v>1227</v>
      </c>
      <c r="B4">
        <v>0.24991809651291855</v>
      </c>
      <c r="C4">
        <v>0.13171713797966303</v>
      </c>
    </row>
    <row r="5" spans="1:3" ht="12">
      <c r="A5" t="s">
        <v>1228</v>
      </c>
      <c r="B5">
        <v>0.09743392127789319</v>
      </c>
      <c r="C5">
        <v>0.03642470125436057</v>
      </c>
    </row>
    <row r="6" spans="1:3" ht="12">
      <c r="A6" t="s">
        <v>1229</v>
      </c>
      <c r="B6">
        <v>0.1305653339718927</v>
      </c>
      <c r="C6">
        <v>0.025968603874415498</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2:B19"/>
  <sheetViews>
    <sheetView showGridLines="0" zoomScalePageLayoutView="0" workbookViewId="0" topLeftCell="A1">
      <selection activeCell="A1" sqref="A1"/>
    </sheetView>
  </sheetViews>
  <sheetFormatPr defaultColWidth="9.140625" defaultRowHeight="12.75"/>
  <sheetData>
    <row r="2" spans="1:2" ht="12">
      <c r="A2" t="s">
        <v>1230</v>
      </c>
      <c r="B2">
        <v>0.005565118467273277</v>
      </c>
    </row>
    <row r="3" spans="1:2" ht="12">
      <c r="A3" t="s">
        <v>1231</v>
      </c>
      <c r="B3">
        <v>0.040525765953274506</v>
      </c>
    </row>
    <row r="4" spans="1:2" ht="12">
      <c r="A4" t="s">
        <v>1232</v>
      </c>
      <c r="B4">
        <v>0.23233472580630649</v>
      </c>
    </row>
    <row r="5" spans="1:2" ht="12">
      <c r="A5" t="s">
        <v>1233</v>
      </c>
      <c r="B5">
        <v>0.5569853197018865</v>
      </c>
    </row>
    <row r="6" spans="1:2" ht="12">
      <c r="A6" t="s">
        <v>1234</v>
      </c>
      <c r="B6">
        <v>0.09886777540674543</v>
      </c>
    </row>
    <row r="7" spans="1:2" ht="12">
      <c r="A7" t="s">
        <v>1235</v>
      </c>
      <c r="B7">
        <v>0.047401834645835576</v>
      </c>
    </row>
    <row r="8" spans="1:2" ht="12">
      <c r="A8" t="s">
        <v>1236</v>
      </c>
      <c r="B8">
        <v>0.011367553460620414</v>
      </c>
    </row>
    <row r="9" spans="1:2" ht="12">
      <c r="A9" t="s">
        <v>1237</v>
      </c>
      <c r="B9">
        <v>0.004419488636894207</v>
      </c>
    </row>
    <row r="10" spans="1:2" ht="12">
      <c r="A10" t="s">
        <v>1238</v>
      </c>
      <c r="B10">
        <v>0.0015269567961525038</v>
      </c>
    </row>
    <row r="11" spans="1:2" ht="12">
      <c r="A11" t="s">
        <v>1239</v>
      </c>
      <c r="B11">
        <v>0.0006779404689038488</v>
      </c>
    </row>
    <row r="12" spans="1:2" ht="12">
      <c r="A12" t="s">
        <v>1240</v>
      </c>
      <c r="B12">
        <v>0.0002524905162082631</v>
      </c>
    </row>
    <row r="13" spans="1:2" ht="12">
      <c r="A13" t="s">
        <v>1241</v>
      </c>
      <c r="B13">
        <v>4.3589995371905076E-05</v>
      </c>
    </row>
    <row r="14" spans="1:2" ht="12">
      <c r="A14" t="s">
        <v>1242</v>
      </c>
      <c r="B14">
        <v>1.0307131120843981E-05</v>
      </c>
    </row>
    <row r="15" spans="1:2" ht="12">
      <c r="A15" t="s">
        <v>1243</v>
      </c>
      <c r="B15">
        <v>1.1890066831021184E-05</v>
      </c>
    </row>
    <row r="16" spans="1:2" ht="12">
      <c r="A16" t="s">
        <v>1244</v>
      </c>
      <c r="B16">
        <v>3.1464060352075206E-06</v>
      </c>
    </row>
    <row r="17" spans="1:2" ht="12">
      <c r="A17" t="s">
        <v>1245</v>
      </c>
      <c r="B17">
        <v>1.8296849391524908E-06</v>
      </c>
    </row>
    <row r="18" spans="1:2" ht="12">
      <c r="A18" t="s">
        <v>1246</v>
      </c>
      <c r="B18">
        <v>1.319832465272182E-06</v>
      </c>
    </row>
    <row r="19" spans="1:2" ht="12">
      <c r="A19" t="s">
        <v>1247</v>
      </c>
      <c r="B19">
        <v>2.9470231359178242E-06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tabColor rgb="FF847A75"/>
  </sheetPr>
  <dimension ref="B2:J53"/>
  <sheetViews>
    <sheetView view="pageBreakPreview" zoomScale="60" zoomScaleNormal="80" zoomScalePageLayoutView="0" workbookViewId="0" topLeftCell="A4">
      <selection activeCell="E6" sqref="E6:G6"/>
    </sheetView>
  </sheetViews>
  <sheetFormatPr defaultColWidth="9.140625" defaultRowHeight="12.75"/>
  <cols>
    <col min="1" max="1" width="9.140625" style="175" customWidth="1"/>
    <col min="2" max="10" width="12.421875" style="175" customWidth="1"/>
    <col min="11" max="18" width="9.140625" style="175" customWidth="1"/>
    <col min="19" max="16384" width="8.7109375" style="215" customWidth="1"/>
  </cols>
  <sheetData>
    <row r="1" ht="15" thickBot="1"/>
    <row r="2" spans="2:10" ht="14.25">
      <c r="B2" s="189"/>
      <c r="C2" s="190"/>
      <c r="D2" s="190"/>
      <c r="E2" s="190"/>
      <c r="F2" s="190"/>
      <c r="G2" s="190"/>
      <c r="H2" s="190"/>
      <c r="I2" s="190"/>
      <c r="J2" s="191"/>
    </row>
    <row r="3" spans="2:10" ht="14.25">
      <c r="B3" s="192"/>
      <c r="C3" s="193"/>
      <c r="D3" s="193"/>
      <c r="E3" s="193"/>
      <c r="F3" s="193"/>
      <c r="G3" s="193"/>
      <c r="H3" s="193"/>
      <c r="I3" s="193"/>
      <c r="J3" s="194"/>
    </row>
    <row r="4" spans="2:10" ht="14.25">
      <c r="B4" s="192"/>
      <c r="C4" s="193"/>
      <c r="D4" s="193"/>
      <c r="E4" s="193"/>
      <c r="F4" s="193"/>
      <c r="G4" s="193"/>
      <c r="H4" s="193"/>
      <c r="I4" s="193"/>
      <c r="J4" s="194"/>
    </row>
    <row r="5" spans="2:10" ht="30.75">
      <c r="B5" s="192"/>
      <c r="C5" s="193"/>
      <c r="D5" s="193"/>
      <c r="E5" s="195"/>
      <c r="F5" s="196" t="s">
        <v>1853</v>
      </c>
      <c r="G5" s="193"/>
      <c r="H5" s="193"/>
      <c r="I5" s="193"/>
      <c r="J5" s="194"/>
    </row>
    <row r="6" spans="2:10" ht="41.25" customHeight="1">
      <c r="B6" s="192"/>
      <c r="C6" s="193"/>
      <c r="D6" s="193"/>
      <c r="E6" s="197" t="s">
        <v>1854</v>
      </c>
      <c r="F6" s="197"/>
      <c r="G6" s="197"/>
      <c r="H6" s="193"/>
      <c r="I6" s="193"/>
      <c r="J6" s="194"/>
    </row>
    <row r="7" spans="2:10" ht="25.5">
      <c r="B7" s="192"/>
      <c r="C7" s="193"/>
      <c r="D7" s="193"/>
      <c r="E7" s="193"/>
      <c r="F7" s="198" t="s">
        <v>7</v>
      </c>
      <c r="G7" s="193"/>
      <c r="H7" s="193"/>
      <c r="I7" s="193"/>
      <c r="J7" s="194"/>
    </row>
    <row r="8" spans="2:10" ht="25.5">
      <c r="B8" s="192"/>
      <c r="C8" s="193"/>
      <c r="D8" s="193"/>
      <c r="E8" s="193"/>
      <c r="F8" s="198" t="s">
        <v>1855</v>
      </c>
      <c r="G8" s="193"/>
      <c r="H8" s="193"/>
      <c r="I8" s="193"/>
      <c r="J8" s="194"/>
    </row>
    <row r="9" spans="2:10" ht="21">
      <c r="B9" s="192"/>
      <c r="C9" s="193"/>
      <c r="D9" s="193"/>
      <c r="E9" s="193"/>
      <c r="F9" s="199" t="s">
        <v>1856</v>
      </c>
      <c r="G9" s="193"/>
      <c r="H9" s="193"/>
      <c r="I9" s="193"/>
      <c r="J9" s="194"/>
    </row>
    <row r="10" spans="2:10" ht="21">
      <c r="B10" s="192"/>
      <c r="C10" s="193"/>
      <c r="D10" s="193"/>
      <c r="E10" s="193"/>
      <c r="F10" s="199" t="s">
        <v>1857</v>
      </c>
      <c r="G10" s="193"/>
      <c r="H10" s="193"/>
      <c r="I10" s="193"/>
      <c r="J10" s="194"/>
    </row>
    <row r="11" spans="2:10" ht="21">
      <c r="B11" s="192"/>
      <c r="C11" s="193"/>
      <c r="D11" s="193"/>
      <c r="E11" s="193"/>
      <c r="F11" s="199"/>
      <c r="G11" s="193"/>
      <c r="H11" s="193"/>
      <c r="I11" s="193"/>
      <c r="J11" s="194"/>
    </row>
    <row r="12" spans="2:10" ht="14.25">
      <c r="B12" s="192"/>
      <c r="C12" s="193"/>
      <c r="D12" s="193"/>
      <c r="E12" s="193"/>
      <c r="F12" s="193"/>
      <c r="G12" s="193"/>
      <c r="H12" s="193"/>
      <c r="I12" s="193"/>
      <c r="J12" s="194"/>
    </row>
    <row r="13" spans="2:10" ht="15">
      <c r="B13" s="192"/>
      <c r="C13" s="193"/>
      <c r="D13" s="193"/>
      <c r="E13" s="193"/>
      <c r="F13" s="193"/>
      <c r="G13" s="193"/>
      <c r="H13" s="193"/>
      <c r="I13" s="193"/>
      <c r="J13" s="194"/>
    </row>
    <row r="14" spans="2:10" ht="15">
      <c r="B14" s="192"/>
      <c r="C14" s="193"/>
      <c r="D14" s="193"/>
      <c r="E14" s="193"/>
      <c r="F14" s="193"/>
      <c r="G14" s="193"/>
      <c r="H14" s="193"/>
      <c r="I14" s="193"/>
      <c r="J14" s="194"/>
    </row>
    <row r="15" spans="2:10" ht="15">
      <c r="B15" s="192"/>
      <c r="C15" s="193"/>
      <c r="D15" s="193"/>
      <c r="E15" s="193"/>
      <c r="F15" s="193"/>
      <c r="G15" s="193"/>
      <c r="H15" s="193"/>
      <c r="I15" s="193"/>
      <c r="J15" s="194"/>
    </row>
    <row r="16" spans="2:10" ht="15">
      <c r="B16" s="192"/>
      <c r="C16" s="193"/>
      <c r="D16" s="193"/>
      <c r="E16" s="193"/>
      <c r="F16" s="193"/>
      <c r="G16" s="193"/>
      <c r="H16" s="193"/>
      <c r="I16" s="193"/>
      <c r="J16" s="194"/>
    </row>
    <row r="17" spans="2:10" ht="15">
      <c r="B17" s="192"/>
      <c r="C17" s="193"/>
      <c r="D17" s="193"/>
      <c r="E17" s="193"/>
      <c r="F17" s="193"/>
      <c r="G17" s="193"/>
      <c r="H17" s="193"/>
      <c r="I17" s="193"/>
      <c r="J17" s="194"/>
    </row>
    <row r="18" spans="2:10" ht="15">
      <c r="B18" s="192"/>
      <c r="C18" s="193"/>
      <c r="D18" s="193"/>
      <c r="E18" s="193"/>
      <c r="F18" s="193"/>
      <c r="G18" s="193"/>
      <c r="H18" s="193"/>
      <c r="I18" s="193"/>
      <c r="J18" s="194"/>
    </row>
    <row r="19" spans="2:10" ht="15">
      <c r="B19" s="192"/>
      <c r="C19" s="193"/>
      <c r="D19" s="193"/>
      <c r="E19" s="193"/>
      <c r="F19" s="193"/>
      <c r="G19" s="193"/>
      <c r="H19" s="193"/>
      <c r="I19" s="193"/>
      <c r="J19" s="194"/>
    </row>
    <row r="20" spans="2:10" ht="15">
      <c r="B20" s="192"/>
      <c r="C20" s="193"/>
      <c r="D20" s="193"/>
      <c r="E20" s="193"/>
      <c r="F20" s="193"/>
      <c r="G20" s="193"/>
      <c r="H20" s="193"/>
      <c r="I20" s="193"/>
      <c r="J20" s="194"/>
    </row>
    <row r="21" spans="2:10" ht="14.25">
      <c r="B21" s="192"/>
      <c r="C21" s="193"/>
      <c r="D21" s="193"/>
      <c r="E21" s="193"/>
      <c r="F21" s="193"/>
      <c r="G21" s="193"/>
      <c r="H21" s="193"/>
      <c r="I21" s="193"/>
      <c r="J21" s="194"/>
    </row>
    <row r="22" spans="2:10" ht="14.25">
      <c r="B22" s="192"/>
      <c r="C22" s="193"/>
      <c r="D22" s="193"/>
      <c r="E22" s="193"/>
      <c r="F22" s="200" t="s">
        <v>1858</v>
      </c>
      <c r="G22" s="193"/>
      <c r="H22" s="193"/>
      <c r="I22" s="193"/>
      <c r="J22" s="194"/>
    </row>
    <row r="23" spans="2:10" ht="14.25">
      <c r="B23" s="192"/>
      <c r="C23" s="193"/>
      <c r="I23" s="193"/>
      <c r="J23" s="194"/>
    </row>
    <row r="24" spans="2:10" ht="14.25">
      <c r="B24" s="192"/>
      <c r="C24" s="193"/>
      <c r="D24" s="201" t="s">
        <v>1859</v>
      </c>
      <c r="E24" s="202" t="s">
        <v>1860</v>
      </c>
      <c r="F24" s="202"/>
      <c r="G24" s="202"/>
      <c r="H24" s="202"/>
      <c r="I24" s="193"/>
      <c r="J24" s="194"/>
    </row>
    <row r="25" spans="2:10" ht="14.25">
      <c r="B25" s="192"/>
      <c r="C25" s="193"/>
      <c r="I25" s="193"/>
      <c r="J25" s="194"/>
    </row>
    <row r="26" spans="2:10" ht="14.25">
      <c r="B26" s="192"/>
      <c r="C26" s="193"/>
      <c r="D26" s="201" t="s">
        <v>1861</v>
      </c>
      <c r="E26" s="202" t="s">
        <v>1860</v>
      </c>
      <c r="F26" s="202"/>
      <c r="G26" s="202"/>
      <c r="H26" s="202"/>
      <c r="I26" s="193"/>
      <c r="J26" s="194"/>
    </row>
    <row r="27" spans="2:10" ht="14.25">
      <c r="B27" s="192"/>
      <c r="C27" s="193"/>
      <c r="D27" s="203"/>
      <c r="E27" s="203"/>
      <c r="F27" s="203"/>
      <c r="G27" s="203"/>
      <c r="H27" s="203"/>
      <c r="I27" s="193"/>
      <c r="J27" s="194"/>
    </row>
    <row r="28" spans="2:10" ht="14.25">
      <c r="B28" s="192"/>
      <c r="C28" s="193"/>
      <c r="D28" s="201" t="s">
        <v>1862</v>
      </c>
      <c r="E28" s="202"/>
      <c r="F28" s="202"/>
      <c r="G28" s="202"/>
      <c r="H28" s="202"/>
      <c r="I28" s="193"/>
      <c r="J28" s="194"/>
    </row>
    <row r="29" spans="2:10" ht="14.25">
      <c r="B29" s="192"/>
      <c r="C29" s="193"/>
      <c r="D29" s="204"/>
      <c r="E29" s="204"/>
      <c r="F29" s="204"/>
      <c r="G29" s="204"/>
      <c r="H29" s="204"/>
      <c r="I29" s="193"/>
      <c r="J29" s="194"/>
    </row>
    <row r="30" spans="2:10" ht="14.25">
      <c r="B30" s="192"/>
      <c r="C30" s="193"/>
      <c r="D30" s="201" t="s">
        <v>1863</v>
      </c>
      <c r="E30" s="202" t="s">
        <v>1860</v>
      </c>
      <c r="F30" s="202"/>
      <c r="G30" s="202"/>
      <c r="H30" s="202"/>
      <c r="I30" s="193"/>
      <c r="J30" s="194"/>
    </row>
    <row r="31" spans="2:10" ht="14.25">
      <c r="B31" s="192"/>
      <c r="C31" s="193"/>
      <c r="D31" s="205"/>
      <c r="E31" s="205"/>
      <c r="F31" s="205"/>
      <c r="G31" s="205"/>
      <c r="H31" s="205"/>
      <c r="I31" s="193"/>
      <c r="J31" s="194"/>
    </row>
    <row r="32" spans="2:10" ht="14.25">
      <c r="B32" s="192"/>
      <c r="C32" s="193"/>
      <c r="D32" s="206" t="s">
        <v>1864</v>
      </c>
      <c r="E32" s="202"/>
      <c r="F32" s="202"/>
      <c r="G32" s="202"/>
      <c r="H32" s="202"/>
      <c r="I32" s="193"/>
      <c r="J32" s="194"/>
    </row>
    <row r="33" spans="2:10" ht="14.25">
      <c r="B33" s="192"/>
      <c r="C33" s="193"/>
      <c r="D33" s="205"/>
      <c r="E33" s="205"/>
      <c r="F33" s="207"/>
      <c r="G33" s="205"/>
      <c r="H33" s="205"/>
      <c r="I33" s="193"/>
      <c r="J33" s="194"/>
    </row>
    <row r="34" spans="2:10" ht="14.25">
      <c r="B34" s="192"/>
      <c r="C34" s="193"/>
      <c r="D34" s="206" t="s">
        <v>1865</v>
      </c>
      <c r="E34" s="202"/>
      <c r="F34" s="202"/>
      <c r="G34" s="202"/>
      <c r="H34" s="202"/>
      <c r="I34" s="193"/>
      <c r="J34" s="194"/>
    </row>
    <row r="35" spans="2:10" ht="14.25">
      <c r="B35" s="192"/>
      <c r="C35" s="193"/>
      <c r="D35" s="205"/>
      <c r="E35" s="205"/>
      <c r="F35" s="205"/>
      <c r="G35" s="205"/>
      <c r="H35" s="205"/>
      <c r="I35" s="193"/>
      <c r="J35" s="194"/>
    </row>
    <row r="36" spans="2:10" ht="14.25">
      <c r="B36" s="192"/>
      <c r="C36" s="193"/>
      <c r="D36" s="206" t="s">
        <v>1866</v>
      </c>
      <c r="E36" s="202"/>
      <c r="F36" s="202"/>
      <c r="G36" s="202"/>
      <c r="H36" s="202"/>
      <c r="I36" s="193"/>
      <c r="J36" s="194"/>
    </row>
    <row r="37" spans="2:10" ht="14.25">
      <c r="B37" s="192"/>
      <c r="C37" s="193"/>
      <c r="D37" s="208"/>
      <c r="E37" s="208"/>
      <c r="F37" s="208"/>
      <c r="G37" s="208"/>
      <c r="H37" s="208"/>
      <c r="I37" s="193"/>
      <c r="J37" s="194"/>
    </row>
    <row r="38" spans="2:10" ht="14.25">
      <c r="B38" s="192"/>
      <c r="C38" s="193"/>
      <c r="D38" s="206" t="s">
        <v>1867</v>
      </c>
      <c r="E38" s="202"/>
      <c r="F38" s="202"/>
      <c r="G38" s="202"/>
      <c r="H38" s="202"/>
      <c r="I38" s="193"/>
      <c r="J38" s="194"/>
    </row>
    <row r="39" spans="2:10" ht="14.25">
      <c r="B39" s="192"/>
      <c r="C39" s="193"/>
      <c r="D39" s="208"/>
      <c r="E39" s="208"/>
      <c r="F39" s="208"/>
      <c r="G39" s="208"/>
      <c r="H39" s="208"/>
      <c r="I39" s="193"/>
      <c r="J39" s="194"/>
    </row>
    <row r="40" spans="2:10" ht="14.25">
      <c r="B40" s="192"/>
      <c r="C40" s="193"/>
      <c r="D40" s="206" t="s">
        <v>1868</v>
      </c>
      <c r="E40" s="202"/>
      <c r="F40" s="202"/>
      <c r="G40" s="202"/>
      <c r="H40" s="202"/>
      <c r="I40" s="193"/>
      <c r="J40" s="194"/>
    </row>
    <row r="41" spans="2:10" ht="14.25">
      <c r="B41" s="209"/>
      <c r="C41" s="210"/>
      <c r="D41" s="208"/>
      <c r="E41" s="208"/>
      <c r="F41" s="208"/>
      <c r="G41" s="208"/>
      <c r="H41" s="208"/>
      <c r="I41" s="210"/>
      <c r="J41" s="211"/>
    </row>
    <row r="42" spans="2:10" ht="14.25">
      <c r="B42" s="209"/>
      <c r="C42" s="210"/>
      <c r="D42" s="206" t="s">
        <v>1869</v>
      </c>
      <c r="E42" s="202"/>
      <c r="F42" s="202"/>
      <c r="G42" s="202"/>
      <c r="H42" s="202"/>
      <c r="I42" s="210"/>
      <c r="J42" s="211"/>
    </row>
    <row r="43" spans="2:10" ht="14.25">
      <c r="B43" s="209"/>
      <c r="C43" s="210"/>
      <c r="D43" s="208"/>
      <c r="E43" s="208"/>
      <c r="F43" s="208"/>
      <c r="G43" s="208"/>
      <c r="H43" s="208"/>
      <c r="I43" s="210"/>
      <c r="J43" s="211"/>
    </row>
    <row r="44" spans="2:10" ht="14.25">
      <c r="B44" s="209"/>
      <c r="C44" s="210"/>
      <c r="D44" s="206" t="s">
        <v>1870</v>
      </c>
      <c r="E44" s="202"/>
      <c r="F44" s="202"/>
      <c r="G44" s="202"/>
      <c r="H44" s="202"/>
      <c r="I44" s="210"/>
      <c r="J44" s="211"/>
    </row>
    <row r="45" spans="2:10" ht="14.25">
      <c r="B45" s="209"/>
      <c r="C45" s="210"/>
      <c r="D45" s="208"/>
      <c r="E45" s="208"/>
      <c r="F45" s="208"/>
      <c r="G45" s="208"/>
      <c r="H45" s="208"/>
      <c r="I45" s="210"/>
      <c r="J45" s="211"/>
    </row>
    <row r="46" spans="2:10" ht="14.25">
      <c r="B46" s="209"/>
      <c r="C46" s="210"/>
      <c r="D46" s="206" t="s">
        <v>1871</v>
      </c>
      <c r="E46" s="202"/>
      <c r="F46" s="202"/>
      <c r="G46" s="202"/>
      <c r="H46" s="202"/>
      <c r="I46" s="210"/>
      <c r="J46" s="211"/>
    </row>
    <row r="47" spans="2:10" ht="14.25">
      <c r="B47" s="209"/>
      <c r="C47" s="210"/>
      <c r="D47" s="208"/>
      <c r="E47" s="208"/>
      <c r="F47" s="208"/>
      <c r="G47" s="208"/>
      <c r="H47" s="208"/>
      <c r="I47" s="210"/>
      <c r="J47" s="211"/>
    </row>
    <row r="48" spans="2:10" ht="14.25">
      <c r="B48" s="209"/>
      <c r="C48" s="210"/>
      <c r="D48" s="206" t="s">
        <v>1872</v>
      </c>
      <c r="E48" s="202"/>
      <c r="F48" s="202"/>
      <c r="G48" s="202"/>
      <c r="H48" s="202"/>
      <c r="I48" s="210"/>
      <c r="J48" s="211"/>
    </row>
    <row r="49" spans="2:10" ht="14.25">
      <c r="B49" s="209"/>
      <c r="C49" s="210"/>
      <c r="D49" s="208"/>
      <c r="E49" s="208"/>
      <c r="F49" s="208"/>
      <c r="G49" s="208"/>
      <c r="H49" s="208"/>
      <c r="I49" s="210"/>
      <c r="J49" s="211"/>
    </row>
    <row r="50" spans="2:10" ht="14.25">
      <c r="B50" s="209"/>
      <c r="C50" s="210"/>
      <c r="D50" s="206" t="s">
        <v>1873</v>
      </c>
      <c r="E50" s="202"/>
      <c r="F50" s="202"/>
      <c r="G50" s="202"/>
      <c r="H50" s="202"/>
      <c r="I50" s="210"/>
      <c r="J50" s="211"/>
    </row>
    <row r="51" spans="2:10" ht="14.25">
      <c r="B51" s="209"/>
      <c r="C51" s="210"/>
      <c r="D51" s="208"/>
      <c r="E51" s="208"/>
      <c r="F51" s="208"/>
      <c r="G51" s="208"/>
      <c r="H51" s="208"/>
      <c r="I51" s="210"/>
      <c r="J51" s="211"/>
    </row>
    <row r="52" spans="2:10" ht="14.25">
      <c r="B52" s="209"/>
      <c r="C52" s="210"/>
      <c r="D52" s="206" t="s">
        <v>878</v>
      </c>
      <c r="E52" s="202"/>
      <c r="F52" s="202"/>
      <c r="G52" s="202"/>
      <c r="H52" s="202"/>
      <c r="I52" s="210"/>
      <c r="J52" s="211"/>
    </row>
    <row r="53" spans="2:10" ht="15" thickBot="1">
      <c r="B53" s="212"/>
      <c r="C53" s="213"/>
      <c r="D53" s="213"/>
      <c r="E53" s="213"/>
      <c r="F53" s="213"/>
      <c r="G53" s="213"/>
      <c r="H53" s="213"/>
      <c r="I53" s="213"/>
      <c r="J53" s="214"/>
    </row>
  </sheetData>
  <sheetProtection/>
  <mergeCells count="16">
    <mergeCell ref="D46:H46"/>
    <mergeCell ref="D48:H48"/>
    <mergeCell ref="D50:H50"/>
    <mergeCell ref="D52:H52"/>
    <mergeCell ref="D34:H34"/>
    <mergeCell ref="D36:H36"/>
    <mergeCell ref="D38:H38"/>
    <mergeCell ref="D40:H40"/>
    <mergeCell ref="D42:H42"/>
    <mergeCell ref="D44:H44"/>
    <mergeCell ref="E6:G6"/>
    <mergeCell ref="D24:H24"/>
    <mergeCell ref="D26:H26"/>
    <mergeCell ref="D28:H28"/>
    <mergeCell ref="D30:H30"/>
    <mergeCell ref="D32:H32"/>
  </mergeCells>
  <hyperlinks>
    <hyperlink ref="D26:H26" location="'A. HTT General'!A1" display="Tab A: HTT General"/>
    <hyperlink ref="D28:H28" location="'B1. HTT Mortgage Assets'!A1" display="Worksheet B1: HTT Mortgage Assets"/>
    <hyperlink ref="D30:H30" location="'C. HTT Harmonised Glossary'!A1" display="Worksheet C: HTT Harmonised Glossary"/>
    <hyperlink ref="D24:H24" location="Disclaimer!A1" display="Disclaimer"/>
    <hyperlink ref="D32:H32" location="'D1. Front Page'!A1" display="D1. Front Page"/>
    <hyperlink ref="D34:H34" location="'D2. Covered Bond Series'!A1" display="D2. Covered Bond Series"/>
    <hyperlink ref="D36:H36" location="'D3. Ratings'!A1" display="D3. Ratings"/>
    <hyperlink ref="D38:H38" location="'D4. Tests Royal Decree'!A1" display="D4. Tests Royal Decree"/>
    <hyperlink ref="D40:H40" location="'D5. Cover Pool Summary'!A1" display="D5. Cover Pool Summary"/>
    <hyperlink ref="D42:H42" location="'D6. Stratification Tables'!A1" display="D6. Stratification Tables"/>
    <hyperlink ref="D44:H44" location="'D7. Stratification Graphs'!A1" display="D7. Stratification Graphs"/>
    <hyperlink ref="D46:H46" location="'D8. Performance'!A1" display="D8. Performance"/>
    <hyperlink ref="D48:H48" location="'D9. Amortisation'!A1" display="D9. Amortisation"/>
    <hyperlink ref="D50:H50" location="'D10. Amortisation Graph'!A1" display="D10. Amortisation Graph"/>
    <hyperlink ref="D52:H52" location="'D10. Amortisation Graph'!A1" display="D10. Amortisation Graph"/>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20.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
      <c r="B1" t="s">
        <v>1298</v>
      </c>
    </row>
    <row r="2" spans="1:4" ht="12">
      <c r="A2" t="s">
        <v>1249</v>
      </c>
      <c r="B2">
        <v>2899888565.6100245</v>
      </c>
      <c r="C2">
        <v>42372</v>
      </c>
      <c r="D2">
        <v>0.20518432789203273</v>
      </c>
    </row>
    <row r="3" spans="1:4" ht="12">
      <c r="A3" t="s">
        <v>1248</v>
      </c>
      <c r="B3">
        <v>31916387.31999998</v>
      </c>
      <c r="C3">
        <v>1314</v>
      </c>
      <c r="D3">
        <v>0.00636298043165607</v>
      </c>
    </row>
    <row r="4" spans="1:4" ht="12">
      <c r="A4" t="s">
        <v>1029</v>
      </c>
      <c r="B4">
        <v>10779200402.789907</v>
      </c>
      <c r="C4">
        <v>162821</v>
      </c>
      <c r="D4">
        <v>0.7884526916763113</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2:B16"/>
  <sheetViews>
    <sheetView showGridLines="0" zoomScalePageLayoutView="0" workbookViewId="0" topLeftCell="A1">
      <selection activeCell="A1" sqref="A1"/>
    </sheetView>
  </sheetViews>
  <sheetFormatPr defaultColWidth="9.140625" defaultRowHeight="12.75"/>
  <sheetData>
    <row r="2" spans="1:2" ht="12">
      <c r="A2" t="s">
        <v>1250</v>
      </c>
      <c r="B2">
        <v>0.04225532381316608</v>
      </c>
    </row>
    <row r="3" spans="1:2" ht="12">
      <c r="A3" t="s">
        <v>1251</v>
      </c>
      <c r="B3">
        <v>0.04967484618375297</v>
      </c>
    </row>
    <row r="4" spans="1:2" ht="12">
      <c r="A4" t="s">
        <v>1252</v>
      </c>
      <c r="B4">
        <v>0.012231277811443531</v>
      </c>
    </row>
    <row r="5" spans="1:2" ht="12">
      <c r="A5" t="s">
        <v>1253</v>
      </c>
      <c r="B5">
        <v>0.026160043601059953</v>
      </c>
    </row>
    <row r="6" spans="1:2" ht="12">
      <c r="A6" t="s">
        <v>1254</v>
      </c>
      <c r="B6">
        <v>0.020051225533604607</v>
      </c>
    </row>
    <row r="7" spans="1:2" ht="12">
      <c r="A7" t="s">
        <v>1255</v>
      </c>
      <c r="B7">
        <v>0.007211937344824136</v>
      </c>
    </row>
    <row r="8" spans="1:2" ht="12">
      <c r="A8" t="s">
        <v>1256</v>
      </c>
      <c r="B8">
        <v>0.007716986249725268</v>
      </c>
    </row>
    <row r="9" spans="1:2" ht="12">
      <c r="A9" t="s">
        <v>1257</v>
      </c>
      <c r="B9">
        <v>0.007250561255052509</v>
      </c>
    </row>
    <row r="10" spans="1:2" ht="12">
      <c r="A10" t="s">
        <v>1258</v>
      </c>
      <c r="B10">
        <v>0.0037464799704545787</v>
      </c>
    </row>
    <row r="11" spans="1:2" ht="12">
      <c r="A11" t="s">
        <v>1259</v>
      </c>
      <c r="B11">
        <v>0.0061486206490927175</v>
      </c>
    </row>
    <row r="12" spans="1:2" ht="12">
      <c r="A12" t="s">
        <v>1260</v>
      </c>
      <c r="B12">
        <v>0.0002722900963963616</v>
      </c>
    </row>
    <row r="13" spans="1:2" ht="12">
      <c r="A13" t="s">
        <v>1261</v>
      </c>
      <c r="B13">
        <v>0.00675125077253241</v>
      </c>
    </row>
    <row r="14" spans="1:2" ht="12">
      <c r="A14" t="s">
        <v>1262</v>
      </c>
      <c r="B14">
        <v>0.01855647106678863</v>
      </c>
    </row>
    <row r="15" spans="1:2" ht="12">
      <c r="A15" t="s">
        <v>1263</v>
      </c>
      <c r="B15">
        <v>0.00044879237009654856</v>
      </c>
    </row>
    <row r="16" spans="1:2" ht="12">
      <c r="A16" t="s">
        <v>1264</v>
      </c>
      <c r="B16">
        <v>0.7915238932820097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2:B3"/>
  <sheetViews>
    <sheetView showGridLines="0" zoomScalePageLayoutView="0" workbookViewId="0" topLeftCell="A1">
      <selection activeCell="A1" sqref="A1"/>
    </sheetView>
  </sheetViews>
  <sheetFormatPr defaultColWidth="9.140625" defaultRowHeight="12.75"/>
  <sheetData>
    <row r="2" spans="1:2" ht="12">
      <c r="A2" t="s">
        <v>1266</v>
      </c>
      <c r="B2">
        <v>1.4693007170036444E-05</v>
      </c>
    </row>
    <row r="3" spans="1:2" ht="12">
      <c r="A3" t="s">
        <v>1265</v>
      </c>
      <c r="B3">
        <v>0.99998530699283</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
      <c r="B1" t="s">
        <v>1298</v>
      </c>
    </row>
    <row r="2" spans="1:4" ht="12">
      <c r="A2" t="s">
        <v>1269</v>
      </c>
      <c r="B2">
        <v>168918845.2299998</v>
      </c>
      <c r="C2">
        <v>3884</v>
      </c>
      <c r="D2">
        <v>0.018808079145016875</v>
      </c>
    </row>
    <row r="3" spans="1:4" ht="12">
      <c r="A3" t="s">
        <v>1268</v>
      </c>
      <c r="B3">
        <v>748084566.5899997</v>
      </c>
      <c r="C3">
        <v>4956</v>
      </c>
      <c r="D3">
        <v>0.023999186468255312</v>
      </c>
    </row>
    <row r="4" spans="1:4" ht="12">
      <c r="A4" t="s">
        <v>1267</v>
      </c>
      <c r="B4">
        <v>12794001943.899889</v>
      </c>
      <c r="C4">
        <v>197667</v>
      </c>
      <c r="D4">
        <v>0.9571927343867278</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
      <c r="A2" t="s">
        <v>86</v>
      </c>
      <c r="B2">
        <v>0.0855563758342938</v>
      </c>
    </row>
    <row r="3" spans="1:2" ht="12">
      <c r="A3" t="s">
        <v>1270</v>
      </c>
      <c r="B3">
        <v>0.054634689856458495</v>
      </c>
    </row>
    <row r="4" spans="1:2" ht="12">
      <c r="A4" t="s">
        <v>1271</v>
      </c>
      <c r="B4">
        <v>0.05183535088428105</v>
      </c>
    </row>
    <row r="5" spans="1:2" ht="12">
      <c r="A5" t="s">
        <v>1272</v>
      </c>
      <c r="B5">
        <v>0.0699053960270058</v>
      </c>
    </row>
    <row r="6" spans="1:2" ht="12">
      <c r="A6" t="s">
        <v>1273</v>
      </c>
      <c r="B6">
        <v>0.08746391636698612</v>
      </c>
    </row>
    <row r="7" spans="1:2" ht="12">
      <c r="A7" t="s">
        <v>1274</v>
      </c>
      <c r="B7">
        <v>0.0957047676677159</v>
      </c>
    </row>
    <row r="8" spans="1:2" ht="12">
      <c r="A8" t="s">
        <v>1275</v>
      </c>
      <c r="B8">
        <v>0.10181706972549659</v>
      </c>
    </row>
    <row r="9" spans="1:2" ht="12">
      <c r="A9" t="s">
        <v>1276</v>
      </c>
      <c r="B9">
        <v>0.1075610476656082</v>
      </c>
    </row>
    <row r="10" spans="1:2" ht="12">
      <c r="A10" t="s">
        <v>1277</v>
      </c>
      <c r="B10">
        <v>0.11344742336061357</v>
      </c>
    </row>
    <row r="11" spans="1:2" ht="12">
      <c r="A11" t="s">
        <v>1278</v>
      </c>
      <c r="B11">
        <v>0.11097105317118455</v>
      </c>
    </row>
    <row r="12" spans="1:2" ht="12">
      <c r="A12" t="s">
        <v>1279</v>
      </c>
      <c r="B12">
        <v>0.0749104336445692</v>
      </c>
    </row>
    <row r="13" spans="1:2" ht="12">
      <c r="A13" t="s">
        <v>1280</v>
      </c>
      <c r="B13">
        <v>0.011154391269798183</v>
      </c>
    </row>
    <row r="14" spans="1:2" ht="12">
      <c r="A14" t="s">
        <v>1281</v>
      </c>
      <c r="B14">
        <v>0.0075097519393094005</v>
      </c>
    </row>
    <row r="15" spans="1:2" ht="12">
      <c r="A15" t="s">
        <v>1282</v>
      </c>
      <c r="B15">
        <v>0.02752833258667918</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
      <c r="A2" t="s">
        <v>1283</v>
      </c>
      <c r="B2">
        <v>0.011633029776584477</v>
      </c>
    </row>
    <row r="3" spans="1:2" ht="12">
      <c r="A3" t="s">
        <v>1284</v>
      </c>
      <c r="B3">
        <v>0.0293666808467857</v>
      </c>
    </row>
    <row r="4" spans="1:2" ht="12">
      <c r="A4" t="s">
        <v>1285</v>
      </c>
      <c r="B4">
        <v>0.04921487515636407</v>
      </c>
    </row>
    <row r="5" spans="1:2" ht="12">
      <c r="A5" t="s">
        <v>1286</v>
      </c>
      <c r="B5">
        <v>0.09557414775010074</v>
      </c>
    </row>
    <row r="6" spans="1:2" ht="12">
      <c r="A6" t="s">
        <v>1287</v>
      </c>
      <c r="B6">
        <v>0.18057007144754156</v>
      </c>
    </row>
    <row r="7" spans="1:2" ht="12">
      <c r="A7" t="s">
        <v>1288</v>
      </c>
      <c r="B7">
        <v>0.05511599384758024</v>
      </c>
    </row>
    <row r="8" spans="1:2" ht="12">
      <c r="A8" t="s">
        <v>1289</v>
      </c>
      <c r="B8">
        <v>0.05575648461117944</v>
      </c>
    </row>
    <row r="9" spans="1:2" ht="12">
      <c r="A9" t="s">
        <v>1290</v>
      </c>
      <c r="B9">
        <v>0.05910710733344642</v>
      </c>
    </row>
    <row r="10" spans="1:2" ht="12">
      <c r="A10" t="s">
        <v>1291</v>
      </c>
      <c r="B10">
        <v>0.0672864268137071</v>
      </c>
    </row>
    <row r="11" spans="1:2" ht="12">
      <c r="A11" t="s">
        <v>1292</v>
      </c>
      <c r="B11">
        <v>0.061219981130692325</v>
      </c>
    </row>
    <row r="12" spans="1:2" ht="12">
      <c r="A12" t="s">
        <v>1293</v>
      </c>
      <c r="B12">
        <v>0.1584111939153966</v>
      </c>
    </row>
    <row r="13" spans="1:2" ht="12">
      <c r="A13" t="s">
        <v>1294</v>
      </c>
      <c r="B13">
        <v>0.06682487093098265</v>
      </c>
    </row>
    <row r="14" spans="1:2" ht="12">
      <c r="A14" t="s">
        <v>1295</v>
      </c>
      <c r="B14">
        <v>0.029060837428946978</v>
      </c>
    </row>
    <row r="15" spans="1:2" ht="12">
      <c r="A15" t="s">
        <v>1296</v>
      </c>
      <c r="B15">
        <v>0.08085829901069151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6.xml><?xml version="1.0" encoding="utf-8"?>
<worksheet xmlns="http://schemas.openxmlformats.org/spreadsheetml/2006/main" xmlns:r="http://schemas.openxmlformats.org/officeDocument/2006/relationships">
  <dimension ref="A2:B18"/>
  <sheetViews>
    <sheetView showGridLines="0" zoomScalePageLayoutView="0" workbookViewId="0" topLeftCell="A1">
      <selection activeCell="A1" sqref="A1"/>
    </sheetView>
  </sheetViews>
  <sheetFormatPr defaultColWidth="9.140625" defaultRowHeight="12.75"/>
  <sheetData>
    <row r="2" spans="1:2" ht="12">
      <c r="A2" t="s">
        <v>1297</v>
      </c>
      <c r="B2">
        <v>0.023416821885789446</v>
      </c>
    </row>
    <row r="3" spans="1:2" ht="12">
      <c r="A3" t="s">
        <v>1183</v>
      </c>
      <c r="B3">
        <v>0.021691722306557443</v>
      </c>
    </row>
    <row r="4" spans="1:2" ht="12">
      <c r="A4" t="s">
        <v>1184</v>
      </c>
      <c r="B4">
        <v>0.045576557919532745</v>
      </c>
    </row>
    <row r="5" spans="1:2" ht="12">
      <c r="A5" t="s">
        <v>1185</v>
      </c>
      <c r="B5">
        <v>0.05938670915917264</v>
      </c>
    </row>
    <row r="6" spans="1:2" ht="12">
      <c r="A6" t="s">
        <v>1186</v>
      </c>
      <c r="B6">
        <v>0.09608407784775591</v>
      </c>
    </row>
    <row r="7" spans="1:2" ht="12">
      <c r="A7" t="s">
        <v>1187</v>
      </c>
      <c r="B7">
        <v>0.07363576407099882</v>
      </c>
    </row>
    <row r="8" spans="1:2" ht="12">
      <c r="A8" t="s">
        <v>1188</v>
      </c>
      <c r="B8">
        <v>0.08959005866025356</v>
      </c>
    </row>
    <row r="9" spans="1:2" ht="12">
      <c r="A9" t="s">
        <v>1189</v>
      </c>
      <c r="B9">
        <v>0.10314595317913768</v>
      </c>
    </row>
    <row r="10" spans="1:2" ht="12">
      <c r="A10" t="s">
        <v>1190</v>
      </c>
      <c r="B10">
        <v>0.09837172488356707</v>
      </c>
    </row>
    <row r="11" spans="1:2" ht="12">
      <c r="A11" t="s">
        <v>1191</v>
      </c>
      <c r="B11">
        <v>0.11552669787042213</v>
      </c>
    </row>
    <row r="12" spans="1:2" ht="12">
      <c r="A12" t="s">
        <v>1192</v>
      </c>
      <c r="B12">
        <v>0.09016716080299973</v>
      </c>
    </row>
    <row r="13" spans="1:2" ht="12">
      <c r="A13" t="s">
        <v>1193</v>
      </c>
      <c r="B13">
        <v>0.08266669567065313</v>
      </c>
    </row>
    <row r="14" spans="1:2" ht="12">
      <c r="A14" t="s">
        <v>1194</v>
      </c>
      <c r="B14">
        <v>0.09156511196432743</v>
      </c>
    </row>
    <row r="15" spans="1:2" ht="12">
      <c r="A15" t="s">
        <v>1195</v>
      </c>
      <c r="B15">
        <v>0.006725364624814389</v>
      </c>
    </row>
    <row r="16" spans="1:2" ht="12">
      <c r="A16" t="s">
        <v>1196</v>
      </c>
      <c r="B16">
        <v>0.0016239077779012928</v>
      </c>
    </row>
    <row r="17" spans="1:2" ht="12">
      <c r="A17" t="s">
        <v>1197</v>
      </c>
      <c r="B17">
        <v>0.0008144073020394221</v>
      </c>
    </row>
    <row r="18" spans="1:2" ht="12">
      <c r="A18" t="s">
        <v>1199</v>
      </c>
      <c r="B18">
        <v>1.1264074077220704E-05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7.xml><?xml version="1.0" encoding="utf-8"?>
<worksheet xmlns="http://schemas.openxmlformats.org/spreadsheetml/2006/main" xmlns:r="http://schemas.openxmlformats.org/officeDocument/2006/relationships">
  <dimension ref="A2:B9"/>
  <sheetViews>
    <sheetView showGridLines="0" zoomScalePageLayoutView="0" workbookViewId="0" topLeftCell="A1">
      <selection activeCell="A1" sqref="A1"/>
    </sheetView>
  </sheetViews>
  <sheetFormatPr defaultColWidth="9.140625" defaultRowHeight="12.75"/>
  <sheetData>
    <row r="2" spans="1:2" ht="12">
      <c r="A2" t="s">
        <v>1264</v>
      </c>
      <c r="B2">
        <v>0.7915238932820142</v>
      </c>
    </row>
    <row r="3" spans="1:2" ht="12">
      <c r="A3" t="s">
        <v>1297</v>
      </c>
      <c r="B3">
        <v>0.09849779705151766</v>
      </c>
    </row>
    <row r="4" spans="1:2" ht="12">
      <c r="A4" t="s">
        <v>1183</v>
      </c>
      <c r="B4">
        <v>0.04030190110380664</v>
      </c>
    </row>
    <row r="5" spans="1:2" ht="12">
      <c r="A5" t="s">
        <v>1184</v>
      </c>
      <c r="B5">
        <v>0.01976803619341613</v>
      </c>
    </row>
    <row r="6" spans="1:2" ht="12">
      <c r="A6" t="s">
        <v>1185</v>
      </c>
      <c r="B6">
        <v>0.015113230606649045</v>
      </c>
    </row>
    <row r="7" spans="1:2" ht="12">
      <c r="A7" t="s">
        <v>1186</v>
      </c>
      <c r="B7">
        <v>0.009038627553179164</v>
      </c>
    </row>
    <row r="8" spans="1:2" ht="12">
      <c r="A8" t="s">
        <v>1189</v>
      </c>
      <c r="B8">
        <v>0.019079274087721216</v>
      </c>
    </row>
    <row r="9" spans="1:2" ht="12">
      <c r="A9" t="s">
        <v>1188</v>
      </c>
      <c r="B9">
        <v>0.00667724012169571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8.xml><?xml version="1.0" encoding="utf-8"?>
<worksheet xmlns="http://schemas.openxmlformats.org/spreadsheetml/2006/main" xmlns:r="http://schemas.openxmlformats.org/officeDocument/2006/relationships">
  <dimension ref="B2:L19"/>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16.00390625" style="0" customWidth="1"/>
    <col min="3" max="3" width="5.00390625" style="0" customWidth="1"/>
    <col min="4" max="4" width="3.00390625" style="0" customWidth="1"/>
    <col min="5" max="5" width="12.00390625" style="0" customWidth="1"/>
    <col min="6" max="6" width="4.00390625" style="0" customWidth="1"/>
    <col min="7" max="7" width="0.9921875" style="0" customWidth="1"/>
    <col min="8" max="8" width="16.00390625" style="0" customWidth="1"/>
    <col min="9" max="9" width="21.00390625" style="0" customWidth="1"/>
    <col min="10" max="10" width="3.00390625" style="0" customWidth="1"/>
    <col min="11" max="11" width="16.00390625" style="0" customWidth="1"/>
    <col min="12" max="12" width="0.9921875" style="0" customWidth="1"/>
  </cols>
  <sheetData>
    <row r="1" ht="0.75" customHeight="1"/>
    <row r="2" spans="2:12" ht="8.25" customHeight="1">
      <c r="B2" s="1"/>
      <c r="C2" s="1"/>
      <c r="D2" s="1"/>
      <c r="E2" s="1"/>
      <c r="F2" s="1"/>
      <c r="G2" s="1"/>
      <c r="H2" s="1"/>
      <c r="I2" s="1"/>
      <c r="J2" s="1"/>
      <c r="K2" s="1"/>
      <c r="L2" s="1"/>
    </row>
    <row r="3" spans="2:12" ht="22.5" customHeight="1">
      <c r="B3" s="1"/>
      <c r="C3" s="1"/>
      <c r="D3" s="1"/>
      <c r="E3" s="1"/>
      <c r="F3" s="1"/>
      <c r="G3" s="1"/>
      <c r="H3" s="33" t="s">
        <v>987</v>
      </c>
      <c r="I3" s="34"/>
      <c r="J3" s="1"/>
      <c r="K3" s="1"/>
      <c r="L3" s="1"/>
    </row>
    <row r="4" spans="2:12" ht="6.75" customHeight="1">
      <c r="B4" s="1"/>
      <c r="C4" s="1"/>
      <c r="D4" s="1"/>
      <c r="E4" s="1"/>
      <c r="F4" s="1"/>
      <c r="G4" s="1"/>
      <c r="H4" s="1"/>
      <c r="I4" s="1"/>
      <c r="J4" s="1"/>
      <c r="K4" s="1"/>
      <c r="L4" s="1"/>
    </row>
    <row r="5" spans="2:12" ht="8.25" customHeight="1">
      <c r="B5" s="1"/>
      <c r="C5" s="1"/>
      <c r="D5" s="1"/>
      <c r="E5" s="1"/>
      <c r="F5" s="1"/>
      <c r="G5" s="1"/>
      <c r="H5" s="1"/>
      <c r="I5" s="1"/>
      <c r="J5" s="1"/>
      <c r="K5" s="1"/>
      <c r="L5" s="1"/>
    </row>
    <row r="6" spans="2:12" ht="32.25" customHeight="1">
      <c r="B6" s="35" t="s">
        <v>1304</v>
      </c>
      <c r="C6" s="36"/>
      <c r="D6" s="36"/>
      <c r="E6" s="36"/>
      <c r="F6" s="36"/>
      <c r="G6" s="36"/>
      <c r="H6" s="36"/>
      <c r="I6" s="36"/>
      <c r="J6" s="36"/>
      <c r="K6" s="36"/>
      <c r="L6" s="36"/>
    </row>
    <row r="7" spans="2:12" ht="14.25" customHeight="1">
      <c r="B7" s="1"/>
      <c r="C7" s="1"/>
      <c r="D7" s="1"/>
      <c r="E7" s="1"/>
      <c r="F7" s="1"/>
      <c r="G7" s="1"/>
      <c r="H7" s="1"/>
      <c r="I7" s="1"/>
      <c r="J7" s="1"/>
      <c r="K7" s="1"/>
      <c r="L7" s="1"/>
    </row>
    <row r="8" spans="2:12" ht="21" customHeight="1">
      <c r="B8" s="40" t="s">
        <v>1121</v>
      </c>
      <c r="C8" s="41"/>
      <c r="D8" s="1"/>
      <c r="E8" s="42">
        <v>44012</v>
      </c>
      <c r="F8" s="43"/>
      <c r="G8" s="43"/>
      <c r="H8" s="1"/>
      <c r="I8" s="1"/>
      <c r="J8" s="1"/>
      <c r="K8" s="1"/>
      <c r="L8" s="1"/>
    </row>
    <row r="9" spans="2:12" ht="13.5" customHeight="1">
      <c r="B9" s="1"/>
      <c r="C9" s="1"/>
      <c r="D9" s="1"/>
      <c r="E9" s="1"/>
      <c r="F9" s="1"/>
      <c r="G9" s="1"/>
      <c r="H9" s="1"/>
      <c r="I9" s="1"/>
      <c r="J9" s="1"/>
      <c r="K9" s="1"/>
      <c r="L9" s="1"/>
    </row>
    <row r="10" spans="2:12" ht="18.75" customHeight="1">
      <c r="B10" s="151" t="s">
        <v>1305</v>
      </c>
      <c r="C10" s="71"/>
      <c r="D10" s="71"/>
      <c r="E10" s="71"/>
      <c r="F10" s="71"/>
      <c r="G10" s="71"/>
      <c r="H10" s="71"/>
      <c r="I10" s="71"/>
      <c r="J10" s="71"/>
      <c r="K10" s="71"/>
      <c r="L10" s="72"/>
    </row>
    <row r="11" spans="2:12" ht="15" customHeight="1">
      <c r="B11" s="1"/>
      <c r="C11" s="1"/>
      <c r="D11" s="1"/>
      <c r="E11" s="1"/>
      <c r="F11" s="1"/>
      <c r="G11" s="1"/>
      <c r="H11" s="1"/>
      <c r="I11" s="1"/>
      <c r="J11" s="1"/>
      <c r="K11" s="1"/>
      <c r="L11" s="1"/>
    </row>
    <row r="12" spans="2:12" ht="15" customHeight="1">
      <c r="B12" s="3"/>
      <c r="C12" s="49" t="s">
        <v>1178</v>
      </c>
      <c r="D12" s="45"/>
      <c r="E12" s="45"/>
      <c r="F12" s="45"/>
      <c r="G12" s="49" t="s">
        <v>1179</v>
      </c>
      <c r="H12" s="45"/>
      <c r="I12" s="49" t="s">
        <v>1180</v>
      </c>
      <c r="J12" s="45"/>
      <c r="K12" s="49" t="s">
        <v>1179</v>
      </c>
      <c r="L12" s="45"/>
    </row>
    <row r="13" spans="2:12" ht="15" customHeight="1">
      <c r="B13" s="5" t="s">
        <v>1306</v>
      </c>
      <c r="C13" s="152">
        <v>13696822946.929861</v>
      </c>
      <c r="D13" s="43"/>
      <c r="E13" s="43"/>
      <c r="F13" s="43"/>
      <c r="G13" s="153">
        <v>0.9989656186091356</v>
      </c>
      <c r="H13" s="43"/>
      <c r="I13" s="154">
        <v>206372</v>
      </c>
      <c r="J13" s="43"/>
      <c r="K13" s="153">
        <v>0.9993462691337339</v>
      </c>
      <c r="L13" s="43"/>
    </row>
    <row r="14" spans="2:12" ht="17.25" customHeight="1">
      <c r="B14" s="5" t="s">
        <v>1301</v>
      </c>
      <c r="C14" s="152">
        <v>7664930.13</v>
      </c>
      <c r="D14" s="43"/>
      <c r="E14" s="43"/>
      <c r="F14" s="43"/>
      <c r="G14" s="153">
        <v>0.0005590348724356962</v>
      </c>
      <c r="H14" s="43"/>
      <c r="I14" s="154">
        <v>87</v>
      </c>
      <c r="J14" s="43"/>
      <c r="K14" s="153">
        <v>0.00042129322492700003</v>
      </c>
      <c r="L14" s="43"/>
    </row>
    <row r="15" spans="2:12" ht="16.5" customHeight="1">
      <c r="B15" s="5" t="s">
        <v>1302</v>
      </c>
      <c r="C15" s="152">
        <v>4519198.890000001</v>
      </c>
      <c r="D15" s="43"/>
      <c r="E15" s="43"/>
      <c r="F15" s="43"/>
      <c r="G15" s="153">
        <v>0.00032960375791223165</v>
      </c>
      <c r="H15" s="43"/>
      <c r="I15" s="154">
        <v>29</v>
      </c>
      <c r="J15" s="43"/>
      <c r="K15" s="153">
        <v>0.00014043107497566668</v>
      </c>
      <c r="L15" s="43"/>
    </row>
    <row r="16" spans="2:12" ht="16.5" customHeight="1">
      <c r="B16" s="5" t="s">
        <v>1303</v>
      </c>
      <c r="C16" s="152">
        <v>1998279.77</v>
      </c>
      <c r="D16" s="43"/>
      <c r="E16" s="43"/>
      <c r="F16" s="43"/>
      <c r="G16" s="153">
        <v>0.00014574276051656357</v>
      </c>
      <c r="H16" s="43"/>
      <c r="I16" s="154">
        <v>19</v>
      </c>
      <c r="J16" s="43"/>
      <c r="K16" s="153">
        <v>9.200656636336783E-05</v>
      </c>
      <c r="L16" s="43"/>
    </row>
    <row r="17" spans="2:12" ht="16.5" customHeight="1">
      <c r="B17" s="5" t="s">
        <v>1307</v>
      </c>
      <c r="C17" s="1"/>
      <c r="D17" s="1"/>
      <c r="E17" s="1"/>
      <c r="F17" s="1"/>
      <c r="G17" s="1"/>
      <c r="H17" s="1"/>
      <c r="I17" s="1"/>
      <c r="J17" s="1"/>
      <c r="K17" s="1"/>
      <c r="L17" s="1"/>
    </row>
    <row r="18" spans="2:12" ht="16.5" customHeight="1">
      <c r="B18" s="25" t="s">
        <v>64</v>
      </c>
      <c r="C18" s="155">
        <v>13711005355.71986</v>
      </c>
      <c r="D18" s="156"/>
      <c r="E18" s="156"/>
      <c r="F18" s="156"/>
      <c r="G18" s="157">
        <v>1.0000000000000147</v>
      </c>
      <c r="H18" s="156"/>
      <c r="I18" s="158">
        <v>206507</v>
      </c>
      <c r="J18" s="156"/>
      <c r="K18" s="157">
        <v>1</v>
      </c>
      <c r="L18" s="156"/>
    </row>
    <row r="19" spans="2:12" ht="8.25" customHeight="1">
      <c r="B19" s="1"/>
      <c r="C19" s="1"/>
      <c r="D19" s="1"/>
      <c r="E19" s="1"/>
      <c r="F19" s="1"/>
      <c r="G19" s="1"/>
      <c r="H19" s="1"/>
      <c r="I19" s="1"/>
      <c r="J19" s="1"/>
      <c r="K19" s="1"/>
      <c r="L19" s="1"/>
    </row>
    <row r="20" ht="340.5" customHeight="1"/>
  </sheetData>
  <sheetProtection/>
  <mergeCells count="29">
    <mergeCell ref="C18:F18"/>
    <mergeCell ref="G18:H18"/>
    <mergeCell ref="I18:J18"/>
    <mergeCell ref="K18:L18"/>
    <mergeCell ref="C15:F15"/>
    <mergeCell ref="G15:H15"/>
    <mergeCell ref="I15:J15"/>
    <mergeCell ref="K15:L15"/>
    <mergeCell ref="C16:F16"/>
    <mergeCell ref="G16:H16"/>
    <mergeCell ref="I16:J16"/>
    <mergeCell ref="K16:L16"/>
    <mergeCell ref="C13:F13"/>
    <mergeCell ref="G13:H13"/>
    <mergeCell ref="I13:J13"/>
    <mergeCell ref="K13:L13"/>
    <mergeCell ref="C14:F14"/>
    <mergeCell ref="G14:H14"/>
    <mergeCell ref="I14:J14"/>
    <mergeCell ref="K14:L14"/>
    <mergeCell ref="H3:I3"/>
    <mergeCell ref="B6:L6"/>
    <mergeCell ref="B8:C8"/>
    <mergeCell ref="B10:L10"/>
    <mergeCell ref="E8:G8"/>
    <mergeCell ref="C12:F12"/>
    <mergeCell ref="G12:H12"/>
    <mergeCell ref="I12:J12"/>
    <mergeCell ref="K12:L12"/>
  </mergeCells>
  <printOptions/>
  <pageMargins left="0.44431372549019615" right="0.44431372549019615" top="0.44431372549019615" bottom="0.44431372549019615" header="0.5098039215686275" footer="0.5098039215686275"/>
  <pageSetup horizontalDpi="600" verticalDpi="600" orientation="portrait" paperSize="9" scale="98" r:id="rId2"/>
  <drawing r:id="rId1"/>
</worksheet>
</file>

<file path=xl/worksheets/sheet29.xml><?xml version="1.0" encoding="utf-8"?>
<worksheet xmlns="http://schemas.openxmlformats.org/spreadsheetml/2006/main" xmlns:r="http://schemas.openxmlformats.org/officeDocument/2006/relationships">
  <dimension ref="A1:C4"/>
  <sheetViews>
    <sheetView showGridLines="0" zoomScalePageLayoutView="0" workbookViewId="0" topLeftCell="A1">
      <selection activeCell="A1" sqref="A1"/>
    </sheetView>
  </sheetViews>
  <sheetFormatPr defaultColWidth="9.140625" defaultRowHeight="12.75"/>
  <sheetData>
    <row r="1" ht="12">
      <c r="B1" t="s">
        <v>1298</v>
      </c>
    </row>
    <row r="2" spans="1:3" ht="12">
      <c r="A2" t="s">
        <v>1301</v>
      </c>
      <c r="B2">
        <v>7664930.129999999</v>
      </c>
      <c r="C2">
        <v>87</v>
      </c>
    </row>
    <row r="3" spans="1:3" ht="12">
      <c r="A3" t="s">
        <v>1302</v>
      </c>
      <c r="B3">
        <v>4519198.89</v>
      </c>
      <c r="C3">
        <v>29</v>
      </c>
    </row>
    <row r="4" spans="1:3" ht="12">
      <c r="A4" t="s">
        <v>1303</v>
      </c>
      <c r="B4">
        <v>1998279.7699999998</v>
      </c>
      <c r="C4">
        <v>19</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tabColor rgb="FFE36E00"/>
  </sheetPr>
  <dimension ref="A1:N413"/>
  <sheetViews>
    <sheetView view="pageBreakPreview" zoomScale="60" zoomScaleNormal="85" zoomScalePageLayoutView="0" workbookViewId="0" topLeftCell="A1">
      <selection activeCell="A1" sqref="A1"/>
    </sheetView>
  </sheetViews>
  <sheetFormatPr defaultColWidth="8.8515625" defaultRowHeight="12.75" outlineLevelRow="1"/>
  <cols>
    <col min="1" max="1" width="13.28125" style="220" customWidth="1"/>
    <col min="2" max="2" width="60.7109375" style="220" customWidth="1"/>
    <col min="3" max="4" width="40.7109375" style="220" customWidth="1"/>
    <col min="5" max="5" width="6.7109375" style="220" customWidth="1"/>
    <col min="6" max="6" width="41.7109375" style="220" customWidth="1"/>
    <col min="7" max="7" width="41.7109375" style="217" customWidth="1"/>
    <col min="8" max="8" width="7.28125" style="220" customWidth="1"/>
    <col min="9" max="9" width="71.8515625" style="220" customWidth="1"/>
    <col min="10" max="11" width="47.7109375" style="220" customWidth="1"/>
    <col min="12" max="12" width="7.28125" style="220" customWidth="1"/>
    <col min="13" max="13" width="25.7109375" style="220" customWidth="1"/>
    <col min="14" max="14" width="25.7109375" style="217" customWidth="1"/>
    <col min="15" max="16384" width="8.8515625" style="258" customWidth="1"/>
  </cols>
  <sheetData>
    <row r="1" spans="1:13" ht="30.75">
      <c r="A1" s="216" t="s">
        <v>1874</v>
      </c>
      <c r="B1" s="216"/>
      <c r="C1" s="217"/>
      <c r="D1" s="217"/>
      <c r="E1" s="217"/>
      <c r="F1" s="218" t="s">
        <v>1875</v>
      </c>
      <c r="H1" s="217"/>
      <c r="I1" s="216"/>
      <c r="J1" s="217"/>
      <c r="K1" s="217"/>
      <c r="L1" s="217"/>
      <c r="M1" s="217"/>
    </row>
    <row r="2" spans="1:13" ht="15" thickBot="1">
      <c r="A2" s="217"/>
      <c r="B2" s="219"/>
      <c r="C2" s="219"/>
      <c r="D2" s="217"/>
      <c r="E2" s="217"/>
      <c r="F2" s="217"/>
      <c r="H2" s="217"/>
      <c r="L2" s="217"/>
      <c r="M2" s="217"/>
    </row>
    <row r="3" spans="1:13" ht="18.75" thickBot="1">
      <c r="A3" s="221"/>
      <c r="B3" s="222" t="s">
        <v>0</v>
      </c>
      <c r="C3" s="223" t="s">
        <v>1</v>
      </c>
      <c r="D3" s="221"/>
      <c r="E3" s="221"/>
      <c r="F3" s="217"/>
      <c r="G3" s="221"/>
      <c r="H3" s="217"/>
      <c r="L3" s="217"/>
      <c r="M3" s="217"/>
    </row>
    <row r="4" spans="8:13" ht="15" thickBot="1">
      <c r="H4" s="217"/>
      <c r="L4" s="217"/>
      <c r="M4" s="217"/>
    </row>
    <row r="5" spans="1:13" ht="18">
      <c r="A5" s="224"/>
      <c r="B5" s="225" t="s">
        <v>2</v>
      </c>
      <c r="C5" s="224"/>
      <c r="E5" s="226"/>
      <c r="F5" s="226"/>
      <c r="H5" s="217"/>
      <c r="L5" s="217"/>
      <c r="M5" s="217"/>
    </row>
    <row r="6" spans="2:13" ht="14.25">
      <c r="B6" s="227" t="s">
        <v>3</v>
      </c>
      <c r="H6" s="217"/>
      <c r="L6" s="217"/>
      <c r="M6" s="217"/>
    </row>
    <row r="7" spans="2:13" ht="14.25">
      <c r="B7" s="228" t="s">
        <v>1876</v>
      </c>
      <c r="H7" s="217"/>
      <c r="L7" s="217"/>
      <c r="M7" s="217"/>
    </row>
    <row r="8" spans="2:13" ht="14.25">
      <c r="B8" s="228" t="s">
        <v>4</v>
      </c>
      <c r="F8" s="220" t="s">
        <v>1877</v>
      </c>
      <c r="H8" s="217"/>
      <c r="L8" s="217"/>
      <c r="M8" s="217"/>
    </row>
    <row r="9" spans="2:13" ht="14.25">
      <c r="B9" s="227" t="s">
        <v>1878</v>
      </c>
      <c r="H9" s="217"/>
      <c r="L9" s="217"/>
      <c r="M9" s="217"/>
    </row>
    <row r="10" spans="2:13" ht="14.25">
      <c r="B10" s="227" t="s">
        <v>383</v>
      </c>
      <c r="H10" s="217"/>
      <c r="L10" s="217"/>
      <c r="M10" s="217"/>
    </row>
    <row r="11" spans="2:13" ht="15" thickBot="1">
      <c r="B11" s="229" t="s">
        <v>392</v>
      </c>
      <c r="H11" s="217"/>
      <c r="L11" s="217"/>
      <c r="M11" s="217"/>
    </row>
    <row r="12" spans="2:13" ht="14.25">
      <c r="B12" s="230"/>
      <c r="H12" s="217"/>
      <c r="L12" s="217"/>
      <c r="M12" s="217"/>
    </row>
    <row r="13" spans="1:13" ht="36.75">
      <c r="A13" s="231" t="s">
        <v>5</v>
      </c>
      <c r="B13" s="231" t="s">
        <v>3</v>
      </c>
      <c r="C13" s="232"/>
      <c r="D13" s="232"/>
      <c r="E13" s="232"/>
      <c r="F13" s="232"/>
      <c r="G13" s="233"/>
      <c r="H13" s="217"/>
      <c r="L13" s="217"/>
      <c r="M13" s="217"/>
    </row>
    <row r="14" spans="1:13" ht="14.25">
      <c r="A14" s="220" t="s">
        <v>1879</v>
      </c>
      <c r="B14" s="234" t="s">
        <v>6</v>
      </c>
      <c r="C14" s="220" t="s">
        <v>7</v>
      </c>
      <c r="E14" s="226"/>
      <c r="F14" s="226"/>
      <c r="H14" s="217"/>
      <c r="L14" s="217"/>
      <c r="M14" s="217"/>
    </row>
    <row r="15" spans="1:13" ht="14.25">
      <c r="A15" s="220" t="s">
        <v>8</v>
      </c>
      <c r="B15" s="234" t="s">
        <v>9</v>
      </c>
      <c r="C15" s="220" t="s">
        <v>10</v>
      </c>
      <c r="E15" s="226"/>
      <c r="F15" s="226"/>
      <c r="H15" s="217"/>
      <c r="L15" s="217"/>
      <c r="M15" s="217"/>
    </row>
    <row r="16" spans="1:13" ht="28.5">
      <c r="A16" s="220" t="s">
        <v>1880</v>
      </c>
      <c r="B16" s="234" t="s">
        <v>11</v>
      </c>
      <c r="C16" s="220" t="s">
        <v>12</v>
      </c>
      <c r="E16" s="226"/>
      <c r="F16" s="226"/>
      <c r="H16" s="217"/>
      <c r="L16" s="217"/>
      <c r="M16" s="217"/>
    </row>
    <row r="17" spans="1:13" ht="14.25">
      <c r="A17" s="220" t="s">
        <v>13</v>
      </c>
      <c r="B17" s="234" t="s">
        <v>14</v>
      </c>
      <c r="C17" s="235">
        <v>44012</v>
      </c>
      <c r="E17" s="226"/>
      <c r="F17" s="226"/>
      <c r="H17" s="217"/>
      <c r="L17" s="217"/>
      <c r="M17" s="217"/>
    </row>
    <row r="18" spans="1:13" ht="14.25" outlineLevel="1">
      <c r="A18" s="220" t="s">
        <v>15</v>
      </c>
      <c r="B18" s="236" t="s">
        <v>1881</v>
      </c>
      <c r="C18" s="237" t="s">
        <v>2072</v>
      </c>
      <c r="E18" s="226"/>
      <c r="F18" s="226"/>
      <c r="H18" s="217"/>
      <c r="L18" s="217"/>
      <c r="M18" s="217"/>
    </row>
    <row r="19" spans="1:13" ht="14.25" outlineLevel="1">
      <c r="A19" s="220" t="s">
        <v>16</v>
      </c>
      <c r="B19" s="236" t="s">
        <v>1882</v>
      </c>
      <c r="E19" s="226"/>
      <c r="F19" s="226"/>
      <c r="H19" s="217"/>
      <c r="L19" s="217"/>
      <c r="M19" s="217"/>
    </row>
    <row r="20" spans="1:13" ht="14.25" outlineLevel="1">
      <c r="A20" s="220" t="s">
        <v>1883</v>
      </c>
      <c r="B20" s="236"/>
      <c r="E20" s="226"/>
      <c r="F20" s="226"/>
      <c r="H20" s="217"/>
      <c r="L20" s="217"/>
      <c r="M20" s="217"/>
    </row>
    <row r="21" spans="1:13" ht="14.25" outlineLevel="1">
      <c r="A21" s="220" t="s">
        <v>17</v>
      </c>
      <c r="B21" s="236"/>
      <c r="E21" s="226"/>
      <c r="F21" s="226"/>
      <c r="H21" s="217"/>
      <c r="L21" s="217"/>
      <c r="M21" s="217"/>
    </row>
    <row r="22" spans="1:13" ht="14.25" outlineLevel="1">
      <c r="A22" s="220" t="s">
        <v>18</v>
      </c>
      <c r="B22" s="236"/>
      <c r="E22" s="226"/>
      <c r="F22" s="226"/>
      <c r="H22" s="217"/>
      <c r="L22" s="217"/>
      <c r="M22" s="217"/>
    </row>
    <row r="23" spans="1:13" ht="14.25" outlineLevel="1">
      <c r="A23" s="220" t="s">
        <v>1884</v>
      </c>
      <c r="B23" s="236"/>
      <c r="E23" s="226"/>
      <c r="F23" s="226"/>
      <c r="H23" s="217"/>
      <c r="L23" s="217"/>
      <c r="M23" s="217"/>
    </row>
    <row r="24" spans="1:13" ht="14.25" outlineLevel="1">
      <c r="A24" s="220" t="s">
        <v>1885</v>
      </c>
      <c r="B24" s="236"/>
      <c r="E24" s="226"/>
      <c r="F24" s="226"/>
      <c r="H24" s="217"/>
      <c r="L24" s="217"/>
      <c r="M24" s="217"/>
    </row>
    <row r="25" spans="1:13" ht="14.25" outlineLevel="1">
      <c r="A25" s="220" t="s">
        <v>1886</v>
      </c>
      <c r="B25" s="236"/>
      <c r="E25" s="226"/>
      <c r="F25" s="226"/>
      <c r="H25" s="217"/>
      <c r="L25" s="217"/>
      <c r="M25" s="217"/>
    </row>
    <row r="26" spans="1:13" ht="18">
      <c r="A26" s="232"/>
      <c r="B26" s="231" t="s">
        <v>1876</v>
      </c>
      <c r="C26" s="232"/>
      <c r="D26" s="232"/>
      <c r="E26" s="232"/>
      <c r="F26" s="232"/>
      <c r="G26" s="233"/>
      <c r="H26" s="217"/>
      <c r="L26" s="217"/>
      <c r="M26" s="217"/>
    </row>
    <row r="27" spans="1:13" ht="14.25">
      <c r="A27" s="220" t="s">
        <v>19</v>
      </c>
      <c r="B27" s="238" t="s">
        <v>20</v>
      </c>
      <c r="C27" s="220" t="s">
        <v>21</v>
      </c>
      <c r="D27" s="239"/>
      <c r="E27" s="239"/>
      <c r="F27" s="239"/>
      <c r="H27" s="217"/>
      <c r="L27" s="217"/>
      <c r="M27" s="217"/>
    </row>
    <row r="28" spans="1:13" ht="14.25">
      <c r="A28" s="220" t="s">
        <v>22</v>
      </c>
      <c r="B28" s="238" t="s">
        <v>23</v>
      </c>
      <c r="C28" s="220" t="s">
        <v>21</v>
      </c>
      <c r="D28" s="239"/>
      <c r="E28" s="239"/>
      <c r="F28" s="239"/>
      <c r="H28" s="217"/>
      <c r="L28" s="217"/>
      <c r="M28" s="217"/>
    </row>
    <row r="29" spans="1:13" ht="14.25">
      <c r="A29" s="220" t="s">
        <v>1887</v>
      </c>
      <c r="B29" s="238" t="s">
        <v>24</v>
      </c>
      <c r="C29" s="220" t="s">
        <v>25</v>
      </c>
      <c r="E29" s="239"/>
      <c r="F29" s="239"/>
      <c r="H29" s="217"/>
      <c r="L29" s="217"/>
      <c r="M29" s="217"/>
    </row>
    <row r="30" spans="1:13" ht="14.25" outlineLevel="1">
      <c r="A30" s="220" t="s">
        <v>26</v>
      </c>
      <c r="B30" s="238"/>
      <c r="E30" s="239"/>
      <c r="F30" s="239"/>
      <c r="H30" s="217"/>
      <c r="L30" s="217"/>
      <c r="M30" s="217"/>
    </row>
    <row r="31" spans="1:13" ht="14.25" outlineLevel="1">
      <c r="A31" s="220" t="s">
        <v>27</v>
      </c>
      <c r="B31" s="238"/>
      <c r="E31" s="239"/>
      <c r="F31" s="239"/>
      <c r="H31" s="217"/>
      <c r="L31" s="217"/>
      <c r="M31" s="217"/>
    </row>
    <row r="32" spans="1:13" ht="14.25" outlineLevel="1">
      <c r="A32" s="220" t="s">
        <v>28</v>
      </c>
      <c r="B32" s="238"/>
      <c r="E32" s="239"/>
      <c r="F32" s="239"/>
      <c r="H32" s="217"/>
      <c r="L32" s="217"/>
      <c r="M32" s="217"/>
    </row>
    <row r="33" spans="1:13" ht="14.25" outlineLevel="1">
      <c r="A33" s="220" t="s">
        <v>29</v>
      </c>
      <c r="B33" s="238"/>
      <c r="E33" s="239"/>
      <c r="F33" s="239"/>
      <c r="H33" s="217"/>
      <c r="L33" s="217"/>
      <c r="M33" s="217"/>
    </row>
    <row r="34" spans="1:13" ht="14.25" outlineLevel="1">
      <c r="A34" s="220" t="s">
        <v>30</v>
      </c>
      <c r="B34" s="238"/>
      <c r="E34" s="239"/>
      <c r="F34" s="239"/>
      <c r="H34" s="217"/>
      <c r="L34" s="217"/>
      <c r="M34" s="217"/>
    </row>
    <row r="35" spans="1:13" ht="14.25" outlineLevel="1">
      <c r="A35" s="220" t="s">
        <v>1888</v>
      </c>
      <c r="B35" s="240"/>
      <c r="E35" s="239"/>
      <c r="F35" s="239"/>
      <c r="H35" s="217"/>
      <c r="L35" s="217"/>
      <c r="M35" s="217"/>
    </row>
    <row r="36" spans="1:13" ht="18">
      <c r="A36" s="231"/>
      <c r="B36" s="231" t="s">
        <v>4</v>
      </c>
      <c r="C36" s="231"/>
      <c r="D36" s="232"/>
      <c r="E36" s="232"/>
      <c r="F36" s="232"/>
      <c r="G36" s="233"/>
      <c r="H36" s="217"/>
      <c r="L36" s="217"/>
      <c r="M36" s="217"/>
    </row>
    <row r="37" spans="1:13" ht="15" customHeight="1">
      <c r="A37" s="241"/>
      <c r="B37" s="242" t="s">
        <v>31</v>
      </c>
      <c r="C37" s="241" t="s">
        <v>50</v>
      </c>
      <c r="D37" s="241"/>
      <c r="E37" s="243"/>
      <c r="F37" s="244"/>
      <c r="G37" s="244"/>
      <c r="H37" s="217"/>
      <c r="L37" s="217"/>
      <c r="M37" s="217"/>
    </row>
    <row r="38" spans="1:13" ht="14.25">
      <c r="A38" s="220" t="s">
        <v>32</v>
      </c>
      <c r="B38" s="239" t="s">
        <v>1889</v>
      </c>
      <c r="C38" s="245">
        <v>13711.005355720139</v>
      </c>
      <c r="F38" s="239"/>
      <c r="H38" s="217"/>
      <c r="L38" s="217"/>
      <c r="M38" s="217"/>
    </row>
    <row r="39" spans="1:13" ht="14.25">
      <c r="A39" s="220" t="s">
        <v>33</v>
      </c>
      <c r="B39" s="239" t="s">
        <v>34</v>
      </c>
      <c r="C39" s="245">
        <v>10000</v>
      </c>
      <c r="F39" s="239"/>
      <c r="H39" s="217"/>
      <c r="L39" s="217"/>
      <c r="M39" s="217"/>
    </row>
    <row r="40" spans="1:13" ht="14.25" outlineLevel="1">
      <c r="A40" s="220" t="s">
        <v>35</v>
      </c>
      <c r="B40" s="246" t="s">
        <v>36</v>
      </c>
      <c r="C40" s="247">
        <v>16068.10072825679</v>
      </c>
      <c r="F40" s="239"/>
      <c r="H40" s="217"/>
      <c r="L40" s="217"/>
      <c r="M40" s="217"/>
    </row>
    <row r="41" spans="1:13" ht="14.25" outlineLevel="1">
      <c r="A41" s="220" t="s">
        <v>37</v>
      </c>
      <c r="B41" s="246" t="s">
        <v>38</v>
      </c>
      <c r="C41" s="247">
        <v>10618.75265</v>
      </c>
      <c r="F41" s="239"/>
      <c r="H41" s="217"/>
      <c r="L41" s="217"/>
      <c r="M41" s="217"/>
    </row>
    <row r="42" spans="1:13" ht="14.25" outlineLevel="1">
      <c r="A42" s="220" t="s">
        <v>39</v>
      </c>
      <c r="B42" s="239"/>
      <c r="F42" s="239"/>
      <c r="H42" s="217"/>
      <c r="L42" s="217"/>
      <c r="M42" s="217"/>
    </row>
    <row r="43" spans="1:13" ht="14.25" outlineLevel="1">
      <c r="A43" s="220" t="s">
        <v>1890</v>
      </c>
      <c r="B43" s="239"/>
      <c r="F43" s="239"/>
      <c r="H43" s="217"/>
      <c r="L43" s="217"/>
      <c r="M43" s="217"/>
    </row>
    <row r="44" spans="1:13" ht="15" customHeight="1">
      <c r="A44" s="241"/>
      <c r="B44" s="242" t="s">
        <v>1891</v>
      </c>
      <c r="C44" s="248" t="s">
        <v>1892</v>
      </c>
      <c r="D44" s="241" t="s">
        <v>40</v>
      </c>
      <c r="E44" s="243"/>
      <c r="F44" s="244" t="s">
        <v>41</v>
      </c>
      <c r="G44" s="244" t="s">
        <v>42</v>
      </c>
      <c r="H44" s="217"/>
      <c r="L44" s="217"/>
      <c r="M44" s="217"/>
    </row>
    <row r="45" spans="1:13" ht="14.25">
      <c r="A45" s="220" t="s">
        <v>43</v>
      </c>
      <c r="B45" s="239" t="s">
        <v>44</v>
      </c>
      <c r="C45" s="249">
        <v>0.05</v>
      </c>
      <c r="D45" s="249">
        <f>IF(OR(C38="[For completion]",C39="[For completion]"),"Please complete G.3.1.1 and G.3.1.2",(C38/C39-1))</f>
        <v>0.37110053557201383</v>
      </c>
      <c r="E45" s="249"/>
      <c r="F45" s="249">
        <v>0.05</v>
      </c>
      <c r="G45" s="220" t="s">
        <v>45</v>
      </c>
      <c r="H45" s="217"/>
      <c r="L45" s="217"/>
      <c r="M45" s="217"/>
    </row>
    <row r="46" spans="1:13" ht="14.25" outlineLevel="1">
      <c r="A46" s="220" t="s">
        <v>46</v>
      </c>
      <c r="B46" s="236" t="s">
        <v>1893</v>
      </c>
      <c r="C46" s="249"/>
      <c r="D46" s="249"/>
      <c r="E46" s="249"/>
      <c r="F46" s="249"/>
      <c r="G46" s="249"/>
      <c r="H46" s="217"/>
      <c r="L46" s="217"/>
      <c r="M46" s="217"/>
    </row>
    <row r="47" spans="1:13" ht="14.25" outlineLevel="1">
      <c r="A47" s="220" t="s">
        <v>47</v>
      </c>
      <c r="B47" s="236" t="s">
        <v>1894</v>
      </c>
      <c r="C47" s="249"/>
      <c r="D47" s="249"/>
      <c r="E47" s="249"/>
      <c r="F47" s="249"/>
      <c r="G47" s="249"/>
      <c r="H47" s="217"/>
      <c r="L47" s="217"/>
      <c r="M47" s="217"/>
    </row>
    <row r="48" spans="1:13" ht="14.25" outlineLevel="1">
      <c r="A48" s="220" t="s">
        <v>48</v>
      </c>
      <c r="B48" s="236"/>
      <c r="C48" s="249"/>
      <c r="D48" s="249"/>
      <c r="E48" s="249"/>
      <c r="F48" s="249"/>
      <c r="G48" s="249"/>
      <c r="H48" s="217"/>
      <c r="L48" s="217"/>
      <c r="M48" s="217"/>
    </row>
    <row r="49" spans="1:13" ht="14.25" outlineLevel="1">
      <c r="A49" s="220" t="s">
        <v>49</v>
      </c>
      <c r="B49" s="236"/>
      <c r="C49" s="249"/>
      <c r="D49" s="249"/>
      <c r="E49" s="249"/>
      <c r="F49" s="249"/>
      <c r="G49" s="249"/>
      <c r="H49" s="217"/>
      <c r="L49" s="217"/>
      <c r="M49" s="217"/>
    </row>
    <row r="50" spans="1:13" ht="14.25" outlineLevel="1">
      <c r="A50" s="220" t="s">
        <v>1895</v>
      </c>
      <c r="B50" s="236"/>
      <c r="C50" s="249"/>
      <c r="D50" s="249"/>
      <c r="E50" s="249"/>
      <c r="F50" s="249"/>
      <c r="G50" s="249"/>
      <c r="H50" s="217"/>
      <c r="L50" s="217"/>
      <c r="M50" s="217"/>
    </row>
    <row r="51" spans="1:13" ht="14.25" outlineLevel="1">
      <c r="A51" s="220" t="s">
        <v>1896</v>
      </c>
      <c r="B51" s="236"/>
      <c r="C51" s="249"/>
      <c r="D51" s="249"/>
      <c r="E51" s="249"/>
      <c r="F51" s="249"/>
      <c r="G51" s="249"/>
      <c r="H51" s="217"/>
      <c r="L51" s="217"/>
      <c r="M51" s="217"/>
    </row>
    <row r="52" spans="1:13" ht="15" customHeight="1">
      <c r="A52" s="241"/>
      <c r="B52" s="242" t="s">
        <v>1897</v>
      </c>
      <c r="C52" s="241" t="s">
        <v>50</v>
      </c>
      <c r="D52" s="241"/>
      <c r="E52" s="243"/>
      <c r="F52" s="244" t="s">
        <v>277</v>
      </c>
      <c r="G52" s="244"/>
      <c r="H52" s="217"/>
      <c r="L52" s="217"/>
      <c r="M52" s="217"/>
    </row>
    <row r="53" spans="1:13" ht="14.25">
      <c r="A53" s="220" t="s">
        <v>51</v>
      </c>
      <c r="B53" s="239" t="s">
        <v>52</v>
      </c>
      <c r="C53" s="245">
        <v>13711.005355720063</v>
      </c>
      <c r="E53" s="250"/>
      <c r="F53" s="251">
        <f>IF($C$58=0,"",IF(C53="[for completion]","",C53/$C$58))</f>
        <v>0.9933707687378596</v>
      </c>
      <c r="G53" s="251"/>
      <c r="H53" s="217"/>
      <c r="L53" s="217"/>
      <c r="M53" s="217"/>
    </row>
    <row r="54" spans="1:13" ht="14.25">
      <c r="A54" s="220" t="s">
        <v>53</v>
      </c>
      <c r="B54" s="239" t="s">
        <v>54</v>
      </c>
      <c r="C54" s="247" t="s">
        <v>55</v>
      </c>
      <c r="E54" s="250"/>
      <c r="F54" s="251"/>
      <c r="G54" s="251"/>
      <c r="H54" s="217"/>
      <c r="L54" s="217"/>
      <c r="M54" s="217"/>
    </row>
    <row r="55" spans="1:13" ht="14.25">
      <c r="A55" s="220" t="s">
        <v>57</v>
      </c>
      <c r="B55" s="239" t="s">
        <v>58</v>
      </c>
      <c r="C55" s="247" t="s">
        <v>55</v>
      </c>
      <c r="E55" s="250"/>
      <c r="F55" s="252"/>
      <c r="G55" s="251"/>
      <c r="H55" s="217"/>
      <c r="L55" s="217"/>
      <c r="M55" s="217"/>
    </row>
    <row r="56" spans="1:13" ht="14.25">
      <c r="A56" s="220" t="s">
        <v>59</v>
      </c>
      <c r="B56" s="239" t="s">
        <v>60</v>
      </c>
      <c r="C56" s="247">
        <v>91.5</v>
      </c>
      <c r="E56" s="250"/>
      <c r="F56" s="252">
        <f>IF($C$58=0,"",IF(C56="[for completion]","",C56/$C$58))</f>
        <v>0.006629231262140419</v>
      </c>
      <c r="G56" s="251"/>
      <c r="H56" s="217"/>
      <c r="L56" s="217"/>
      <c r="M56" s="217"/>
    </row>
    <row r="57" spans="1:13" ht="14.25">
      <c r="A57" s="220" t="s">
        <v>61</v>
      </c>
      <c r="B57" s="220" t="s">
        <v>62</v>
      </c>
      <c r="C57" s="247">
        <v>0</v>
      </c>
      <c r="E57" s="250"/>
      <c r="F57" s="251">
        <f>IF($C$58=0,"",IF(C57="[for completion]","",C57/$C$58))</f>
        <v>0</v>
      </c>
      <c r="G57" s="251"/>
      <c r="H57" s="217"/>
      <c r="L57" s="217"/>
      <c r="M57" s="217"/>
    </row>
    <row r="58" spans="1:13" ht="14.25">
      <c r="A58" s="220" t="s">
        <v>63</v>
      </c>
      <c r="B58" s="253" t="s">
        <v>64</v>
      </c>
      <c r="C58" s="254">
        <f>SUM(C53:C57)</f>
        <v>13802.505355720063</v>
      </c>
      <c r="D58" s="250"/>
      <c r="E58" s="250"/>
      <c r="F58" s="255">
        <f>SUM(F53:F57)</f>
        <v>1</v>
      </c>
      <c r="G58" s="251"/>
      <c r="H58" s="217"/>
      <c r="L58" s="217"/>
      <c r="M58" s="217"/>
    </row>
    <row r="59" spans="1:13" ht="14.25" outlineLevel="1">
      <c r="A59" s="220" t="s">
        <v>65</v>
      </c>
      <c r="B59" s="256" t="s">
        <v>166</v>
      </c>
      <c r="C59" s="245"/>
      <c r="E59" s="250"/>
      <c r="F59" s="251">
        <f aca="true" t="shared" si="0" ref="F59:F64">IF($C$58=0,"",IF(C59="[for completion]","",C59/$C$58))</f>
        <v>0</v>
      </c>
      <c r="G59" s="251"/>
      <c r="H59" s="217"/>
      <c r="L59" s="217"/>
      <c r="M59" s="217"/>
    </row>
    <row r="60" spans="1:13" ht="14.25" outlineLevel="1">
      <c r="A60" s="220" t="s">
        <v>66</v>
      </c>
      <c r="B60" s="256" t="s">
        <v>166</v>
      </c>
      <c r="C60" s="245"/>
      <c r="E60" s="250"/>
      <c r="F60" s="251">
        <f t="shared" si="0"/>
        <v>0</v>
      </c>
      <c r="G60" s="251"/>
      <c r="H60" s="217"/>
      <c r="L60" s="217"/>
      <c r="M60" s="217"/>
    </row>
    <row r="61" spans="1:13" ht="14.25" outlineLevel="1">
      <c r="A61" s="220" t="s">
        <v>67</v>
      </c>
      <c r="B61" s="256" t="s">
        <v>166</v>
      </c>
      <c r="C61" s="245"/>
      <c r="E61" s="250"/>
      <c r="F61" s="251">
        <f t="shared" si="0"/>
        <v>0</v>
      </c>
      <c r="G61" s="251"/>
      <c r="H61" s="217"/>
      <c r="L61" s="217"/>
      <c r="M61" s="217"/>
    </row>
    <row r="62" spans="1:13" ht="14.25" outlineLevel="1">
      <c r="A62" s="220" t="s">
        <v>68</v>
      </c>
      <c r="B62" s="256" t="s">
        <v>166</v>
      </c>
      <c r="C62" s="245"/>
      <c r="E62" s="250"/>
      <c r="F62" s="251">
        <f t="shared" si="0"/>
        <v>0</v>
      </c>
      <c r="G62" s="251"/>
      <c r="H62" s="217"/>
      <c r="L62" s="217"/>
      <c r="M62" s="217"/>
    </row>
    <row r="63" spans="1:13" ht="14.25" outlineLevel="1">
      <c r="A63" s="220" t="s">
        <v>69</v>
      </c>
      <c r="B63" s="256" t="s">
        <v>166</v>
      </c>
      <c r="C63" s="245"/>
      <c r="E63" s="250"/>
      <c r="F63" s="251">
        <f t="shared" si="0"/>
        <v>0</v>
      </c>
      <c r="G63" s="251"/>
      <c r="H63" s="217"/>
      <c r="L63" s="217"/>
      <c r="M63" s="217"/>
    </row>
    <row r="64" spans="1:13" ht="14.25" outlineLevel="1">
      <c r="A64" s="220" t="s">
        <v>70</v>
      </c>
      <c r="B64" s="256" t="s">
        <v>166</v>
      </c>
      <c r="C64" s="257"/>
      <c r="D64" s="258"/>
      <c r="E64" s="258"/>
      <c r="F64" s="251">
        <f t="shared" si="0"/>
        <v>0</v>
      </c>
      <c r="G64" s="255"/>
      <c r="H64" s="217"/>
      <c r="L64" s="217"/>
      <c r="M64" s="217"/>
    </row>
    <row r="65" spans="1:13" ht="15" customHeight="1">
      <c r="A65" s="241"/>
      <c r="B65" s="242" t="s">
        <v>71</v>
      </c>
      <c r="C65" s="248" t="s">
        <v>1898</v>
      </c>
      <c r="D65" s="248" t="s">
        <v>1899</v>
      </c>
      <c r="E65" s="243"/>
      <c r="F65" s="244" t="s">
        <v>72</v>
      </c>
      <c r="G65" s="259" t="s">
        <v>73</v>
      </c>
      <c r="H65" s="217"/>
      <c r="L65" s="217"/>
      <c r="M65" s="217"/>
    </row>
    <row r="66" spans="1:13" ht="14.25">
      <c r="A66" s="220" t="s">
        <v>74</v>
      </c>
      <c r="B66" s="239" t="s">
        <v>1900</v>
      </c>
      <c r="C66" s="247">
        <v>7.643797075236499</v>
      </c>
      <c r="D66" s="260" t="s">
        <v>1901</v>
      </c>
      <c r="E66" s="234"/>
      <c r="F66" s="261"/>
      <c r="G66" s="262"/>
      <c r="H66" s="217"/>
      <c r="L66" s="217"/>
      <c r="M66" s="217"/>
    </row>
    <row r="67" spans="2:13" ht="14.25">
      <c r="B67" s="239"/>
      <c r="E67" s="234"/>
      <c r="F67" s="261"/>
      <c r="G67" s="262"/>
      <c r="H67" s="217"/>
      <c r="L67" s="217"/>
      <c r="M67" s="217"/>
    </row>
    <row r="68" spans="2:13" ht="14.25">
      <c r="B68" s="239" t="s">
        <v>76</v>
      </c>
      <c r="C68" s="234"/>
      <c r="D68" s="234"/>
      <c r="E68" s="234"/>
      <c r="F68" s="262"/>
      <c r="G68" s="262"/>
      <c r="H68" s="217"/>
      <c r="L68" s="217"/>
      <c r="M68" s="217"/>
    </row>
    <row r="69" spans="2:13" ht="14.25">
      <c r="B69" s="239" t="s">
        <v>77</v>
      </c>
      <c r="E69" s="234"/>
      <c r="F69" s="262"/>
      <c r="G69" s="262"/>
      <c r="H69" s="217"/>
      <c r="L69" s="217"/>
      <c r="M69" s="217"/>
    </row>
    <row r="70" spans="1:13" ht="14.25">
      <c r="A70" s="220" t="s">
        <v>78</v>
      </c>
      <c r="B70" s="263" t="s">
        <v>106</v>
      </c>
      <c r="C70" s="247">
        <v>321.0681702900002</v>
      </c>
      <c r="D70" s="260" t="s">
        <v>1901</v>
      </c>
      <c r="E70" s="263"/>
      <c r="F70" s="251">
        <f aca="true" t="shared" si="1" ref="F70:F76">IF($C$77=0,"",IF(C70="[for completion]","",C70/$C$77))</f>
        <v>0.023416821885789342</v>
      </c>
      <c r="G70" s="251">
        <f>IF($D$77=0,"",IF(D70="[Mark as ND1 if not relevant]","",D70/$D$77))</f>
      </c>
      <c r="H70" s="217"/>
      <c r="L70" s="217"/>
      <c r="M70" s="217"/>
    </row>
    <row r="71" spans="1:13" ht="14.25">
      <c r="A71" s="220" t="s">
        <v>79</v>
      </c>
      <c r="B71" s="263" t="s">
        <v>108</v>
      </c>
      <c r="C71" s="247">
        <v>297.41532072</v>
      </c>
      <c r="D71" s="260" t="s">
        <v>1901</v>
      </c>
      <c r="E71" s="263"/>
      <c r="F71" s="251">
        <f t="shared" si="1"/>
        <v>0.021691722306557356</v>
      </c>
      <c r="G71" s="251">
        <f aca="true" t="shared" si="2" ref="G71:G76">IF($D$77=0,"",IF(D71="[Mark as ND1 if not relevant]","",D71/$D$77))</f>
      </c>
      <c r="H71" s="217"/>
      <c r="L71" s="217"/>
      <c r="M71" s="217"/>
    </row>
    <row r="72" spans="1:13" ht="14.25">
      <c r="A72" s="220" t="s">
        <v>80</v>
      </c>
      <c r="B72" s="263" t="s">
        <v>110</v>
      </c>
      <c r="C72" s="247">
        <v>624.900429729999</v>
      </c>
      <c r="D72" s="260" t="s">
        <v>1901</v>
      </c>
      <c r="E72" s="263"/>
      <c r="F72" s="251">
        <f t="shared" si="1"/>
        <v>0.04557655791953277</v>
      </c>
      <c r="G72" s="251">
        <f t="shared" si="2"/>
      </c>
      <c r="H72" s="217"/>
      <c r="L72" s="217"/>
      <c r="M72" s="217"/>
    </row>
    <row r="73" spans="1:13" ht="14.25">
      <c r="A73" s="220" t="s">
        <v>81</v>
      </c>
      <c r="B73" s="263" t="s">
        <v>112</v>
      </c>
      <c r="C73" s="247">
        <v>814.2514873400005</v>
      </c>
      <c r="D73" s="260" t="s">
        <v>1901</v>
      </c>
      <c r="E73" s="263"/>
      <c r="F73" s="251">
        <f t="shared" si="1"/>
        <v>0.0593867091591723</v>
      </c>
      <c r="G73" s="251">
        <f t="shared" si="2"/>
      </c>
      <c r="H73" s="217"/>
      <c r="L73" s="217"/>
      <c r="M73" s="217"/>
    </row>
    <row r="74" spans="1:13" ht="14.25">
      <c r="A74" s="220" t="s">
        <v>82</v>
      </c>
      <c r="B74" s="263" t="s">
        <v>114</v>
      </c>
      <c r="C74" s="247">
        <v>1317.4093059699953</v>
      </c>
      <c r="D74" s="260" t="s">
        <v>1901</v>
      </c>
      <c r="E74" s="263"/>
      <c r="F74" s="251">
        <f t="shared" si="1"/>
        <v>0.0960840778477553</v>
      </c>
      <c r="G74" s="251">
        <f t="shared" si="2"/>
      </c>
      <c r="H74" s="217"/>
      <c r="L74" s="217"/>
      <c r="M74" s="217"/>
    </row>
    <row r="75" spans="1:13" ht="14.25">
      <c r="A75" s="220" t="s">
        <v>83</v>
      </c>
      <c r="B75" s="263" t="s">
        <v>116</v>
      </c>
      <c r="C75" s="247">
        <v>6584.987266080017</v>
      </c>
      <c r="D75" s="260" t="s">
        <v>1901</v>
      </c>
      <c r="E75" s="263"/>
      <c r="F75" s="251">
        <f t="shared" si="1"/>
        <v>0.4802701986643778</v>
      </c>
      <c r="G75" s="251">
        <f t="shared" si="2"/>
      </c>
      <c r="H75" s="217"/>
      <c r="L75" s="217"/>
      <c r="M75" s="217"/>
    </row>
    <row r="76" spans="1:13" ht="14.25">
      <c r="A76" s="220" t="s">
        <v>84</v>
      </c>
      <c r="B76" s="263" t="s">
        <v>118</v>
      </c>
      <c r="C76" s="247">
        <v>3750.973375590039</v>
      </c>
      <c r="D76" s="260" t="s">
        <v>1901</v>
      </c>
      <c r="E76" s="263"/>
      <c r="F76" s="251">
        <f t="shared" si="1"/>
        <v>0.2735739122168151</v>
      </c>
      <c r="G76" s="251">
        <f t="shared" si="2"/>
      </c>
      <c r="H76" s="217"/>
      <c r="L76" s="217"/>
      <c r="M76" s="217"/>
    </row>
    <row r="77" spans="1:13" ht="14.25">
      <c r="A77" s="220" t="s">
        <v>85</v>
      </c>
      <c r="B77" s="264" t="s">
        <v>64</v>
      </c>
      <c r="C77" s="265">
        <f>SUM(C70:C76)</f>
        <v>13711.005355720052</v>
      </c>
      <c r="D77" s="265">
        <f>SUM(D70:D76)</f>
        <v>0</v>
      </c>
      <c r="E77" s="239"/>
      <c r="F77" s="255">
        <f>SUM(F70:F76)</f>
        <v>1</v>
      </c>
      <c r="G77" s="255">
        <f>SUM(G70:G76)</f>
        <v>0</v>
      </c>
      <c r="H77" s="217"/>
      <c r="L77" s="217"/>
      <c r="M77" s="217"/>
    </row>
    <row r="78" spans="1:13" ht="14.25" outlineLevel="1">
      <c r="A78" s="220" t="s">
        <v>87</v>
      </c>
      <c r="B78" s="266" t="s">
        <v>88</v>
      </c>
      <c r="C78" s="265"/>
      <c r="D78" s="265"/>
      <c r="E78" s="239"/>
      <c r="F78" s="251">
        <f>IF($C$77=0,"",IF(C78="[for completion]","",C78/$C$77))</f>
        <v>0</v>
      </c>
      <c r="G78" s="251">
        <f aca="true" t="shared" si="3" ref="G78:G87">IF($D$77=0,"",IF(D78="[for completion]","",D78/$D$77))</f>
      </c>
      <c r="H78" s="217"/>
      <c r="L78" s="217"/>
      <c r="M78" s="217"/>
    </row>
    <row r="79" spans="1:13" ht="14.25" outlineLevel="1">
      <c r="A79" s="220" t="s">
        <v>89</v>
      </c>
      <c r="B79" s="266" t="s">
        <v>90</v>
      </c>
      <c r="C79" s="265"/>
      <c r="D79" s="265"/>
      <c r="E79" s="239"/>
      <c r="F79" s="251">
        <f aca="true" t="shared" si="4" ref="F79:F87">IF($C$77=0,"",IF(C79="[for completion]","",C79/$C$77))</f>
        <v>0</v>
      </c>
      <c r="G79" s="251">
        <f t="shared" si="3"/>
      </c>
      <c r="H79" s="217"/>
      <c r="L79" s="217"/>
      <c r="M79" s="217"/>
    </row>
    <row r="80" spans="1:13" ht="14.25" outlineLevel="1">
      <c r="A80" s="220" t="s">
        <v>91</v>
      </c>
      <c r="B80" s="266" t="s">
        <v>1902</v>
      </c>
      <c r="C80" s="265"/>
      <c r="D80" s="265"/>
      <c r="E80" s="239"/>
      <c r="F80" s="251">
        <f t="shared" si="4"/>
        <v>0</v>
      </c>
      <c r="G80" s="251">
        <f t="shared" si="3"/>
      </c>
      <c r="H80" s="217"/>
      <c r="L80" s="217"/>
      <c r="M80" s="217"/>
    </row>
    <row r="81" spans="1:13" ht="14.25" outlineLevel="1">
      <c r="A81" s="220" t="s">
        <v>92</v>
      </c>
      <c r="B81" s="266" t="s">
        <v>93</v>
      </c>
      <c r="C81" s="265"/>
      <c r="D81" s="265"/>
      <c r="E81" s="239"/>
      <c r="F81" s="251">
        <f t="shared" si="4"/>
        <v>0</v>
      </c>
      <c r="G81" s="251">
        <f t="shared" si="3"/>
      </c>
      <c r="H81" s="217"/>
      <c r="L81" s="217"/>
      <c r="M81" s="217"/>
    </row>
    <row r="82" spans="1:13" ht="14.25" outlineLevel="1">
      <c r="A82" s="220" t="s">
        <v>94</v>
      </c>
      <c r="B82" s="266" t="s">
        <v>1903</v>
      </c>
      <c r="C82" s="265"/>
      <c r="D82" s="265"/>
      <c r="E82" s="239"/>
      <c r="F82" s="251">
        <f t="shared" si="4"/>
        <v>0</v>
      </c>
      <c r="G82" s="251">
        <f t="shared" si="3"/>
      </c>
      <c r="H82" s="217"/>
      <c r="L82" s="217"/>
      <c r="M82" s="217"/>
    </row>
    <row r="83" spans="1:13" ht="14.25" outlineLevel="1">
      <c r="A83" s="220" t="s">
        <v>95</v>
      </c>
      <c r="B83" s="266"/>
      <c r="C83" s="250"/>
      <c r="D83" s="250"/>
      <c r="E83" s="239"/>
      <c r="F83" s="251"/>
      <c r="G83" s="251"/>
      <c r="H83" s="217"/>
      <c r="L83" s="217"/>
      <c r="M83" s="217"/>
    </row>
    <row r="84" spans="1:13" ht="14.25" outlineLevel="1">
      <c r="A84" s="220" t="s">
        <v>96</v>
      </c>
      <c r="B84" s="266"/>
      <c r="C84" s="250"/>
      <c r="D84" s="250"/>
      <c r="E84" s="239"/>
      <c r="F84" s="251"/>
      <c r="G84" s="251"/>
      <c r="H84" s="217"/>
      <c r="L84" s="217"/>
      <c r="M84" s="217"/>
    </row>
    <row r="85" spans="1:13" ht="14.25" outlineLevel="1">
      <c r="A85" s="220" t="s">
        <v>97</v>
      </c>
      <c r="B85" s="266"/>
      <c r="C85" s="250"/>
      <c r="D85" s="250"/>
      <c r="E85" s="239"/>
      <c r="F85" s="251"/>
      <c r="G85" s="251"/>
      <c r="H85" s="217"/>
      <c r="L85" s="217"/>
      <c r="M85" s="217"/>
    </row>
    <row r="86" spans="1:13" ht="14.25" outlineLevel="1">
      <c r="A86" s="220" t="s">
        <v>98</v>
      </c>
      <c r="B86" s="264"/>
      <c r="C86" s="250"/>
      <c r="D86" s="250"/>
      <c r="E86" s="239"/>
      <c r="F86" s="251">
        <f t="shared" si="4"/>
        <v>0</v>
      </c>
      <c r="G86" s="251">
        <f t="shared" si="3"/>
      </c>
      <c r="H86" s="217"/>
      <c r="L86" s="217"/>
      <c r="M86" s="217"/>
    </row>
    <row r="87" spans="1:13" ht="14.25" outlineLevel="1">
      <c r="A87" s="220" t="s">
        <v>1904</v>
      </c>
      <c r="B87" s="266"/>
      <c r="C87" s="250"/>
      <c r="D87" s="250"/>
      <c r="E87" s="239"/>
      <c r="F87" s="251">
        <f t="shared" si="4"/>
        <v>0</v>
      </c>
      <c r="G87" s="251">
        <f t="shared" si="3"/>
      </c>
      <c r="H87" s="217"/>
      <c r="L87" s="217"/>
      <c r="M87" s="217"/>
    </row>
    <row r="88" spans="1:13" ht="15" customHeight="1">
      <c r="A88" s="241"/>
      <c r="B88" s="242" t="s">
        <v>99</v>
      </c>
      <c r="C88" s="248" t="s">
        <v>1905</v>
      </c>
      <c r="D88" s="248" t="s">
        <v>100</v>
      </c>
      <c r="E88" s="243"/>
      <c r="F88" s="244" t="s">
        <v>1906</v>
      </c>
      <c r="G88" s="241" t="s">
        <v>101</v>
      </c>
      <c r="H88" s="217"/>
      <c r="L88" s="217"/>
      <c r="M88" s="217"/>
    </row>
    <row r="89" spans="1:13" ht="14.25">
      <c r="A89" s="220" t="s">
        <v>102</v>
      </c>
      <c r="B89" s="239" t="s">
        <v>75</v>
      </c>
      <c r="C89" s="247">
        <v>7.776712328767124</v>
      </c>
      <c r="D89" s="260">
        <v>8.776712328767124</v>
      </c>
      <c r="E89" s="234"/>
      <c r="F89" s="261"/>
      <c r="G89" s="262"/>
      <c r="H89" s="217"/>
      <c r="L89" s="217"/>
      <c r="M89" s="217"/>
    </row>
    <row r="90" spans="2:13" ht="14.25">
      <c r="B90" s="239"/>
      <c r="E90" s="234"/>
      <c r="F90" s="261"/>
      <c r="G90" s="262"/>
      <c r="H90" s="217"/>
      <c r="L90" s="217"/>
      <c r="M90" s="217"/>
    </row>
    <row r="91" spans="2:13" ht="14.25">
      <c r="B91" s="239" t="s">
        <v>103</v>
      </c>
      <c r="C91" s="234"/>
      <c r="D91" s="234"/>
      <c r="E91" s="234"/>
      <c r="F91" s="262"/>
      <c r="G91" s="262"/>
      <c r="H91" s="217"/>
      <c r="L91" s="217"/>
      <c r="M91" s="217"/>
    </row>
    <row r="92" spans="1:13" ht="14.25">
      <c r="A92" s="220" t="s">
        <v>104</v>
      </c>
      <c r="B92" s="239" t="s">
        <v>77</v>
      </c>
      <c r="E92" s="234"/>
      <c r="F92" s="262"/>
      <c r="G92" s="262"/>
      <c r="H92" s="217"/>
      <c r="L92" s="217"/>
      <c r="M92" s="217"/>
    </row>
    <row r="93" spans="1:13" ht="14.25">
      <c r="A93" s="220" t="s">
        <v>105</v>
      </c>
      <c r="B93" s="263" t="s">
        <v>106</v>
      </c>
      <c r="C93" s="247">
        <v>0</v>
      </c>
      <c r="D93" s="267">
        <v>0</v>
      </c>
      <c r="E93" s="263"/>
      <c r="F93" s="251">
        <f>IF($C$100=0,"",IF(C93="[for completion]","",IF(C93="","",C93/$C$100)))</f>
        <v>0</v>
      </c>
      <c r="G93" s="251">
        <f>IF($D$100=0,"",IF(D93="[Mark as ND1 if not relevant]","",IF(D93="","",D93/$D$100)))</f>
        <v>0</v>
      </c>
      <c r="H93" s="217"/>
      <c r="L93" s="217"/>
      <c r="M93" s="217"/>
    </row>
    <row r="94" spans="1:13" ht="14.25">
      <c r="A94" s="220" t="s">
        <v>107</v>
      </c>
      <c r="B94" s="263" t="s">
        <v>108</v>
      </c>
      <c r="C94" s="247">
        <v>0</v>
      </c>
      <c r="D94" s="267">
        <v>0</v>
      </c>
      <c r="E94" s="263"/>
      <c r="F94" s="251">
        <f aca="true" t="shared" si="5" ref="F94:F99">IF($C$100=0,"",IF(C94="[for completion]","",IF(C94="","",C94/$C$100)))</f>
        <v>0</v>
      </c>
      <c r="G94" s="251">
        <f aca="true" t="shared" si="6" ref="G94:G99">IF($D$100=0,"",IF(D94="[Mark as ND1 if not relevant]","",IF(D94="","",D94/$D$100)))</f>
        <v>0</v>
      </c>
      <c r="H94" s="217"/>
      <c r="L94" s="217"/>
      <c r="M94" s="217"/>
    </row>
    <row r="95" spans="1:13" ht="14.25">
      <c r="A95" s="220" t="s">
        <v>109</v>
      </c>
      <c r="B95" s="263" t="s">
        <v>110</v>
      </c>
      <c r="C95" s="247">
        <v>0</v>
      </c>
      <c r="D95" s="267">
        <v>0</v>
      </c>
      <c r="E95" s="263"/>
      <c r="F95" s="251">
        <f t="shared" si="5"/>
        <v>0</v>
      </c>
      <c r="G95" s="251">
        <f t="shared" si="6"/>
        <v>0</v>
      </c>
      <c r="H95" s="217"/>
      <c r="L95" s="217"/>
      <c r="M95" s="217"/>
    </row>
    <row r="96" spans="1:13" ht="14.25">
      <c r="A96" s="220" t="s">
        <v>111</v>
      </c>
      <c r="B96" s="263" t="s">
        <v>112</v>
      </c>
      <c r="C96" s="247">
        <v>0</v>
      </c>
      <c r="D96" s="267">
        <v>0</v>
      </c>
      <c r="E96" s="263"/>
      <c r="F96" s="251">
        <f t="shared" si="5"/>
        <v>0</v>
      </c>
      <c r="G96" s="251">
        <f t="shared" si="6"/>
        <v>0</v>
      </c>
      <c r="H96" s="217"/>
      <c r="L96" s="217"/>
      <c r="M96" s="217"/>
    </row>
    <row r="97" spans="1:13" ht="14.25">
      <c r="A97" s="220" t="s">
        <v>113</v>
      </c>
      <c r="B97" s="263" t="s">
        <v>114</v>
      </c>
      <c r="C97" s="247">
        <v>0</v>
      </c>
      <c r="D97" s="267">
        <v>0</v>
      </c>
      <c r="E97" s="263"/>
      <c r="F97" s="251">
        <f t="shared" si="5"/>
        <v>0</v>
      </c>
      <c r="G97" s="251">
        <f t="shared" si="6"/>
        <v>0</v>
      </c>
      <c r="H97" s="217"/>
      <c r="L97" s="217"/>
      <c r="M97" s="217"/>
    </row>
    <row r="98" spans="1:13" ht="14.25">
      <c r="A98" s="220" t="s">
        <v>115</v>
      </c>
      <c r="B98" s="263" t="s">
        <v>116</v>
      </c>
      <c r="C98" s="247">
        <v>10000</v>
      </c>
      <c r="D98" s="267">
        <v>7500</v>
      </c>
      <c r="E98" s="263"/>
      <c r="F98" s="251">
        <f t="shared" si="5"/>
        <v>1</v>
      </c>
      <c r="G98" s="251">
        <f t="shared" si="6"/>
        <v>0.75</v>
      </c>
      <c r="H98" s="217"/>
      <c r="L98" s="217"/>
      <c r="M98" s="217"/>
    </row>
    <row r="99" spans="1:13" ht="14.25">
      <c r="A99" s="220" t="s">
        <v>117</v>
      </c>
      <c r="B99" s="263" t="s">
        <v>118</v>
      </c>
      <c r="C99" s="247">
        <v>0</v>
      </c>
      <c r="D99" s="267">
        <v>2500</v>
      </c>
      <c r="E99" s="263"/>
      <c r="F99" s="251">
        <f t="shared" si="5"/>
        <v>0</v>
      </c>
      <c r="G99" s="251">
        <f t="shared" si="6"/>
        <v>0.25</v>
      </c>
      <c r="H99" s="217"/>
      <c r="L99" s="217"/>
      <c r="M99" s="217"/>
    </row>
    <row r="100" spans="1:13" ht="14.25">
      <c r="A100" s="220" t="s">
        <v>119</v>
      </c>
      <c r="B100" s="264" t="s">
        <v>64</v>
      </c>
      <c r="C100" s="250">
        <f>SUM(C93:C99)</f>
        <v>10000</v>
      </c>
      <c r="D100" s="250">
        <f>SUM(D93:D99)</f>
        <v>10000</v>
      </c>
      <c r="E100" s="239"/>
      <c r="F100" s="255">
        <f>SUM(F93:F99)</f>
        <v>1</v>
      </c>
      <c r="G100" s="255">
        <f>SUM(G93:G99)</f>
        <v>1</v>
      </c>
      <c r="H100" s="217"/>
      <c r="L100" s="217"/>
      <c r="M100" s="217"/>
    </row>
    <row r="101" spans="1:13" ht="14.25" outlineLevel="1">
      <c r="A101" s="220" t="s">
        <v>120</v>
      </c>
      <c r="B101" s="266" t="s">
        <v>88</v>
      </c>
      <c r="C101" s="250"/>
      <c r="D101" s="250"/>
      <c r="E101" s="239"/>
      <c r="F101" s="251">
        <f>IF($C$100=0,"",IF(C101="[for completion]","",C101/$C$100))</f>
        <v>0</v>
      </c>
      <c r="G101" s="251">
        <f>IF($D$100=0,"",IF(D101="[for completion]","",D101/$D$100))</f>
        <v>0</v>
      </c>
      <c r="H101" s="217"/>
      <c r="L101" s="217"/>
      <c r="M101" s="217"/>
    </row>
    <row r="102" spans="1:13" ht="14.25" outlineLevel="1">
      <c r="A102" s="220" t="s">
        <v>121</v>
      </c>
      <c r="B102" s="266" t="s">
        <v>90</v>
      </c>
      <c r="C102" s="250"/>
      <c r="D102" s="250"/>
      <c r="E102" s="239"/>
      <c r="F102" s="251">
        <f>IF($C$100=0,"",IF(C102="[for completion]","",C102/$C$100))</f>
        <v>0</v>
      </c>
      <c r="G102" s="251">
        <f>IF($D$100=0,"",IF(D102="[for completion]","",D102/$D$100))</f>
        <v>0</v>
      </c>
      <c r="H102" s="217"/>
      <c r="L102" s="217"/>
      <c r="M102" s="217"/>
    </row>
    <row r="103" spans="1:13" ht="14.25" outlineLevel="1">
      <c r="A103" s="220" t="s">
        <v>122</v>
      </c>
      <c r="B103" s="266" t="s">
        <v>1902</v>
      </c>
      <c r="C103" s="250"/>
      <c r="D103" s="250"/>
      <c r="E103" s="239"/>
      <c r="F103" s="251">
        <f>IF($C$100=0,"",IF(C103="[for completion]","",C103/$C$100))</f>
        <v>0</v>
      </c>
      <c r="G103" s="251">
        <f>IF($D$100=0,"",IF(D103="[for completion]","",D103/$D$100))</f>
        <v>0</v>
      </c>
      <c r="H103" s="217"/>
      <c r="L103" s="217"/>
      <c r="M103" s="217"/>
    </row>
    <row r="104" spans="1:13" ht="14.25" outlineLevel="1">
      <c r="A104" s="220" t="s">
        <v>123</v>
      </c>
      <c r="B104" s="266" t="s">
        <v>93</v>
      </c>
      <c r="C104" s="250"/>
      <c r="D104" s="250"/>
      <c r="E104" s="239"/>
      <c r="F104" s="251">
        <f>IF($C$100=0,"",IF(C104="[for completion]","",C104/$C$100))</f>
        <v>0</v>
      </c>
      <c r="G104" s="251">
        <f>IF($D$100=0,"",IF(D104="[for completion]","",D104/$D$100))</f>
        <v>0</v>
      </c>
      <c r="H104" s="217"/>
      <c r="L104" s="217"/>
      <c r="M104" s="217"/>
    </row>
    <row r="105" spans="1:13" ht="14.25" outlineLevel="1">
      <c r="A105" s="220" t="s">
        <v>124</v>
      </c>
      <c r="B105" s="266" t="s">
        <v>1903</v>
      </c>
      <c r="C105" s="250"/>
      <c r="D105" s="250"/>
      <c r="E105" s="239"/>
      <c r="F105" s="251">
        <f>IF($C$100=0,"",IF(C105="[for completion]","",C105/$C$100))</f>
        <v>0</v>
      </c>
      <c r="G105" s="251">
        <f>IF($D$100=0,"",IF(D105="[for completion]","",D105/$D$100))</f>
        <v>0</v>
      </c>
      <c r="H105" s="217"/>
      <c r="L105" s="217"/>
      <c r="M105" s="217"/>
    </row>
    <row r="106" spans="1:13" ht="14.25" outlineLevel="1">
      <c r="A106" s="220" t="s">
        <v>125</v>
      </c>
      <c r="B106" s="266"/>
      <c r="C106" s="250"/>
      <c r="D106" s="250"/>
      <c r="E106" s="239"/>
      <c r="F106" s="251"/>
      <c r="G106" s="251"/>
      <c r="H106" s="217"/>
      <c r="L106" s="217"/>
      <c r="M106" s="217"/>
    </row>
    <row r="107" spans="1:13" ht="14.25" outlineLevel="1">
      <c r="A107" s="220" t="s">
        <v>126</v>
      </c>
      <c r="B107" s="266"/>
      <c r="C107" s="250"/>
      <c r="D107" s="250"/>
      <c r="E107" s="239"/>
      <c r="F107" s="251"/>
      <c r="G107" s="251"/>
      <c r="H107" s="217"/>
      <c r="L107" s="217"/>
      <c r="M107" s="217"/>
    </row>
    <row r="108" spans="1:13" ht="14.25" outlineLevel="1">
      <c r="A108" s="220" t="s">
        <v>127</v>
      </c>
      <c r="B108" s="264"/>
      <c r="C108" s="250"/>
      <c r="D108" s="250"/>
      <c r="E108" s="239"/>
      <c r="F108" s="251"/>
      <c r="G108" s="251"/>
      <c r="H108" s="217"/>
      <c r="L108" s="217"/>
      <c r="M108" s="217"/>
    </row>
    <row r="109" spans="1:13" ht="14.25" outlineLevel="1">
      <c r="A109" s="220" t="s">
        <v>128</v>
      </c>
      <c r="B109" s="266"/>
      <c r="C109" s="250"/>
      <c r="D109" s="250"/>
      <c r="E109" s="239"/>
      <c r="F109" s="251"/>
      <c r="G109" s="251"/>
      <c r="H109" s="217"/>
      <c r="L109" s="217"/>
      <c r="M109" s="217"/>
    </row>
    <row r="110" spans="1:13" ht="14.25" outlineLevel="1">
      <c r="A110" s="220" t="s">
        <v>129</v>
      </c>
      <c r="B110" s="266"/>
      <c r="C110" s="250"/>
      <c r="D110" s="250"/>
      <c r="E110" s="239"/>
      <c r="F110" s="251"/>
      <c r="G110" s="251"/>
      <c r="H110" s="217"/>
      <c r="L110" s="217"/>
      <c r="M110" s="217"/>
    </row>
    <row r="111" spans="1:13" ht="15" customHeight="1">
      <c r="A111" s="241"/>
      <c r="B111" s="242" t="s">
        <v>130</v>
      </c>
      <c r="C111" s="244" t="s">
        <v>131</v>
      </c>
      <c r="D111" s="244" t="s">
        <v>132</v>
      </c>
      <c r="E111" s="243"/>
      <c r="F111" s="244" t="s">
        <v>133</v>
      </c>
      <c r="G111" s="244" t="s">
        <v>134</v>
      </c>
      <c r="H111" s="217"/>
      <c r="L111" s="217"/>
      <c r="M111" s="217"/>
    </row>
    <row r="112" spans="1:14" s="269" customFormat="1" ht="14.25">
      <c r="A112" s="220" t="s">
        <v>135</v>
      </c>
      <c r="B112" s="239" t="s">
        <v>1</v>
      </c>
      <c r="C112" s="247">
        <v>13711.005355720063</v>
      </c>
      <c r="D112" s="268">
        <f>C112</f>
        <v>13711.005355720063</v>
      </c>
      <c r="E112" s="251"/>
      <c r="F112" s="251">
        <f>IF($C$129=0,"",IF(C112="[for completion]","",IF(C112="","",C112/$C$129)))</f>
        <v>1</v>
      </c>
      <c r="G112" s="251">
        <f>IF($D$129=0,"",IF(D112="[for completion]","",IF(D112="","",D112/$D$129)))</f>
        <v>1</v>
      </c>
      <c r="I112" s="220"/>
      <c r="J112" s="220"/>
      <c r="K112" s="220"/>
      <c r="L112" s="217" t="s">
        <v>1907</v>
      </c>
      <c r="M112" s="217"/>
      <c r="N112" s="217"/>
    </row>
    <row r="113" spans="1:14" s="269" customFormat="1" ht="14.25">
      <c r="A113" s="220" t="s">
        <v>137</v>
      </c>
      <c r="B113" s="239" t="s">
        <v>146</v>
      </c>
      <c r="C113" s="270">
        <v>0</v>
      </c>
      <c r="D113" s="270">
        <f aca="true" t="shared" si="7" ref="D113:D128">C113</f>
        <v>0</v>
      </c>
      <c r="E113" s="251"/>
      <c r="F113" s="251">
        <f aca="true" t="shared" si="8" ref="F113:F128">IF($C$129=0,"",IF(C113="[for completion]","",IF(C113="","",C113/$C$129)))</f>
        <v>0</v>
      </c>
      <c r="G113" s="251">
        <f aca="true" t="shared" si="9" ref="G113:G128">IF($D$129=0,"",IF(D113="[for completion]","",IF(D113="","",D113/$D$129)))</f>
        <v>0</v>
      </c>
      <c r="I113" s="220"/>
      <c r="J113" s="220"/>
      <c r="K113" s="220"/>
      <c r="L113" s="239" t="s">
        <v>146</v>
      </c>
      <c r="M113" s="217"/>
      <c r="N113" s="217"/>
    </row>
    <row r="114" spans="1:14" s="269" customFormat="1" ht="14.25">
      <c r="A114" s="220" t="s">
        <v>139</v>
      </c>
      <c r="B114" s="239" t="s">
        <v>150</v>
      </c>
      <c r="C114" s="270">
        <v>0</v>
      </c>
      <c r="D114" s="270">
        <f t="shared" si="7"/>
        <v>0</v>
      </c>
      <c r="E114" s="251"/>
      <c r="F114" s="251">
        <f t="shared" si="8"/>
        <v>0</v>
      </c>
      <c r="G114" s="251">
        <f t="shared" si="9"/>
        <v>0</v>
      </c>
      <c r="I114" s="220"/>
      <c r="J114" s="220"/>
      <c r="K114" s="220"/>
      <c r="L114" s="239" t="s">
        <v>150</v>
      </c>
      <c r="M114" s="217"/>
      <c r="N114" s="217"/>
    </row>
    <row r="115" spans="1:14" s="269" customFormat="1" ht="14.25">
      <c r="A115" s="220" t="s">
        <v>141</v>
      </c>
      <c r="B115" s="239" t="s">
        <v>148</v>
      </c>
      <c r="C115" s="270">
        <v>0</v>
      </c>
      <c r="D115" s="270">
        <f t="shared" si="7"/>
        <v>0</v>
      </c>
      <c r="E115" s="251"/>
      <c r="F115" s="251">
        <f t="shared" si="8"/>
        <v>0</v>
      </c>
      <c r="G115" s="251">
        <f t="shared" si="9"/>
        <v>0</v>
      </c>
      <c r="I115" s="220"/>
      <c r="J115" s="220"/>
      <c r="K115" s="220"/>
      <c r="L115" s="239" t="s">
        <v>148</v>
      </c>
      <c r="M115" s="217"/>
      <c r="N115" s="217"/>
    </row>
    <row r="116" spans="1:14" s="269" customFormat="1" ht="14.25">
      <c r="A116" s="220" t="s">
        <v>143</v>
      </c>
      <c r="B116" s="239" t="s">
        <v>144</v>
      </c>
      <c r="C116" s="270">
        <v>0</v>
      </c>
      <c r="D116" s="270">
        <f t="shared" si="7"/>
        <v>0</v>
      </c>
      <c r="E116" s="251"/>
      <c r="F116" s="251">
        <f t="shared" si="8"/>
        <v>0</v>
      </c>
      <c r="G116" s="251">
        <f t="shared" si="9"/>
        <v>0</v>
      </c>
      <c r="I116" s="220"/>
      <c r="J116" s="220"/>
      <c r="K116" s="220"/>
      <c r="L116" s="239" t="s">
        <v>144</v>
      </c>
      <c r="M116" s="217"/>
      <c r="N116" s="217"/>
    </row>
    <row r="117" spans="1:14" s="269" customFormat="1" ht="14.25">
      <c r="A117" s="220" t="s">
        <v>145</v>
      </c>
      <c r="B117" s="239" t="s">
        <v>152</v>
      </c>
      <c r="C117" s="270">
        <v>0</v>
      </c>
      <c r="D117" s="270">
        <f t="shared" si="7"/>
        <v>0</v>
      </c>
      <c r="E117" s="239"/>
      <c r="F117" s="251">
        <f t="shared" si="8"/>
        <v>0</v>
      </c>
      <c r="G117" s="251">
        <f t="shared" si="9"/>
        <v>0</v>
      </c>
      <c r="I117" s="220"/>
      <c r="J117" s="220"/>
      <c r="K117" s="220"/>
      <c r="L117" s="239" t="s">
        <v>152</v>
      </c>
      <c r="M117" s="217"/>
      <c r="N117" s="217"/>
    </row>
    <row r="118" spans="1:13" ht="14.25">
      <c r="A118" s="220" t="s">
        <v>147</v>
      </c>
      <c r="B118" s="239" t="s">
        <v>154</v>
      </c>
      <c r="C118" s="270">
        <v>0</v>
      </c>
      <c r="D118" s="270">
        <f t="shared" si="7"/>
        <v>0</v>
      </c>
      <c r="E118" s="239"/>
      <c r="F118" s="251">
        <f t="shared" si="8"/>
        <v>0</v>
      </c>
      <c r="G118" s="251">
        <f t="shared" si="9"/>
        <v>0</v>
      </c>
      <c r="L118" s="239" t="s">
        <v>154</v>
      </c>
      <c r="M118" s="217"/>
    </row>
    <row r="119" spans="1:13" ht="14.25">
      <c r="A119" s="220" t="s">
        <v>149</v>
      </c>
      <c r="B119" s="239" t="s">
        <v>140</v>
      </c>
      <c r="C119" s="270">
        <v>0</v>
      </c>
      <c r="D119" s="270">
        <f t="shared" si="7"/>
        <v>0</v>
      </c>
      <c r="E119" s="239"/>
      <c r="F119" s="251">
        <f t="shared" si="8"/>
        <v>0</v>
      </c>
      <c r="G119" s="251">
        <f t="shared" si="9"/>
        <v>0</v>
      </c>
      <c r="L119" s="239" t="s">
        <v>140</v>
      </c>
      <c r="M119" s="217"/>
    </row>
    <row r="120" spans="1:13" ht="14.25">
      <c r="A120" s="220" t="s">
        <v>151</v>
      </c>
      <c r="B120" s="239" t="s">
        <v>156</v>
      </c>
      <c r="C120" s="270">
        <v>0</v>
      </c>
      <c r="D120" s="270">
        <f t="shared" si="7"/>
        <v>0</v>
      </c>
      <c r="E120" s="239"/>
      <c r="F120" s="251">
        <f t="shared" si="8"/>
        <v>0</v>
      </c>
      <c r="G120" s="251">
        <f t="shared" si="9"/>
        <v>0</v>
      </c>
      <c r="L120" s="239" t="s">
        <v>156</v>
      </c>
      <c r="M120" s="217"/>
    </row>
    <row r="121" spans="1:13" ht="14.25">
      <c r="A121" s="220" t="s">
        <v>153</v>
      </c>
      <c r="B121" s="239" t="s">
        <v>1908</v>
      </c>
      <c r="C121" s="270">
        <v>0</v>
      </c>
      <c r="D121" s="270">
        <f t="shared" si="7"/>
        <v>0</v>
      </c>
      <c r="E121" s="239"/>
      <c r="F121" s="251">
        <f>IF($C$129=0,"",IF(C121="[for completion]","",IF(C121="","",C121/$C$129)))</f>
        <v>0</v>
      </c>
      <c r="G121" s="251">
        <f>IF($D$129=0,"",IF(D121="[for completion]","",IF(D121="","",D121/$D$129)))</f>
        <v>0</v>
      </c>
      <c r="L121" s="239"/>
      <c r="M121" s="217"/>
    </row>
    <row r="122" spans="1:13" ht="14.25">
      <c r="A122" s="220" t="s">
        <v>155</v>
      </c>
      <c r="B122" s="239" t="s">
        <v>158</v>
      </c>
      <c r="C122" s="270">
        <v>0</v>
      </c>
      <c r="D122" s="270">
        <f t="shared" si="7"/>
        <v>0</v>
      </c>
      <c r="E122" s="239"/>
      <c r="F122" s="251">
        <f t="shared" si="8"/>
        <v>0</v>
      </c>
      <c r="G122" s="251">
        <f t="shared" si="9"/>
        <v>0</v>
      </c>
      <c r="L122" s="239" t="s">
        <v>158</v>
      </c>
      <c r="M122" s="217"/>
    </row>
    <row r="123" spans="1:13" ht="14.25">
      <c r="A123" s="220" t="s">
        <v>157</v>
      </c>
      <c r="B123" s="239" t="s">
        <v>142</v>
      </c>
      <c r="C123" s="270">
        <v>0</v>
      </c>
      <c r="D123" s="270">
        <f t="shared" si="7"/>
        <v>0</v>
      </c>
      <c r="E123" s="239"/>
      <c r="F123" s="251">
        <f t="shared" si="8"/>
        <v>0</v>
      </c>
      <c r="G123" s="251">
        <f t="shared" si="9"/>
        <v>0</v>
      </c>
      <c r="L123" s="239" t="s">
        <v>142</v>
      </c>
      <c r="M123" s="217"/>
    </row>
    <row r="124" spans="1:13" ht="14.25">
      <c r="A124" s="220" t="s">
        <v>159</v>
      </c>
      <c r="B124" s="263" t="s">
        <v>1909</v>
      </c>
      <c r="C124" s="270">
        <v>0</v>
      </c>
      <c r="D124" s="270">
        <f t="shared" si="7"/>
        <v>0</v>
      </c>
      <c r="E124" s="239"/>
      <c r="F124" s="251">
        <f t="shared" si="8"/>
        <v>0</v>
      </c>
      <c r="G124" s="251">
        <f t="shared" si="9"/>
        <v>0</v>
      </c>
      <c r="L124" s="263" t="s">
        <v>1909</v>
      </c>
      <c r="M124" s="217"/>
    </row>
    <row r="125" spans="1:13" ht="14.25">
      <c r="A125" s="220" t="s">
        <v>161</v>
      </c>
      <c r="B125" s="239" t="s">
        <v>160</v>
      </c>
      <c r="C125" s="270">
        <v>0</v>
      </c>
      <c r="D125" s="270">
        <f t="shared" si="7"/>
        <v>0</v>
      </c>
      <c r="E125" s="239"/>
      <c r="F125" s="251">
        <f t="shared" si="8"/>
        <v>0</v>
      </c>
      <c r="G125" s="251">
        <f t="shared" si="9"/>
        <v>0</v>
      </c>
      <c r="L125" s="239" t="s">
        <v>160</v>
      </c>
      <c r="M125" s="217"/>
    </row>
    <row r="126" spans="1:13" ht="14.25">
      <c r="A126" s="220" t="s">
        <v>163</v>
      </c>
      <c r="B126" s="239" t="s">
        <v>162</v>
      </c>
      <c r="C126" s="270">
        <v>0</v>
      </c>
      <c r="D126" s="270">
        <f t="shared" si="7"/>
        <v>0</v>
      </c>
      <c r="E126" s="239"/>
      <c r="F126" s="251">
        <f t="shared" si="8"/>
        <v>0</v>
      </c>
      <c r="G126" s="251">
        <f t="shared" si="9"/>
        <v>0</v>
      </c>
      <c r="H126" s="258"/>
      <c r="L126" s="239" t="s">
        <v>162</v>
      </c>
      <c r="M126" s="217"/>
    </row>
    <row r="127" spans="1:13" ht="14.25">
      <c r="A127" s="220" t="s">
        <v>164</v>
      </c>
      <c r="B127" s="239" t="s">
        <v>138</v>
      </c>
      <c r="C127" s="270">
        <v>0</v>
      </c>
      <c r="D127" s="270">
        <f t="shared" si="7"/>
        <v>0</v>
      </c>
      <c r="E127" s="239"/>
      <c r="F127" s="251">
        <f>IF($C$129=0,"",IF(C127="[for completion]","",IF(C127="","",C127/$C$129)))</f>
        <v>0</v>
      </c>
      <c r="G127" s="251">
        <f>IF($D$129=0,"",IF(D127="[for completion]","",IF(D127="","",D127/$D$129)))</f>
        <v>0</v>
      </c>
      <c r="H127" s="217"/>
      <c r="L127" s="239" t="s">
        <v>138</v>
      </c>
      <c r="M127" s="217"/>
    </row>
    <row r="128" spans="1:13" ht="14.25">
      <c r="A128" s="220" t="s">
        <v>1910</v>
      </c>
      <c r="B128" s="239" t="s">
        <v>62</v>
      </c>
      <c r="C128" s="270">
        <v>0</v>
      </c>
      <c r="D128" s="270">
        <f t="shared" si="7"/>
        <v>0</v>
      </c>
      <c r="E128" s="239"/>
      <c r="F128" s="251">
        <f t="shared" si="8"/>
        <v>0</v>
      </c>
      <c r="G128" s="251">
        <f t="shared" si="9"/>
        <v>0</v>
      </c>
      <c r="H128" s="217"/>
      <c r="L128" s="217"/>
      <c r="M128" s="217"/>
    </row>
    <row r="129" spans="1:13" ht="14.25">
      <c r="A129" s="220" t="s">
        <v>1911</v>
      </c>
      <c r="B129" s="264" t="s">
        <v>64</v>
      </c>
      <c r="C129" s="220">
        <f>SUM(C112:C128)</f>
        <v>13711.005355720063</v>
      </c>
      <c r="D129" s="220">
        <f>SUM(D112:D128)</f>
        <v>13711.005355720063</v>
      </c>
      <c r="E129" s="239"/>
      <c r="F129" s="249">
        <f>SUM(F112:F128)</f>
        <v>1</v>
      </c>
      <c r="G129" s="249">
        <f>SUM(G112:G128)</f>
        <v>1</v>
      </c>
      <c r="H129" s="217"/>
      <c r="L129" s="217"/>
      <c r="M129" s="217"/>
    </row>
    <row r="130" spans="1:13" ht="14.25" outlineLevel="1">
      <c r="A130" s="220" t="s">
        <v>165</v>
      </c>
      <c r="B130" s="256" t="s">
        <v>166</v>
      </c>
      <c r="E130" s="239"/>
      <c r="F130" s="251">
        <f>IF($C$129=0,"",IF(C130="[for completion]","",IF(C130="","",C130/$C$129)))</f>
      </c>
      <c r="G130" s="251">
        <f>IF($D$129=0,"",IF(D130="[for completion]","",IF(D130="","",D130/$D$129)))</f>
      </c>
      <c r="H130" s="217"/>
      <c r="L130" s="217"/>
      <c r="M130" s="217"/>
    </row>
    <row r="131" spans="1:13" ht="14.25" outlineLevel="1">
      <c r="A131" s="220" t="s">
        <v>167</v>
      </c>
      <c r="B131" s="256" t="s">
        <v>166</v>
      </c>
      <c r="E131" s="239"/>
      <c r="F131" s="251">
        <f aca="true" t="shared" si="10" ref="F131:F136">IF($C$129=0,"",IF(C131="[for completion]","",C131/$C$129))</f>
        <v>0</v>
      </c>
      <c r="G131" s="251">
        <f aca="true" t="shared" si="11" ref="G131:G136">IF($D$129=0,"",IF(D131="[for completion]","",D131/$D$129))</f>
        <v>0</v>
      </c>
      <c r="H131" s="217"/>
      <c r="L131" s="217"/>
      <c r="M131" s="217"/>
    </row>
    <row r="132" spans="1:13" ht="14.25" outlineLevel="1">
      <c r="A132" s="220" t="s">
        <v>168</v>
      </c>
      <c r="B132" s="256" t="s">
        <v>166</v>
      </c>
      <c r="E132" s="239"/>
      <c r="F132" s="251">
        <f t="shared" si="10"/>
        <v>0</v>
      </c>
      <c r="G132" s="251">
        <f t="shared" si="11"/>
        <v>0</v>
      </c>
      <c r="H132" s="217"/>
      <c r="L132" s="217"/>
      <c r="M132" s="217"/>
    </row>
    <row r="133" spans="1:13" ht="14.25" outlineLevel="1">
      <c r="A133" s="220" t="s">
        <v>169</v>
      </c>
      <c r="B133" s="256" t="s">
        <v>166</v>
      </c>
      <c r="E133" s="239"/>
      <c r="F133" s="251">
        <f t="shared" si="10"/>
        <v>0</v>
      </c>
      <c r="G133" s="251">
        <f t="shared" si="11"/>
        <v>0</v>
      </c>
      <c r="H133" s="217"/>
      <c r="L133" s="217"/>
      <c r="M133" s="217"/>
    </row>
    <row r="134" spans="1:13" ht="14.25" outlineLevel="1">
      <c r="A134" s="220" t="s">
        <v>170</v>
      </c>
      <c r="B134" s="256" t="s">
        <v>166</v>
      </c>
      <c r="E134" s="239"/>
      <c r="F134" s="251">
        <f t="shared" si="10"/>
        <v>0</v>
      </c>
      <c r="G134" s="251">
        <f t="shared" si="11"/>
        <v>0</v>
      </c>
      <c r="H134" s="217"/>
      <c r="L134" s="217"/>
      <c r="M134" s="217"/>
    </row>
    <row r="135" spans="1:13" ht="14.25" outlineLevel="1">
      <c r="A135" s="220" t="s">
        <v>171</v>
      </c>
      <c r="B135" s="256" t="s">
        <v>166</v>
      </c>
      <c r="E135" s="239"/>
      <c r="F135" s="251">
        <f t="shared" si="10"/>
        <v>0</v>
      </c>
      <c r="G135" s="251">
        <f t="shared" si="11"/>
        <v>0</v>
      </c>
      <c r="H135" s="217"/>
      <c r="L135" s="217"/>
      <c r="M135" s="217"/>
    </row>
    <row r="136" spans="1:13" ht="14.25" outlineLevel="1">
      <c r="A136" s="220" t="s">
        <v>172</v>
      </c>
      <c r="B136" s="256" t="s">
        <v>166</v>
      </c>
      <c r="E136" s="239"/>
      <c r="F136" s="251">
        <f t="shared" si="10"/>
        <v>0</v>
      </c>
      <c r="G136" s="251">
        <f t="shared" si="11"/>
        <v>0</v>
      </c>
      <c r="H136" s="217"/>
      <c r="L136" s="217"/>
      <c r="M136" s="217"/>
    </row>
    <row r="137" spans="1:13" ht="15" customHeight="1">
      <c r="A137" s="241"/>
      <c r="B137" s="242" t="s">
        <v>173</v>
      </c>
      <c r="C137" s="244" t="s">
        <v>131</v>
      </c>
      <c r="D137" s="244" t="s">
        <v>132</v>
      </c>
      <c r="E137" s="243"/>
      <c r="F137" s="244" t="s">
        <v>133</v>
      </c>
      <c r="G137" s="244" t="s">
        <v>134</v>
      </c>
      <c r="H137" s="217"/>
      <c r="L137" s="217"/>
      <c r="M137" s="217"/>
    </row>
    <row r="138" spans="1:14" s="269" customFormat="1" ht="14.25">
      <c r="A138" s="220" t="s">
        <v>174</v>
      </c>
      <c r="B138" s="239" t="s">
        <v>1</v>
      </c>
      <c r="C138" s="270">
        <v>10000</v>
      </c>
      <c r="D138" s="268">
        <f>C138</f>
        <v>10000</v>
      </c>
      <c r="E138" s="251"/>
      <c r="F138" s="251">
        <f>IF($C$155=0,"",IF(C138="[for completion]","",IF(C138="","",C138/$C$155)))</f>
        <v>1</v>
      </c>
      <c r="G138" s="251">
        <f>IF($D$155=0,"",IF(D138="[for completion]","",IF(D138="","",D138/$D$155)))</f>
        <v>1</v>
      </c>
      <c r="H138" s="217"/>
      <c r="I138" s="220"/>
      <c r="J138" s="220"/>
      <c r="K138" s="220"/>
      <c r="L138" s="217"/>
      <c r="M138" s="217"/>
      <c r="N138" s="217"/>
    </row>
    <row r="139" spans="1:14" s="269" customFormat="1" ht="14.25">
      <c r="A139" s="220" t="s">
        <v>175</v>
      </c>
      <c r="B139" s="239" t="s">
        <v>146</v>
      </c>
      <c r="C139" s="270">
        <v>0</v>
      </c>
      <c r="D139" s="270">
        <f aca="true" t="shared" si="12" ref="D139:D154">C139</f>
        <v>0</v>
      </c>
      <c r="E139" s="251"/>
      <c r="F139" s="251">
        <f aca="true" t="shared" si="13" ref="F139:F146">IF($C$155=0,"",IF(C139="[for completion]","",IF(C139="","",C139/$C$155)))</f>
        <v>0</v>
      </c>
      <c r="G139" s="251">
        <f aca="true" t="shared" si="14" ref="G139:G146">IF($D$155=0,"",IF(D139="[for completion]","",IF(D139="","",D139/$D$155)))</f>
        <v>0</v>
      </c>
      <c r="H139" s="217"/>
      <c r="I139" s="220"/>
      <c r="J139" s="220"/>
      <c r="K139" s="220"/>
      <c r="L139" s="217"/>
      <c r="M139" s="217"/>
      <c r="N139" s="217"/>
    </row>
    <row r="140" spans="1:14" s="269" customFormat="1" ht="14.25">
      <c r="A140" s="220" t="s">
        <v>176</v>
      </c>
      <c r="B140" s="239" t="s">
        <v>150</v>
      </c>
      <c r="C140" s="270">
        <v>0</v>
      </c>
      <c r="D140" s="270">
        <f t="shared" si="12"/>
        <v>0</v>
      </c>
      <c r="E140" s="251"/>
      <c r="F140" s="251">
        <f t="shared" si="13"/>
        <v>0</v>
      </c>
      <c r="G140" s="251">
        <f t="shared" si="14"/>
        <v>0</v>
      </c>
      <c r="H140" s="217"/>
      <c r="I140" s="220"/>
      <c r="J140" s="220"/>
      <c r="K140" s="220"/>
      <c r="L140" s="217"/>
      <c r="M140" s="217"/>
      <c r="N140" s="217"/>
    </row>
    <row r="141" spans="1:14" s="269" customFormat="1" ht="14.25">
      <c r="A141" s="220" t="s">
        <v>177</v>
      </c>
      <c r="B141" s="239" t="s">
        <v>148</v>
      </c>
      <c r="C141" s="270">
        <v>0</v>
      </c>
      <c r="D141" s="270">
        <f t="shared" si="12"/>
        <v>0</v>
      </c>
      <c r="E141" s="251"/>
      <c r="F141" s="251">
        <f t="shared" si="13"/>
        <v>0</v>
      </c>
      <c r="G141" s="251">
        <f t="shared" si="14"/>
        <v>0</v>
      </c>
      <c r="H141" s="217"/>
      <c r="I141" s="220"/>
      <c r="J141" s="220"/>
      <c r="K141" s="220"/>
      <c r="L141" s="217"/>
      <c r="M141" s="217"/>
      <c r="N141" s="217"/>
    </row>
    <row r="142" spans="1:14" s="269" customFormat="1" ht="14.25">
      <c r="A142" s="220" t="s">
        <v>178</v>
      </c>
      <c r="B142" s="239" t="s">
        <v>144</v>
      </c>
      <c r="C142" s="270">
        <v>0</v>
      </c>
      <c r="D142" s="270">
        <f t="shared" si="12"/>
        <v>0</v>
      </c>
      <c r="E142" s="251"/>
      <c r="F142" s="251">
        <f t="shared" si="13"/>
        <v>0</v>
      </c>
      <c r="G142" s="251">
        <f t="shared" si="14"/>
        <v>0</v>
      </c>
      <c r="H142" s="217"/>
      <c r="I142" s="220"/>
      <c r="J142" s="220"/>
      <c r="K142" s="220"/>
      <c r="L142" s="217"/>
      <c r="M142" s="217"/>
      <c r="N142" s="217"/>
    </row>
    <row r="143" spans="1:14" s="269" customFormat="1" ht="14.25">
      <c r="A143" s="220" t="s">
        <v>179</v>
      </c>
      <c r="B143" s="239" t="s">
        <v>152</v>
      </c>
      <c r="C143" s="270">
        <v>0</v>
      </c>
      <c r="D143" s="270">
        <f t="shared" si="12"/>
        <v>0</v>
      </c>
      <c r="E143" s="239"/>
      <c r="F143" s="251">
        <f t="shared" si="13"/>
        <v>0</v>
      </c>
      <c r="G143" s="251">
        <f t="shared" si="14"/>
        <v>0</v>
      </c>
      <c r="H143" s="217"/>
      <c r="I143" s="220"/>
      <c r="J143" s="220"/>
      <c r="K143" s="220"/>
      <c r="L143" s="217"/>
      <c r="M143" s="217"/>
      <c r="N143" s="217"/>
    </row>
    <row r="144" spans="1:13" ht="14.25">
      <c r="A144" s="220" t="s">
        <v>180</v>
      </c>
      <c r="B144" s="239" t="s">
        <v>154</v>
      </c>
      <c r="C144" s="270">
        <v>0</v>
      </c>
      <c r="D144" s="270">
        <f t="shared" si="12"/>
        <v>0</v>
      </c>
      <c r="E144" s="239"/>
      <c r="F144" s="251">
        <f t="shared" si="13"/>
        <v>0</v>
      </c>
      <c r="G144" s="251">
        <f t="shared" si="14"/>
        <v>0</v>
      </c>
      <c r="H144" s="217"/>
      <c r="L144" s="217"/>
      <c r="M144" s="217"/>
    </row>
    <row r="145" spans="1:13" ht="14.25">
      <c r="A145" s="220" t="s">
        <v>181</v>
      </c>
      <c r="B145" s="239" t="s">
        <v>140</v>
      </c>
      <c r="C145" s="270">
        <v>0</v>
      </c>
      <c r="D145" s="270">
        <f t="shared" si="12"/>
        <v>0</v>
      </c>
      <c r="E145" s="239"/>
      <c r="F145" s="251">
        <f t="shared" si="13"/>
        <v>0</v>
      </c>
      <c r="G145" s="251">
        <f t="shared" si="14"/>
        <v>0</v>
      </c>
      <c r="H145" s="217"/>
      <c r="L145" s="217"/>
      <c r="M145" s="217"/>
    </row>
    <row r="146" spans="1:13" ht="14.25">
      <c r="A146" s="220" t="s">
        <v>182</v>
      </c>
      <c r="B146" s="239" t="s">
        <v>156</v>
      </c>
      <c r="C146" s="270">
        <v>0</v>
      </c>
      <c r="D146" s="270">
        <f t="shared" si="12"/>
        <v>0</v>
      </c>
      <c r="E146" s="239"/>
      <c r="F146" s="251">
        <f t="shared" si="13"/>
        <v>0</v>
      </c>
      <c r="G146" s="251">
        <f t="shared" si="14"/>
        <v>0</v>
      </c>
      <c r="H146" s="217"/>
      <c r="L146" s="217"/>
      <c r="M146" s="217"/>
    </row>
    <row r="147" spans="1:13" ht="14.25">
      <c r="A147" s="220" t="s">
        <v>183</v>
      </c>
      <c r="B147" s="239" t="s">
        <v>1908</v>
      </c>
      <c r="C147" s="270">
        <v>0</v>
      </c>
      <c r="D147" s="270">
        <f t="shared" si="12"/>
        <v>0</v>
      </c>
      <c r="E147" s="239"/>
      <c r="F147" s="251">
        <f>IF($C$155=0,"",IF(C147="[for completion]","",IF(C147="","",C147/$C$155)))</f>
        <v>0</v>
      </c>
      <c r="G147" s="251">
        <f>IF($D$155=0,"",IF(D147="[for completion]","",IF(D147="","",D147/$D$155)))</f>
        <v>0</v>
      </c>
      <c r="H147" s="217"/>
      <c r="L147" s="217"/>
      <c r="M147" s="217"/>
    </row>
    <row r="148" spans="1:13" ht="14.25">
      <c r="A148" s="220" t="s">
        <v>184</v>
      </c>
      <c r="B148" s="239" t="s">
        <v>158</v>
      </c>
      <c r="C148" s="270">
        <v>0</v>
      </c>
      <c r="D148" s="270">
        <f t="shared" si="12"/>
        <v>0</v>
      </c>
      <c r="E148" s="239"/>
      <c r="F148" s="251">
        <f aca="true" t="shared" si="15" ref="F148:F154">IF($C$155=0,"",IF(C148="[for completion]","",IF(C148="","",C148/$C$155)))</f>
        <v>0</v>
      </c>
      <c r="G148" s="251">
        <f aca="true" t="shared" si="16" ref="G148:G154">IF($D$155=0,"",IF(D148="[for completion]","",IF(D148="","",D148/$D$155)))</f>
        <v>0</v>
      </c>
      <c r="H148" s="217"/>
      <c r="L148" s="217"/>
      <c r="M148" s="217"/>
    </row>
    <row r="149" spans="1:13" ht="14.25">
      <c r="A149" s="220" t="s">
        <v>185</v>
      </c>
      <c r="B149" s="239" t="s">
        <v>142</v>
      </c>
      <c r="C149" s="270">
        <v>0</v>
      </c>
      <c r="D149" s="270">
        <f t="shared" si="12"/>
        <v>0</v>
      </c>
      <c r="E149" s="239"/>
      <c r="F149" s="251">
        <f t="shared" si="15"/>
        <v>0</v>
      </c>
      <c r="G149" s="251">
        <f t="shared" si="16"/>
        <v>0</v>
      </c>
      <c r="H149" s="217"/>
      <c r="L149" s="217"/>
      <c r="M149" s="217"/>
    </row>
    <row r="150" spans="1:13" ht="14.25">
      <c r="A150" s="220" t="s">
        <v>186</v>
      </c>
      <c r="B150" s="263" t="s">
        <v>1909</v>
      </c>
      <c r="C150" s="270">
        <v>0</v>
      </c>
      <c r="D150" s="270">
        <f t="shared" si="12"/>
        <v>0</v>
      </c>
      <c r="E150" s="239"/>
      <c r="F150" s="251">
        <f t="shared" si="15"/>
        <v>0</v>
      </c>
      <c r="G150" s="251">
        <f t="shared" si="16"/>
        <v>0</v>
      </c>
      <c r="H150" s="217"/>
      <c r="L150" s="217"/>
      <c r="M150" s="217"/>
    </row>
    <row r="151" spans="1:13" ht="14.25">
      <c r="A151" s="220" t="s">
        <v>187</v>
      </c>
      <c r="B151" s="239" t="s">
        <v>160</v>
      </c>
      <c r="C151" s="270">
        <v>0</v>
      </c>
      <c r="D151" s="270">
        <f t="shared" si="12"/>
        <v>0</v>
      </c>
      <c r="E151" s="239"/>
      <c r="F151" s="251">
        <f t="shared" si="15"/>
        <v>0</v>
      </c>
      <c r="G151" s="251">
        <f t="shared" si="16"/>
        <v>0</v>
      </c>
      <c r="H151" s="217"/>
      <c r="L151" s="217"/>
      <c r="M151" s="217"/>
    </row>
    <row r="152" spans="1:13" ht="14.25">
      <c r="A152" s="220" t="s">
        <v>188</v>
      </c>
      <c r="B152" s="239" t="s">
        <v>162</v>
      </c>
      <c r="C152" s="270">
        <v>0</v>
      </c>
      <c r="D152" s="270">
        <f t="shared" si="12"/>
        <v>0</v>
      </c>
      <c r="E152" s="239"/>
      <c r="F152" s="251">
        <f t="shared" si="15"/>
        <v>0</v>
      </c>
      <c r="G152" s="251">
        <f t="shared" si="16"/>
        <v>0</v>
      </c>
      <c r="H152" s="217"/>
      <c r="L152" s="217"/>
      <c r="M152" s="217"/>
    </row>
    <row r="153" spans="1:13" ht="14.25">
      <c r="A153" s="220" t="s">
        <v>189</v>
      </c>
      <c r="B153" s="239" t="s">
        <v>138</v>
      </c>
      <c r="C153" s="270">
        <v>0</v>
      </c>
      <c r="D153" s="270">
        <f t="shared" si="12"/>
        <v>0</v>
      </c>
      <c r="E153" s="239"/>
      <c r="F153" s="251">
        <f t="shared" si="15"/>
        <v>0</v>
      </c>
      <c r="G153" s="251">
        <f t="shared" si="16"/>
        <v>0</v>
      </c>
      <c r="H153" s="217"/>
      <c r="L153" s="217"/>
      <c r="M153" s="217"/>
    </row>
    <row r="154" spans="1:13" ht="14.25">
      <c r="A154" s="220" t="s">
        <v>1912</v>
      </c>
      <c r="B154" s="239" t="s">
        <v>62</v>
      </c>
      <c r="C154" s="270">
        <v>0</v>
      </c>
      <c r="D154" s="270">
        <f t="shared" si="12"/>
        <v>0</v>
      </c>
      <c r="E154" s="239"/>
      <c r="F154" s="251">
        <f t="shared" si="15"/>
        <v>0</v>
      </c>
      <c r="G154" s="251">
        <f t="shared" si="16"/>
        <v>0</v>
      </c>
      <c r="H154" s="217"/>
      <c r="L154" s="217"/>
      <c r="M154" s="217"/>
    </row>
    <row r="155" spans="1:13" ht="14.25">
      <c r="A155" s="220" t="s">
        <v>1913</v>
      </c>
      <c r="B155" s="264" t="s">
        <v>64</v>
      </c>
      <c r="C155" s="220">
        <f>SUM(C138:C154)</f>
        <v>10000</v>
      </c>
      <c r="D155" s="220">
        <f>SUM(D138:D154)</f>
        <v>10000</v>
      </c>
      <c r="E155" s="239"/>
      <c r="F155" s="249">
        <f>SUM(F138:F154)</f>
        <v>1</v>
      </c>
      <c r="G155" s="249">
        <f>SUM(G138:G154)</f>
        <v>1</v>
      </c>
      <c r="H155" s="217"/>
      <c r="L155" s="217"/>
      <c r="M155" s="217"/>
    </row>
    <row r="156" spans="1:13" ht="14.25" outlineLevel="1">
      <c r="A156" s="220" t="s">
        <v>190</v>
      </c>
      <c r="B156" s="256" t="s">
        <v>166</v>
      </c>
      <c r="E156" s="239"/>
      <c r="F156" s="251">
        <f>IF($C$155=0,"",IF(C156="[for completion]","",IF(C156="","",C156/$C$155)))</f>
      </c>
      <c r="G156" s="251">
        <f>IF($D$155=0,"",IF(D156="[for completion]","",IF(D156="","",D156/$D$155)))</f>
      </c>
      <c r="H156" s="217"/>
      <c r="L156" s="217"/>
      <c r="M156" s="217"/>
    </row>
    <row r="157" spans="1:13" ht="14.25" outlineLevel="1">
      <c r="A157" s="220" t="s">
        <v>191</v>
      </c>
      <c r="B157" s="256" t="s">
        <v>166</v>
      </c>
      <c r="E157" s="239"/>
      <c r="F157" s="251">
        <f aca="true" t="shared" si="17" ref="F157:F162">IF($C$155=0,"",IF(C157="[for completion]","",IF(C157="","",C157/$C$155)))</f>
      </c>
      <c r="G157" s="251">
        <f aca="true" t="shared" si="18" ref="G157:G162">IF($D$155=0,"",IF(D157="[for completion]","",IF(D157="","",D157/$D$155)))</f>
      </c>
      <c r="H157" s="217"/>
      <c r="L157" s="217"/>
      <c r="M157" s="217"/>
    </row>
    <row r="158" spans="1:13" ht="14.25" outlineLevel="1">
      <c r="A158" s="220" t="s">
        <v>192</v>
      </c>
      <c r="B158" s="256" t="s">
        <v>166</v>
      </c>
      <c r="E158" s="239"/>
      <c r="F158" s="251">
        <f t="shared" si="17"/>
      </c>
      <c r="G158" s="251">
        <f t="shared" si="18"/>
      </c>
      <c r="H158" s="217"/>
      <c r="L158" s="217"/>
      <c r="M158" s="217"/>
    </row>
    <row r="159" spans="1:13" ht="14.25" outlineLevel="1">
      <c r="A159" s="220" t="s">
        <v>193</v>
      </c>
      <c r="B159" s="256" t="s">
        <v>166</v>
      </c>
      <c r="E159" s="239"/>
      <c r="F159" s="251">
        <f t="shared" si="17"/>
      </c>
      <c r="G159" s="251">
        <f t="shared" si="18"/>
      </c>
      <c r="H159" s="217"/>
      <c r="L159" s="217"/>
      <c r="M159" s="217"/>
    </row>
    <row r="160" spans="1:13" ht="14.25" outlineLevel="1">
      <c r="A160" s="220" t="s">
        <v>1914</v>
      </c>
      <c r="B160" s="256" t="s">
        <v>166</v>
      </c>
      <c r="E160" s="239"/>
      <c r="F160" s="251">
        <f t="shared" si="17"/>
      </c>
      <c r="G160" s="251">
        <f t="shared" si="18"/>
      </c>
      <c r="H160" s="217"/>
      <c r="L160" s="217"/>
      <c r="M160" s="217"/>
    </row>
    <row r="161" spans="1:13" ht="14.25" outlineLevel="1">
      <c r="A161" s="220" t="s">
        <v>194</v>
      </c>
      <c r="B161" s="256" t="s">
        <v>166</v>
      </c>
      <c r="E161" s="239"/>
      <c r="F161" s="251">
        <f t="shared" si="17"/>
      </c>
      <c r="G161" s="251">
        <f t="shared" si="18"/>
      </c>
      <c r="H161" s="217"/>
      <c r="L161" s="217"/>
      <c r="M161" s="217"/>
    </row>
    <row r="162" spans="1:13" ht="14.25" outlineLevel="1">
      <c r="A162" s="220" t="s">
        <v>195</v>
      </c>
      <c r="B162" s="256" t="s">
        <v>166</v>
      </c>
      <c r="E162" s="239"/>
      <c r="F162" s="251">
        <f t="shared" si="17"/>
      </c>
      <c r="G162" s="251">
        <f t="shared" si="18"/>
      </c>
      <c r="H162" s="217"/>
      <c r="L162" s="217"/>
      <c r="M162" s="217"/>
    </row>
    <row r="163" spans="1:13" ht="15" customHeight="1">
      <c r="A163" s="241"/>
      <c r="B163" s="242" t="s">
        <v>196</v>
      </c>
      <c r="C163" s="248" t="s">
        <v>131</v>
      </c>
      <c r="D163" s="248" t="s">
        <v>132</v>
      </c>
      <c r="E163" s="243"/>
      <c r="F163" s="248" t="s">
        <v>133</v>
      </c>
      <c r="G163" s="248" t="s">
        <v>134</v>
      </c>
      <c r="H163" s="217"/>
      <c r="L163" s="217"/>
      <c r="M163" s="217"/>
    </row>
    <row r="164" spans="1:13" ht="14.25">
      <c r="A164" s="220" t="s">
        <v>197</v>
      </c>
      <c r="B164" s="217" t="s">
        <v>198</v>
      </c>
      <c r="C164" s="220">
        <v>10000</v>
      </c>
      <c r="D164" s="220">
        <f>C164</f>
        <v>10000</v>
      </c>
      <c r="E164" s="271"/>
      <c r="F164" s="251">
        <f>IF($C$167=0,"",IF(C164="[for completion]","",IF(C164="","",C164/$C$167)))</f>
        <v>1</v>
      </c>
      <c r="G164" s="251">
        <f>IF($D$167=0,"",IF(D164="[for completion]","",IF(D164="","",D164/$D$167)))</f>
        <v>1</v>
      </c>
      <c r="H164" s="217"/>
      <c r="L164" s="217"/>
      <c r="M164" s="217"/>
    </row>
    <row r="165" spans="1:13" ht="14.25">
      <c r="A165" s="220" t="s">
        <v>199</v>
      </c>
      <c r="B165" s="217" t="s">
        <v>200</v>
      </c>
      <c r="C165" s="272">
        <v>0</v>
      </c>
      <c r="D165" s="272">
        <f>C165</f>
        <v>0</v>
      </c>
      <c r="E165" s="271"/>
      <c r="F165" s="251">
        <f>IF($C$167=0,"",IF(C165="[for completion]","",IF(C165="","",C165/$C$167)))</f>
        <v>0</v>
      </c>
      <c r="G165" s="251">
        <f>IF($D$167=0,"",IF(D165="[for completion]","",IF(D165="","",D165/$D$167)))</f>
        <v>0</v>
      </c>
      <c r="H165" s="217"/>
      <c r="L165" s="217"/>
      <c r="M165" s="217"/>
    </row>
    <row r="166" spans="1:13" ht="14.25">
      <c r="A166" s="220" t="s">
        <v>201</v>
      </c>
      <c r="B166" s="217" t="s">
        <v>62</v>
      </c>
      <c r="C166" s="272">
        <v>0</v>
      </c>
      <c r="D166" s="272">
        <f>C166</f>
        <v>0</v>
      </c>
      <c r="E166" s="271"/>
      <c r="F166" s="251">
        <f>IF($C$167=0,"",IF(C166="[for completion]","",IF(C166="","",C166/$C$167)))</f>
        <v>0</v>
      </c>
      <c r="G166" s="251">
        <f>IF($D$167=0,"",IF(D166="[for completion]","",IF(D166="","",D166/$D$167)))</f>
        <v>0</v>
      </c>
      <c r="H166" s="217"/>
      <c r="L166" s="217"/>
      <c r="M166" s="217"/>
    </row>
    <row r="167" spans="1:13" ht="14.25">
      <c r="A167" s="220" t="s">
        <v>202</v>
      </c>
      <c r="B167" s="273" t="s">
        <v>64</v>
      </c>
      <c r="C167" s="217">
        <f>SUM(C164:C166)</f>
        <v>10000</v>
      </c>
      <c r="D167" s="217">
        <f>SUM(D164:D166)</f>
        <v>10000</v>
      </c>
      <c r="E167" s="271"/>
      <c r="F167" s="271">
        <f>SUM(F164:F166)</f>
        <v>1</v>
      </c>
      <c r="G167" s="271">
        <f>SUM(G164:G166)</f>
        <v>1</v>
      </c>
      <c r="H167" s="217"/>
      <c r="L167" s="217"/>
      <c r="M167" s="217"/>
    </row>
    <row r="168" spans="1:13" ht="14.25" outlineLevel="1">
      <c r="A168" s="220" t="s">
        <v>203</v>
      </c>
      <c r="B168" s="273"/>
      <c r="C168" s="217"/>
      <c r="D168" s="217"/>
      <c r="E168" s="271"/>
      <c r="F168" s="271"/>
      <c r="G168" s="263"/>
      <c r="H168" s="217"/>
      <c r="L168" s="217"/>
      <c r="M168" s="217"/>
    </row>
    <row r="169" spans="1:13" ht="14.25" outlineLevel="1">
      <c r="A169" s="220" t="s">
        <v>204</v>
      </c>
      <c r="B169" s="273"/>
      <c r="C169" s="217"/>
      <c r="D169" s="217"/>
      <c r="E169" s="271"/>
      <c r="F169" s="271"/>
      <c r="G169" s="263"/>
      <c r="H169" s="217"/>
      <c r="L169" s="217"/>
      <c r="M169" s="217"/>
    </row>
    <row r="170" spans="1:13" ht="14.25" outlineLevel="1">
      <c r="A170" s="220" t="s">
        <v>205</v>
      </c>
      <c r="B170" s="273"/>
      <c r="C170" s="217"/>
      <c r="D170" s="217"/>
      <c r="E170" s="271"/>
      <c r="F170" s="271"/>
      <c r="G170" s="263"/>
      <c r="H170" s="217"/>
      <c r="L170" s="217"/>
      <c r="M170" s="217"/>
    </row>
    <row r="171" spans="1:13" ht="14.25" outlineLevel="1">
      <c r="A171" s="220" t="s">
        <v>206</v>
      </c>
      <c r="B171" s="273"/>
      <c r="C171" s="217"/>
      <c r="D171" s="217"/>
      <c r="E171" s="271"/>
      <c r="F171" s="271"/>
      <c r="G171" s="263"/>
      <c r="H171" s="217"/>
      <c r="L171" s="217"/>
      <c r="M171" s="217"/>
    </row>
    <row r="172" spans="1:13" ht="14.25" outlineLevel="1">
      <c r="A172" s="220" t="s">
        <v>207</v>
      </c>
      <c r="B172" s="273"/>
      <c r="C172" s="217"/>
      <c r="D172" s="217"/>
      <c r="E172" s="271"/>
      <c r="F172" s="271"/>
      <c r="G172" s="263"/>
      <c r="H172" s="217"/>
      <c r="L172" s="217"/>
      <c r="M172" s="217"/>
    </row>
    <row r="173" spans="1:13" ht="15" customHeight="1">
      <c r="A173" s="241"/>
      <c r="B173" s="242" t="s">
        <v>208</v>
      </c>
      <c r="C173" s="241" t="s">
        <v>50</v>
      </c>
      <c r="D173" s="241"/>
      <c r="E173" s="243"/>
      <c r="F173" s="244" t="s">
        <v>209</v>
      </c>
      <c r="G173" s="244"/>
      <c r="H173" s="217"/>
      <c r="L173" s="217"/>
      <c r="M173" s="217"/>
    </row>
    <row r="174" spans="1:13" ht="15" customHeight="1">
      <c r="A174" s="220" t="s">
        <v>210</v>
      </c>
      <c r="B174" s="239" t="s">
        <v>211</v>
      </c>
      <c r="C174" s="272">
        <v>0</v>
      </c>
      <c r="D174" s="234"/>
      <c r="E174" s="226"/>
      <c r="F174" s="251">
        <f>IF($C$179=0,"",IF(C174="[for completion]","",C174/$C$179))</f>
        <v>0</v>
      </c>
      <c r="G174" s="251"/>
      <c r="H174" s="217"/>
      <c r="L174" s="217"/>
      <c r="M174" s="217"/>
    </row>
    <row r="175" spans="1:13" ht="30.75" customHeight="1">
      <c r="A175" s="220" t="s">
        <v>212</v>
      </c>
      <c r="B175" s="239" t="s">
        <v>213</v>
      </c>
      <c r="C175" s="272">
        <v>91.5</v>
      </c>
      <c r="E175" s="255"/>
      <c r="F175" s="251">
        <f>IF($C$179=0,"",IF(C175="[for completion]","",C175/$C$179))</f>
        <v>1</v>
      </c>
      <c r="G175" s="251"/>
      <c r="H175" s="217"/>
      <c r="L175" s="217"/>
      <c r="M175" s="217"/>
    </row>
    <row r="176" spans="1:13" ht="14.25">
      <c r="A176" s="220" t="s">
        <v>214</v>
      </c>
      <c r="B176" s="239" t="s">
        <v>215</v>
      </c>
      <c r="C176" s="272">
        <v>0</v>
      </c>
      <c r="E176" s="255"/>
      <c r="F176" s="251"/>
      <c r="G176" s="251"/>
      <c r="H176" s="217"/>
      <c r="L176" s="217"/>
      <c r="M176" s="217"/>
    </row>
    <row r="177" spans="1:13" ht="14.25">
      <c r="A177" s="220" t="s">
        <v>216</v>
      </c>
      <c r="B177" s="239" t="s">
        <v>217</v>
      </c>
      <c r="C177" s="272">
        <v>0</v>
      </c>
      <c r="E177" s="255"/>
      <c r="F177" s="251">
        <f aca="true" t="shared" si="19" ref="F177:F187">IF($C$179=0,"",IF(C177="[for completion]","",C177/$C$179))</f>
        <v>0</v>
      </c>
      <c r="G177" s="251"/>
      <c r="H177" s="217"/>
      <c r="L177" s="217"/>
      <c r="M177" s="217"/>
    </row>
    <row r="178" spans="1:13" ht="14.25">
      <c r="A178" s="220" t="s">
        <v>218</v>
      </c>
      <c r="B178" s="239" t="s">
        <v>62</v>
      </c>
      <c r="C178" s="272">
        <v>0</v>
      </c>
      <c r="E178" s="255"/>
      <c r="F178" s="251">
        <f t="shared" si="19"/>
        <v>0</v>
      </c>
      <c r="G178" s="251"/>
      <c r="H178" s="217"/>
      <c r="L178" s="217"/>
      <c r="M178" s="217"/>
    </row>
    <row r="179" spans="1:13" ht="14.25">
      <c r="A179" s="220" t="s">
        <v>219</v>
      </c>
      <c r="B179" s="264" t="s">
        <v>64</v>
      </c>
      <c r="C179" s="239">
        <f>SUM(C174:C178)</f>
        <v>91.5</v>
      </c>
      <c r="E179" s="255"/>
      <c r="F179" s="255">
        <f>SUM(F174:F178)</f>
        <v>1</v>
      </c>
      <c r="G179" s="251"/>
      <c r="H179" s="217"/>
      <c r="L179" s="217"/>
      <c r="M179" s="217"/>
    </row>
    <row r="180" spans="1:13" ht="14.25" outlineLevel="1">
      <c r="A180" s="220" t="s">
        <v>220</v>
      </c>
      <c r="B180" s="274" t="s">
        <v>221</v>
      </c>
      <c r="E180" s="255"/>
      <c r="F180" s="251">
        <f t="shared" si="19"/>
        <v>0</v>
      </c>
      <c r="G180" s="251"/>
      <c r="H180" s="217"/>
      <c r="L180" s="217"/>
      <c r="M180" s="217"/>
    </row>
    <row r="181" spans="1:6" s="274" customFormat="1" ht="28.5" outlineLevel="1">
      <c r="A181" s="220" t="s">
        <v>222</v>
      </c>
      <c r="B181" s="274" t="s">
        <v>223</v>
      </c>
      <c r="F181" s="251">
        <f t="shared" si="19"/>
        <v>0</v>
      </c>
    </row>
    <row r="182" spans="1:13" ht="28.5" outlineLevel="1">
      <c r="A182" s="220" t="s">
        <v>224</v>
      </c>
      <c r="B182" s="274" t="s">
        <v>225</v>
      </c>
      <c r="E182" s="255"/>
      <c r="F182" s="251">
        <f t="shared" si="19"/>
        <v>0</v>
      </c>
      <c r="G182" s="251"/>
      <c r="H182" s="217"/>
      <c r="L182" s="217"/>
      <c r="M182" s="217"/>
    </row>
    <row r="183" spans="1:13" ht="14.25" outlineLevel="1">
      <c r="A183" s="220" t="s">
        <v>226</v>
      </c>
      <c r="B183" s="274" t="s">
        <v>227</v>
      </c>
      <c r="E183" s="255"/>
      <c r="F183" s="251">
        <f t="shared" si="19"/>
        <v>0</v>
      </c>
      <c r="G183" s="251"/>
      <c r="H183" s="217"/>
      <c r="L183" s="217"/>
      <c r="M183" s="217"/>
    </row>
    <row r="184" spans="1:6" s="274" customFormat="1" ht="14.25" outlineLevel="1">
      <c r="A184" s="220" t="s">
        <v>228</v>
      </c>
      <c r="B184" s="274" t="s">
        <v>229</v>
      </c>
      <c r="F184" s="251">
        <f t="shared" si="19"/>
        <v>0</v>
      </c>
    </row>
    <row r="185" spans="1:13" ht="14.25" outlineLevel="1">
      <c r="A185" s="220" t="s">
        <v>230</v>
      </c>
      <c r="B185" s="274" t="s">
        <v>231</v>
      </c>
      <c r="E185" s="255"/>
      <c r="F185" s="251">
        <f t="shared" si="19"/>
        <v>0</v>
      </c>
      <c r="G185" s="251"/>
      <c r="H185" s="217"/>
      <c r="L185" s="217"/>
      <c r="M185" s="217"/>
    </row>
    <row r="186" spans="1:13" ht="14.25" outlineLevel="1">
      <c r="A186" s="220" t="s">
        <v>232</v>
      </c>
      <c r="B186" s="274" t="s">
        <v>233</v>
      </c>
      <c r="E186" s="255"/>
      <c r="F186" s="251">
        <f t="shared" si="19"/>
        <v>0</v>
      </c>
      <c r="G186" s="251"/>
      <c r="H186" s="217"/>
      <c r="L186" s="217"/>
      <c r="M186" s="217"/>
    </row>
    <row r="187" spans="1:13" ht="14.25" outlineLevel="1">
      <c r="A187" s="220" t="s">
        <v>234</v>
      </c>
      <c r="B187" s="274" t="s">
        <v>235</v>
      </c>
      <c r="E187" s="255"/>
      <c r="F187" s="251">
        <f t="shared" si="19"/>
        <v>0</v>
      </c>
      <c r="G187" s="251"/>
      <c r="H187" s="217"/>
      <c r="L187" s="217"/>
      <c r="M187" s="217"/>
    </row>
    <row r="188" spans="1:13" ht="14.25" outlineLevel="1">
      <c r="A188" s="220" t="s">
        <v>236</v>
      </c>
      <c r="B188" s="274"/>
      <c r="E188" s="255"/>
      <c r="F188" s="251"/>
      <c r="G188" s="251"/>
      <c r="H188" s="217"/>
      <c r="L188" s="217"/>
      <c r="M188" s="217"/>
    </row>
    <row r="189" spans="1:13" ht="14.25" outlineLevel="1">
      <c r="A189" s="220" t="s">
        <v>237</v>
      </c>
      <c r="B189" s="274"/>
      <c r="E189" s="255"/>
      <c r="F189" s="251"/>
      <c r="G189" s="251"/>
      <c r="H189" s="217"/>
      <c r="L189" s="217"/>
      <c r="M189" s="217"/>
    </row>
    <row r="190" spans="1:13" ht="14.25" outlineLevel="1">
      <c r="A190" s="220" t="s">
        <v>238</v>
      </c>
      <c r="B190" s="274"/>
      <c r="E190" s="255"/>
      <c r="F190" s="251"/>
      <c r="G190" s="251"/>
      <c r="H190" s="217"/>
      <c r="L190" s="217"/>
      <c r="M190" s="217"/>
    </row>
    <row r="191" spans="1:13" ht="14.25" outlineLevel="1">
      <c r="A191" s="220" t="s">
        <v>239</v>
      </c>
      <c r="B191" s="256"/>
      <c r="E191" s="255"/>
      <c r="F191" s="251"/>
      <c r="G191" s="251"/>
      <c r="H191" s="217"/>
      <c r="L191" s="217"/>
      <c r="M191" s="217"/>
    </row>
    <row r="192" spans="1:13" ht="15" customHeight="1">
      <c r="A192" s="241"/>
      <c r="B192" s="242" t="s">
        <v>240</v>
      </c>
      <c r="C192" s="241" t="s">
        <v>50</v>
      </c>
      <c r="D192" s="241"/>
      <c r="E192" s="243"/>
      <c r="F192" s="244" t="s">
        <v>209</v>
      </c>
      <c r="G192" s="244"/>
      <c r="H192" s="217"/>
      <c r="L192" s="217"/>
      <c r="M192" s="217"/>
    </row>
    <row r="193" spans="1:13" ht="14.25">
      <c r="A193" s="220" t="s">
        <v>241</v>
      </c>
      <c r="B193" s="239" t="s">
        <v>242</v>
      </c>
      <c r="C193" s="272">
        <v>91.5</v>
      </c>
      <c r="E193" s="250"/>
      <c r="F193" s="251">
        <f aca="true" t="shared" si="20" ref="F193:F206">IF($C$208=0,"",IF(C193="[for completion]","",C193/$C$208))</f>
        <v>1</v>
      </c>
      <c r="G193" s="251"/>
      <c r="H193" s="217"/>
      <c r="L193" s="217"/>
      <c r="M193" s="217"/>
    </row>
    <row r="194" spans="1:13" ht="14.25">
      <c r="A194" s="220" t="s">
        <v>243</v>
      </c>
      <c r="B194" s="239" t="s">
        <v>244</v>
      </c>
      <c r="C194" s="272">
        <v>0</v>
      </c>
      <c r="E194" s="255"/>
      <c r="F194" s="251">
        <f t="shared" si="20"/>
        <v>0</v>
      </c>
      <c r="G194" s="255"/>
      <c r="H194" s="217"/>
      <c r="L194" s="217"/>
      <c r="M194" s="217"/>
    </row>
    <row r="195" spans="1:13" ht="14.25">
      <c r="A195" s="220" t="s">
        <v>245</v>
      </c>
      <c r="B195" s="239" t="s">
        <v>246</v>
      </c>
      <c r="C195" s="272">
        <v>0</v>
      </c>
      <c r="E195" s="255"/>
      <c r="F195" s="251">
        <f t="shared" si="20"/>
        <v>0</v>
      </c>
      <c r="G195" s="255"/>
      <c r="H195" s="217"/>
      <c r="L195" s="217"/>
      <c r="M195" s="217"/>
    </row>
    <row r="196" spans="1:13" ht="14.25">
      <c r="A196" s="220" t="s">
        <v>247</v>
      </c>
      <c r="B196" s="239" t="s">
        <v>248</v>
      </c>
      <c r="C196" s="272">
        <v>0</v>
      </c>
      <c r="E196" s="255"/>
      <c r="F196" s="251">
        <f t="shared" si="20"/>
        <v>0</v>
      </c>
      <c r="G196" s="255"/>
      <c r="H196" s="217"/>
      <c r="L196" s="217"/>
      <c r="M196" s="217"/>
    </row>
    <row r="197" spans="1:13" ht="14.25">
      <c r="A197" s="220" t="s">
        <v>249</v>
      </c>
      <c r="B197" s="239" t="s">
        <v>250</v>
      </c>
      <c r="C197" s="272">
        <v>0</v>
      </c>
      <c r="E197" s="255"/>
      <c r="F197" s="251">
        <f t="shared" si="20"/>
        <v>0</v>
      </c>
      <c r="G197" s="255"/>
      <c r="H197" s="217"/>
      <c r="L197" s="217"/>
      <c r="M197" s="217"/>
    </row>
    <row r="198" spans="1:13" ht="14.25">
      <c r="A198" s="220" t="s">
        <v>251</v>
      </c>
      <c r="B198" s="239" t="s">
        <v>252</v>
      </c>
      <c r="C198" s="272">
        <v>0</v>
      </c>
      <c r="E198" s="255"/>
      <c r="F198" s="251">
        <f t="shared" si="20"/>
        <v>0</v>
      </c>
      <c r="G198" s="255"/>
      <c r="H198" s="217"/>
      <c r="L198" s="217"/>
      <c r="M198" s="217"/>
    </row>
    <row r="199" spans="1:13" ht="14.25">
      <c r="A199" s="220" t="s">
        <v>253</v>
      </c>
      <c r="B199" s="239" t="s">
        <v>254</v>
      </c>
      <c r="C199" s="272">
        <v>0</v>
      </c>
      <c r="E199" s="255"/>
      <c r="F199" s="251">
        <f t="shared" si="20"/>
        <v>0</v>
      </c>
      <c r="G199" s="255"/>
      <c r="H199" s="217"/>
      <c r="L199" s="217"/>
      <c r="M199" s="217"/>
    </row>
    <row r="200" spans="1:13" ht="14.25">
      <c r="A200" s="220" t="s">
        <v>255</v>
      </c>
      <c r="B200" s="239" t="s">
        <v>256</v>
      </c>
      <c r="C200" s="272">
        <v>0</v>
      </c>
      <c r="E200" s="255"/>
      <c r="F200" s="251">
        <f t="shared" si="20"/>
        <v>0</v>
      </c>
      <c r="G200" s="255"/>
      <c r="H200" s="217"/>
      <c r="L200" s="217"/>
      <c r="M200" s="217"/>
    </row>
    <row r="201" spans="1:13" ht="14.25">
      <c r="A201" s="220" t="s">
        <v>257</v>
      </c>
      <c r="B201" s="239" t="s">
        <v>258</v>
      </c>
      <c r="C201" s="272">
        <v>0</v>
      </c>
      <c r="E201" s="255"/>
      <c r="F201" s="251">
        <f t="shared" si="20"/>
        <v>0</v>
      </c>
      <c r="G201" s="255"/>
      <c r="H201" s="217"/>
      <c r="L201" s="217"/>
      <c r="M201" s="217"/>
    </row>
    <row r="202" spans="1:13" ht="14.25">
      <c r="A202" s="220" t="s">
        <v>259</v>
      </c>
      <c r="B202" s="239" t="s">
        <v>260</v>
      </c>
      <c r="C202" s="272">
        <v>0</v>
      </c>
      <c r="E202" s="255"/>
      <c r="F202" s="251">
        <f t="shared" si="20"/>
        <v>0</v>
      </c>
      <c r="G202" s="255"/>
      <c r="H202" s="217"/>
      <c r="L202" s="217"/>
      <c r="M202" s="217"/>
    </row>
    <row r="203" spans="1:13" ht="14.25">
      <c r="A203" s="220" t="s">
        <v>261</v>
      </c>
      <c r="B203" s="239" t="s">
        <v>262</v>
      </c>
      <c r="C203" s="272">
        <v>0</v>
      </c>
      <c r="E203" s="255"/>
      <c r="F203" s="251">
        <f t="shared" si="20"/>
        <v>0</v>
      </c>
      <c r="G203" s="255"/>
      <c r="H203" s="217"/>
      <c r="L203" s="217"/>
      <c r="M203" s="217"/>
    </row>
    <row r="204" spans="1:13" ht="14.25">
      <c r="A204" s="220" t="s">
        <v>263</v>
      </c>
      <c r="B204" s="239" t="s">
        <v>264</v>
      </c>
      <c r="C204" s="272">
        <v>0</v>
      </c>
      <c r="E204" s="255"/>
      <c r="F204" s="251">
        <f t="shared" si="20"/>
        <v>0</v>
      </c>
      <c r="G204" s="255"/>
      <c r="H204" s="217"/>
      <c r="L204" s="217"/>
      <c r="M204" s="217"/>
    </row>
    <row r="205" spans="1:13" ht="14.25">
      <c r="A205" s="220" t="s">
        <v>265</v>
      </c>
      <c r="B205" s="239" t="s">
        <v>266</v>
      </c>
      <c r="C205" s="272">
        <v>0</v>
      </c>
      <c r="E205" s="255"/>
      <c r="F205" s="251">
        <f t="shared" si="20"/>
        <v>0</v>
      </c>
      <c r="G205" s="255"/>
      <c r="H205" s="217"/>
      <c r="L205" s="217"/>
      <c r="M205" s="217"/>
    </row>
    <row r="206" spans="1:13" ht="14.25">
      <c r="A206" s="220" t="s">
        <v>267</v>
      </c>
      <c r="B206" s="239" t="s">
        <v>62</v>
      </c>
      <c r="C206" s="272">
        <v>0</v>
      </c>
      <c r="E206" s="255"/>
      <c r="F206" s="251">
        <f t="shared" si="20"/>
        <v>0</v>
      </c>
      <c r="G206" s="255"/>
      <c r="H206" s="217"/>
      <c r="L206" s="217"/>
      <c r="M206" s="217"/>
    </row>
    <row r="207" spans="1:13" ht="14.25">
      <c r="A207" s="220" t="s">
        <v>268</v>
      </c>
      <c r="B207" s="253" t="s">
        <v>269</v>
      </c>
      <c r="C207" s="272">
        <v>91.5</v>
      </c>
      <c r="E207" s="255"/>
      <c r="F207" s="251"/>
      <c r="G207" s="255"/>
      <c r="H207" s="217"/>
      <c r="L207" s="217"/>
      <c r="M207" s="217"/>
    </row>
    <row r="208" spans="1:13" ht="14.25">
      <c r="A208" s="220" t="s">
        <v>270</v>
      </c>
      <c r="B208" s="264" t="s">
        <v>64</v>
      </c>
      <c r="C208" s="239">
        <f>SUM(C193:C206)</f>
        <v>91.5</v>
      </c>
      <c r="D208" s="239"/>
      <c r="E208" s="255"/>
      <c r="F208" s="255">
        <f>SUM(F193:F206)</f>
        <v>1</v>
      </c>
      <c r="G208" s="255"/>
      <c r="H208" s="217"/>
      <c r="L208" s="217"/>
      <c r="M208" s="217"/>
    </row>
    <row r="209" spans="1:13" ht="14.25" outlineLevel="1">
      <c r="A209" s="220" t="s">
        <v>271</v>
      </c>
      <c r="B209" s="256" t="s">
        <v>166</v>
      </c>
      <c r="E209" s="255"/>
      <c r="F209" s="251">
        <f>IF($C$208=0,"",IF(C209="[for completion]","",C209/$C$208))</f>
        <v>0</v>
      </c>
      <c r="G209" s="255"/>
      <c r="H209" s="217"/>
      <c r="L209" s="217"/>
      <c r="M209" s="217"/>
    </row>
    <row r="210" spans="1:13" ht="14.25" outlineLevel="1">
      <c r="A210" s="220" t="s">
        <v>1915</v>
      </c>
      <c r="B210" s="256" t="s">
        <v>166</v>
      </c>
      <c r="E210" s="255"/>
      <c r="F210" s="251">
        <f aca="true" t="shared" si="21" ref="F210:F215">IF($C$208=0,"",IF(C210="[for completion]","",C210/$C$208))</f>
        <v>0</v>
      </c>
      <c r="G210" s="255"/>
      <c r="H210" s="217"/>
      <c r="L210" s="217"/>
      <c r="M210" s="217"/>
    </row>
    <row r="211" spans="1:13" ht="14.25" outlineLevel="1">
      <c r="A211" s="220" t="s">
        <v>272</v>
      </c>
      <c r="B211" s="256" t="s">
        <v>166</v>
      </c>
      <c r="E211" s="255"/>
      <c r="F211" s="251">
        <f t="shared" si="21"/>
        <v>0</v>
      </c>
      <c r="G211" s="255"/>
      <c r="H211" s="217"/>
      <c r="L211" s="217"/>
      <c r="M211" s="217"/>
    </row>
    <row r="212" spans="1:13" ht="14.25" outlineLevel="1">
      <c r="A212" s="220" t="s">
        <v>273</v>
      </c>
      <c r="B212" s="256" t="s">
        <v>166</v>
      </c>
      <c r="E212" s="255"/>
      <c r="F212" s="251">
        <f t="shared" si="21"/>
        <v>0</v>
      </c>
      <c r="G212" s="255"/>
      <c r="H212" s="217"/>
      <c r="L212" s="217"/>
      <c r="M212" s="217"/>
    </row>
    <row r="213" spans="1:13" ht="14.25" outlineLevel="1">
      <c r="A213" s="220" t="s">
        <v>274</v>
      </c>
      <c r="B213" s="256" t="s">
        <v>166</v>
      </c>
      <c r="E213" s="255"/>
      <c r="F213" s="251">
        <f t="shared" si="21"/>
        <v>0</v>
      </c>
      <c r="G213" s="255"/>
      <c r="H213" s="217"/>
      <c r="L213" s="217"/>
      <c r="M213" s="217"/>
    </row>
    <row r="214" spans="1:13" ht="14.25" outlineLevel="1">
      <c r="A214" s="220" t="s">
        <v>275</v>
      </c>
      <c r="B214" s="256" t="s">
        <v>166</v>
      </c>
      <c r="E214" s="255"/>
      <c r="F214" s="251">
        <f t="shared" si="21"/>
        <v>0</v>
      </c>
      <c r="G214" s="255"/>
      <c r="H214" s="217"/>
      <c r="L214" s="217"/>
      <c r="M214" s="217"/>
    </row>
    <row r="215" spans="1:13" ht="14.25" outlineLevel="1">
      <c r="A215" s="220" t="s">
        <v>276</v>
      </c>
      <c r="B215" s="256" t="s">
        <v>166</v>
      </c>
      <c r="E215" s="255"/>
      <c r="F215" s="251">
        <f t="shared" si="21"/>
        <v>0</v>
      </c>
      <c r="G215" s="255"/>
      <c r="H215" s="217"/>
      <c r="L215" s="217"/>
      <c r="M215" s="217"/>
    </row>
    <row r="216" spans="1:13" ht="15" customHeight="1">
      <c r="A216" s="241"/>
      <c r="B216" s="242" t="s">
        <v>1916</v>
      </c>
      <c r="C216" s="241" t="s">
        <v>50</v>
      </c>
      <c r="D216" s="241"/>
      <c r="E216" s="243"/>
      <c r="F216" s="244" t="s">
        <v>277</v>
      </c>
      <c r="G216" s="244" t="s">
        <v>278</v>
      </c>
      <c r="H216" s="217"/>
      <c r="L216" s="217"/>
      <c r="M216" s="217"/>
    </row>
    <row r="217" spans="1:13" ht="14.25">
      <c r="A217" s="220" t="s">
        <v>279</v>
      </c>
      <c r="B217" s="263" t="s">
        <v>280</v>
      </c>
      <c r="C217" s="272">
        <v>91.5</v>
      </c>
      <c r="E217" s="271"/>
      <c r="F217" s="251">
        <f>IF($C$38=0,"",IF(C217="[for completion]","",IF(C217="","",C217/$C$38)))</f>
        <v>0.006673471246353705</v>
      </c>
      <c r="G217" s="251">
        <f>IF($C$39=0,"",IF(C217="[for completion]","",IF(C217="","",C217/$C$39)))</f>
        <v>0.00915</v>
      </c>
      <c r="H217" s="217"/>
      <c r="L217" s="217"/>
      <c r="M217" s="217"/>
    </row>
    <row r="218" spans="1:13" ht="14.25">
      <c r="A218" s="220" t="s">
        <v>281</v>
      </c>
      <c r="B218" s="263" t="s">
        <v>282</v>
      </c>
      <c r="C218" s="272">
        <v>0</v>
      </c>
      <c r="E218" s="271"/>
      <c r="F218" s="251">
        <f>IF($C$38=0,"",IF(C218="[for completion]","",IF(C218="","",C218/$C$38)))</f>
        <v>0</v>
      </c>
      <c r="G218" s="251">
        <f>IF($C$39=0,"",IF(C218="[for completion]","",IF(C218="","",C218/$C$39)))</f>
        <v>0</v>
      </c>
      <c r="H218" s="217"/>
      <c r="L218" s="217"/>
      <c r="M218" s="217"/>
    </row>
    <row r="219" spans="1:13" ht="14.25">
      <c r="A219" s="220" t="s">
        <v>283</v>
      </c>
      <c r="B219" s="263" t="s">
        <v>62</v>
      </c>
      <c r="C219" s="272">
        <v>0</v>
      </c>
      <c r="E219" s="271"/>
      <c r="F219" s="251">
        <f>IF($C$38=0,"",IF(C219="[for completion]","",IF(C219="","",C219/$C$38)))</f>
        <v>0</v>
      </c>
      <c r="G219" s="251">
        <f>IF($C$39=0,"",IF(C219="[for completion]","",IF(C219="","",C219/$C$39)))</f>
        <v>0</v>
      </c>
      <c r="H219" s="217"/>
      <c r="L219" s="217"/>
      <c r="M219" s="217"/>
    </row>
    <row r="220" spans="1:13" ht="14.25">
      <c r="A220" s="220" t="s">
        <v>284</v>
      </c>
      <c r="B220" s="264" t="s">
        <v>64</v>
      </c>
      <c r="C220" s="220">
        <f>SUM(C217:C219)</f>
        <v>91.5</v>
      </c>
      <c r="E220" s="271"/>
      <c r="F220" s="249">
        <f>SUM(F217:F219)</f>
        <v>0.006673471246353705</v>
      </c>
      <c r="G220" s="249">
        <f>SUM(G217:G219)</f>
        <v>0.00915</v>
      </c>
      <c r="H220" s="217"/>
      <c r="L220" s="217"/>
      <c r="M220" s="217"/>
    </row>
    <row r="221" spans="1:13" ht="14.25" outlineLevel="1">
      <c r="A221" s="220" t="s">
        <v>285</v>
      </c>
      <c r="B221" s="256" t="s">
        <v>166</v>
      </c>
      <c r="E221" s="271"/>
      <c r="F221" s="251">
        <f aca="true" t="shared" si="22" ref="F221:F227">IF($C$38=0,"",IF(C221="[for completion]","",IF(C221="","",C221/$C$38)))</f>
      </c>
      <c r="G221" s="251">
        <f aca="true" t="shared" si="23" ref="G221:G227">IF($C$39=0,"",IF(C221="[for completion]","",IF(C221="","",C221/$C$39)))</f>
      </c>
      <c r="H221" s="217"/>
      <c r="L221" s="217"/>
      <c r="M221" s="217"/>
    </row>
    <row r="222" spans="1:13" ht="14.25" outlineLevel="1">
      <c r="A222" s="220" t="s">
        <v>286</v>
      </c>
      <c r="B222" s="256" t="s">
        <v>166</v>
      </c>
      <c r="E222" s="271"/>
      <c r="F222" s="251">
        <f t="shared" si="22"/>
      </c>
      <c r="G222" s="251">
        <f t="shared" si="23"/>
      </c>
      <c r="H222" s="217"/>
      <c r="L222" s="217"/>
      <c r="M222" s="217"/>
    </row>
    <row r="223" spans="1:13" ht="14.25" outlineLevel="1">
      <c r="A223" s="220" t="s">
        <v>287</v>
      </c>
      <c r="B223" s="256" t="s">
        <v>166</v>
      </c>
      <c r="E223" s="271"/>
      <c r="F223" s="251">
        <f t="shared" si="22"/>
      </c>
      <c r="G223" s="251">
        <f t="shared" si="23"/>
      </c>
      <c r="H223" s="217"/>
      <c r="L223" s="217"/>
      <c r="M223" s="217"/>
    </row>
    <row r="224" spans="1:13" ht="14.25" outlineLevel="1">
      <c r="A224" s="220" t="s">
        <v>288</v>
      </c>
      <c r="B224" s="256" t="s">
        <v>166</v>
      </c>
      <c r="E224" s="271"/>
      <c r="F224" s="251">
        <f t="shared" si="22"/>
      </c>
      <c r="G224" s="251">
        <f t="shared" si="23"/>
      </c>
      <c r="H224" s="217"/>
      <c r="L224" s="217"/>
      <c r="M224" s="217"/>
    </row>
    <row r="225" spans="1:13" ht="14.25" outlineLevel="1">
      <c r="A225" s="220" t="s">
        <v>289</v>
      </c>
      <c r="B225" s="256" t="s">
        <v>166</v>
      </c>
      <c r="E225" s="271"/>
      <c r="F225" s="251">
        <f t="shared" si="22"/>
      </c>
      <c r="G225" s="251">
        <f t="shared" si="23"/>
      </c>
      <c r="H225" s="217"/>
      <c r="L225" s="217"/>
      <c r="M225" s="217"/>
    </row>
    <row r="226" spans="1:13" ht="14.25" outlineLevel="1">
      <c r="A226" s="220" t="s">
        <v>290</v>
      </c>
      <c r="B226" s="256" t="s">
        <v>166</v>
      </c>
      <c r="E226" s="239"/>
      <c r="F226" s="251">
        <f t="shared" si="22"/>
      </c>
      <c r="G226" s="251">
        <f t="shared" si="23"/>
      </c>
      <c r="H226" s="217"/>
      <c r="L226" s="217"/>
      <c r="M226" s="217"/>
    </row>
    <row r="227" spans="1:13" ht="14.25" outlineLevel="1">
      <c r="A227" s="220" t="s">
        <v>291</v>
      </c>
      <c r="B227" s="256" t="s">
        <v>166</v>
      </c>
      <c r="E227" s="271"/>
      <c r="F227" s="251">
        <f t="shared" si="22"/>
      </c>
      <c r="G227" s="251">
        <f t="shared" si="23"/>
      </c>
      <c r="H227" s="217"/>
      <c r="L227" s="217"/>
      <c r="M227" s="217"/>
    </row>
    <row r="228" spans="1:13" ht="15" customHeight="1">
      <c r="A228" s="241"/>
      <c r="B228" s="242" t="s">
        <v>1917</v>
      </c>
      <c r="C228" s="241"/>
      <c r="D228" s="241"/>
      <c r="E228" s="243"/>
      <c r="F228" s="244"/>
      <c r="G228" s="244"/>
      <c r="H228" s="217"/>
      <c r="L228" s="217"/>
      <c r="M228" s="217"/>
    </row>
    <row r="229" spans="1:13" ht="28.5">
      <c r="A229" s="220" t="s">
        <v>292</v>
      </c>
      <c r="B229" s="239" t="s">
        <v>1918</v>
      </c>
      <c r="C229" s="275" t="s">
        <v>1919</v>
      </c>
      <c r="H229" s="217"/>
      <c r="L229" s="217"/>
      <c r="M229" s="217"/>
    </row>
    <row r="230" spans="1:13" ht="15" customHeight="1">
      <c r="A230" s="241"/>
      <c r="B230" s="242" t="s">
        <v>293</v>
      </c>
      <c r="C230" s="241"/>
      <c r="D230" s="241"/>
      <c r="E230" s="243"/>
      <c r="F230" s="244"/>
      <c r="G230" s="244"/>
      <c r="H230" s="217"/>
      <c r="L230" s="217"/>
      <c r="M230" s="217"/>
    </row>
    <row r="231" spans="1:13" ht="14.25">
      <c r="A231" s="220" t="s">
        <v>294</v>
      </c>
      <c r="B231" s="220" t="s">
        <v>295</v>
      </c>
      <c r="C231" s="220">
        <v>0</v>
      </c>
      <c r="E231" s="239"/>
      <c r="H231" s="217"/>
      <c r="L231" s="217"/>
      <c r="M231" s="217"/>
    </row>
    <row r="232" spans="1:13" ht="14.25">
      <c r="A232" s="220" t="s">
        <v>296</v>
      </c>
      <c r="B232" s="276" t="s">
        <v>297</v>
      </c>
      <c r="C232" s="220">
        <v>0</v>
      </c>
      <c r="E232" s="239"/>
      <c r="H232" s="217"/>
      <c r="L232" s="217"/>
      <c r="M232" s="217"/>
    </row>
    <row r="233" spans="1:13" ht="14.25">
      <c r="A233" s="220" t="s">
        <v>298</v>
      </c>
      <c r="B233" s="276" t="s">
        <v>299</v>
      </c>
      <c r="C233" s="220">
        <v>0</v>
      </c>
      <c r="E233" s="239"/>
      <c r="H233" s="217"/>
      <c r="L233" s="217"/>
      <c r="M233" s="217"/>
    </row>
    <row r="234" spans="1:13" ht="14.25" outlineLevel="1">
      <c r="A234" s="220" t="s">
        <v>300</v>
      </c>
      <c r="B234" s="236" t="s">
        <v>301</v>
      </c>
      <c r="C234" s="239"/>
      <c r="D234" s="239"/>
      <c r="E234" s="239"/>
      <c r="H234" s="217"/>
      <c r="L234" s="217"/>
      <c r="M234" s="217"/>
    </row>
    <row r="235" spans="1:13" ht="14.25" outlineLevel="1">
      <c r="A235" s="220" t="s">
        <v>302</v>
      </c>
      <c r="B235" s="236" t="s">
        <v>303</v>
      </c>
      <c r="C235" s="239"/>
      <c r="D235" s="239"/>
      <c r="E235" s="239"/>
      <c r="H235" s="217"/>
      <c r="L235" s="217"/>
      <c r="M235" s="217"/>
    </row>
    <row r="236" spans="1:13" ht="14.25" outlineLevel="1">
      <c r="A236" s="220" t="s">
        <v>304</v>
      </c>
      <c r="B236" s="236" t="s">
        <v>305</v>
      </c>
      <c r="C236" s="239"/>
      <c r="D236" s="239"/>
      <c r="E236" s="239"/>
      <c r="H236" s="217"/>
      <c r="L236" s="217"/>
      <c r="M236" s="217"/>
    </row>
    <row r="237" spans="1:13" ht="14.25" outlineLevel="1">
      <c r="A237" s="220" t="s">
        <v>306</v>
      </c>
      <c r="C237" s="239"/>
      <c r="D237" s="239"/>
      <c r="E237" s="239"/>
      <c r="H237" s="217"/>
      <c r="L237" s="217"/>
      <c r="M237" s="217"/>
    </row>
    <row r="238" spans="1:13" ht="14.25" outlineLevel="1">
      <c r="A238" s="220" t="s">
        <v>307</v>
      </c>
      <c r="C238" s="239"/>
      <c r="D238" s="239"/>
      <c r="E238" s="239"/>
      <c r="H238" s="217"/>
      <c r="L238" s="217"/>
      <c r="M238" s="217"/>
    </row>
    <row r="239" spans="1:14" ht="14.25" outlineLevel="1">
      <c r="A239" s="220" t="s">
        <v>308</v>
      </c>
      <c r="D239" s="215"/>
      <c r="E239" s="215"/>
      <c r="F239" s="215"/>
      <c r="G239" s="215"/>
      <c r="H239" s="217"/>
      <c r="K239" s="277"/>
      <c r="L239" s="277"/>
      <c r="M239" s="277"/>
      <c r="N239" s="277"/>
    </row>
    <row r="240" spans="1:14" ht="14.25" outlineLevel="1">
      <c r="A240" s="220" t="s">
        <v>309</v>
      </c>
      <c r="D240" s="215"/>
      <c r="E240" s="215"/>
      <c r="F240" s="215"/>
      <c r="G240" s="215"/>
      <c r="H240" s="217"/>
      <c r="K240" s="277"/>
      <c r="L240" s="277"/>
      <c r="M240" s="277"/>
      <c r="N240" s="277"/>
    </row>
    <row r="241" spans="1:14" ht="14.25" outlineLevel="1">
      <c r="A241" s="220" t="s">
        <v>310</v>
      </c>
      <c r="D241" s="215"/>
      <c r="E241" s="215"/>
      <c r="F241" s="215"/>
      <c r="G241" s="215"/>
      <c r="H241" s="217"/>
      <c r="K241" s="277"/>
      <c r="L241" s="277"/>
      <c r="M241" s="277"/>
      <c r="N241" s="277"/>
    </row>
    <row r="242" spans="1:14" ht="14.25" outlineLevel="1">
      <c r="A242" s="220" t="s">
        <v>311</v>
      </c>
      <c r="D242" s="215"/>
      <c r="E242" s="215"/>
      <c r="F242" s="215"/>
      <c r="G242" s="215"/>
      <c r="H242" s="217"/>
      <c r="K242" s="277"/>
      <c r="L242" s="277"/>
      <c r="M242" s="277"/>
      <c r="N242" s="277"/>
    </row>
    <row r="243" spans="1:14" ht="14.25" outlineLevel="1">
      <c r="A243" s="220" t="s">
        <v>312</v>
      </c>
      <c r="D243" s="215"/>
      <c r="E243" s="215"/>
      <c r="F243" s="215"/>
      <c r="G243" s="215"/>
      <c r="H243" s="217"/>
      <c r="K243" s="277"/>
      <c r="L243" s="277"/>
      <c r="M243" s="277"/>
      <c r="N243" s="277"/>
    </row>
    <row r="244" spans="1:14" ht="14.25" outlineLevel="1">
      <c r="A244" s="220" t="s">
        <v>313</v>
      </c>
      <c r="D244" s="215"/>
      <c r="E244" s="215"/>
      <c r="F244" s="215"/>
      <c r="G244" s="215"/>
      <c r="H244" s="217"/>
      <c r="K244" s="277"/>
      <c r="L244" s="277"/>
      <c r="M244" s="277"/>
      <c r="N244" s="277"/>
    </row>
    <row r="245" spans="1:14" ht="14.25" outlineLevel="1">
      <c r="A245" s="220" t="s">
        <v>314</v>
      </c>
      <c r="D245" s="215"/>
      <c r="E245" s="215"/>
      <c r="F245" s="215"/>
      <c r="G245" s="215"/>
      <c r="H245" s="217"/>
      <c r="K245" s="277"/>
      <c r="L245" s="277"/>
      <c r="M245" s="277"/>
      <c r="N245" s="277"/>
    </row>
    <row r="246" spans="1:14" ht="14.25" outlineLevel="1">
      <c r="A246" s="220" t="s">
        <v>315</v>
      </c>
      <c r="D246" s="215"/>
      <c r="E246" s="215"/>
      <c r="F246" s="215"/>
      <c r="G246" s="215"/>
      <c r="H246" s="217"/>
      <c r="K246" s="277"/>
      <c r="L246" s="277"/>
      <c r="M246" s="277"/>
      <c r="N246" s="277"/>
    </row>
    <row r="247" spans="1:14" ht="14.25" outlineLevel="1">
      <c r="A247" s="220" t="s">
        <v>316</v>
      </c>
      <c r="D247" s="215"/>
      <c r="E247" s="215"/>
      <c r="F247" s="215"/>
      <c r="G247" s="215"/>
      <c r="H247" s="217"/>
      <c r="K247" s="277"/>
      <c r="L247" s="277"/>
      <c r="M247" s="277"/>
      <c r="N247" s="277"/>
    </row>
    <row r="248" spans="1:14" ht="14.25" outlineLevel="1">
      <c r="A248" s="220" t="s">
        <v>317</v>
      </c>
      <c r="D248" s="215"/>
      <c r="E248" s="215"/>
      <c r="F248" s="215"/>
      <c r="G248" s="215"/>
      <c r="H248" s="217"/>
      <c r="K248" s="277"/>
      <c r="L248" s="277"/>
      <c r="M248" s="277"/>
      <c r="N248" s="277"/>
    </row>
    <row r="249" spans="1:14" ht="14.25" outlineLevel="1">
      <c r="A249" s="220" t="s">
        <v>318</v>
      </c>
      <c r="D249" s="215"/>
      <c r="E249" s="215"/>
      <c r="F249" s="215"/>
      <c r="G249" s="215"/>
      <c r="H249" s="217"/>
      <c r="K249" s="277"/>
      <c r="L249" s="277"/>
      <c r="M249" s="277"/>
      <c r="N249" s="277"/>
    </row>
    <row r="250" spans="1:14" ht="14.25" outlineLevel="1">
      <c r="A250" s="220" t="s">
        <v>319</v>
      </c>
      <c r="D250" s="215"/>
      <c r="E250" s="215"/>
      <c r="F250" s="215"/>
      <c r="G250" s="215"/>
      <c r="H250" s="217"/>
      <c r="K250" s="277"/>
      <c r="L250" s="277"/>
      <c r="M250" s="277"/>
      <c r="N250" s="277"/>
    </row>
    <row r="251" spans="1:14" ht="14.25" outlineLevel="1">
      <c r="A251" s="220" t="s">
        <v>320</v>
      </c>
      <c r="D251" s="215"/>
      <c r="E251" s="215"/>
      <c r="F251" s="215"/>
      <c r="G251" s="215"/>
      <c r="H251" s="217"/>
      <c r="K251" s="277"/>
      <c r="L251" s="277"/>
      <c r="M251" s="277"/>
      <c r="N251" s="277"/>
    </row>
    <row r="252" spans="1:14" ht="14.25" outlineLevel="1">
      <c r="A252" s="220" t="s">
        <v>321</v>
      </c>
      <c r="D252" s="215"/>
      <c r="E252" s="215"/>
      <c r="F252" s="215"/>
      <c r="G252" s="215"/>
      <c r="H252" s="217"/>
      <c r="K252" s="277"/>
      <c r="L252" s="277"/>
      <c r="M252" s="277"/>
      <c r="N252" s="277"/>
    </row>
    <row r="253" spans="1:14" ht="14.25" outlineLevel="1">
      <c r="A253" s="220" t="s">
        <v>1920</v>
      </c>
      <c r="D253" s="215"/>
      <c r="E253" s="215"/>
      <c r="F253" s="215"/>
      <c r="G253" s="215"/>
      <c r="H253" s="217"/>
      <c r="K253" s="277"/>
      <c r="L253" s="277"/>
      <c r="M253" s="277"/>
      <c r="N253" s="277"/>
    </row>
    <row r="254" spans="1:14" ht="14.25" outlineLevel="1">
      <c r="A254" s="220" t="s">
        <v>322</v>
      </c>
      <c r="D254" s="215"/>
      <c r="E254" s="215"/>
      <c r="F254" s="215"/>
      <c r="G254" s="215"/>
      <c r="H254" s="217"/>
      <c r="K254" s="277"/>
      <c r="L254" s="277"/>
      <c r="M254" s="277"/>
      <c r="N254" s="277"/>
    </row>
    <row r="255" spans="1:14" ht="14.25" outlineLevel="1">
      <c r="A255" s="220" t="s">
        <v>323</v>
      </c>
      <c r="D255" s="215"/>
      <c r="E255" s="215"/>
      <c r="F255" s="215"/>
      <c r="G255" s="215"/>
      <c r="H255" s="217"/>
      <c r="K255" s="277"/>
      <c r="L255" s="277"/>
      <c r="M255" s="277"/>
      <c r="N255" s="277"/>
    </row>
    <row r="256" spans="1:14" ht="14.25" outlineLevel="1">
      <c r="A256" s="220" t="s">
        <v>324</v>
      </c>
      <c r="D256" s="215"/>
      <c r="E256" s="215"/>
      <c r="F256" s="215"/>
      <c r="G256" s="215"/>
      <c r="H256" s="217"/>
      <c r="K256" s="277"/>
      <c r="L256" s="277"/>
      <c r="M256" s="277"/>
      <c r="N256" s="277"/>
    </row>
    <row r="257" spans="1:14" ht="14.25" outlineLevel="1">
      <c r="A257" s="220" t="s">
        <v>325</v>
      </c>
      <c r="D257" s="215"/>
      <c r="E257" s="215"/>
      <c r="F257" s="215"/>
      <c r="G257" s="215"/>
      <c r="H257" s="217"/>
      <c r="K257" s="277"/>
      <c r="L257" s="277"/>
      <c r="M257" s="277"/>
      <c r="N257" s="277"/>
    </row>
    <row r="258" spans="1:14" ht="14.25" outlineLevel="1">
      <c r="A258" s="220" t="s">
        <v>326</v>
      </c>
      <c r="D258" s="215"/>
      <c r="E258" s="215"/>
      <c r="F258" s="215"/>
      <c r="G258" s="215"/>
      <c r="H258" s="217"/>
      <c r="K258" s="277"/>
      <c r="L258" s="277"/>
      <c r="M258" s="277"/>
      <c r="N258" s="277"/>
    </row>
    <row r="259" spans="1:14" ht="14.25" outlineLevel="1">
      <c r="A259" s="220" t="s">
        <v>327</v>
      </c>
      <c r="D259" s="215"/>
      <c r="E259" s="215"/>
      <c r="F259" s="215"/>
      <c r="G259" s="215"/>
      <c r="H259" s="217"/>
      <c r="K259" s="277"/>
      <c r="L259" s="277"/>
      <c r="M259" s="277"/>
      <c r="N259" s="277"/>
    </row>
    <row r="260" spans="1:14" ht="14.25" outlineLevel="1">
      <c r="A260" s="220" t="s">
        <v>328</v>
      </c>
      <c r="D260" s="215"/>
      <c r="E260" s="215"/>
      <c r="F260" s="215"/>
      <c r="G260" s="215"/>
      <c r="H260" s="217"/>
      <c r="K260" s="277"/>
      <c r="L260" s="277"/>
      <c r="M260" s="277"/>
      <c r="N260" s="277"/>
    </row>
    <row r="261" spans="1:14" ht="14.25" outlineLevel="1">
      <c r="A261" s="220" t="s">
        <v>329</v>
      </c>
      <c r="D261" s="215"/>
      <c r="E261" s="215"/>
      <c r="F261" s="215"/>
      <c r="G261" s="215"/>
      <c r="H261" s="217"/>
      <c r="K261" s="277"/>
      <c r="L261" s="277"/>
      <c r="M261" s="277"/>
      <c r="N261" s="277"/>
    </row>
    <row r="262" spans="1:14" ht="14.25" outlineLevel="1">
      <c r="A262" s="220" t="s">
        <v>330</v>
      </c>
      <c r="D262" s="215"/>
      <c r="E262" s="215"/>
      <c r="F262" s="215"/>
      <c r="G262" s="215"/>
      <c r="H262" s="217"/>
      <c r="K262" s="277"/>
      <c r="L262" s="277"/>
      <c r="M262" s="277"/>
      <c r="N262" s="277"/>
    </row>
    <row r="263" spans="1:14" ht="14.25" outlineLevel="1">
      <c r="A263" s="220" t="s">
        <v>331</v>
      </c>
      <c r="D263" s="215"/>
      <c r="E263" s="215"/>
      <c r="F263" s="215"/>
      <c r="G263" s="215"/>
      <c r="H263" s="217"/>
      <c r="K263" s="277"/>
      <c r="L263" s="277"/>
      <c r="M263" s="277"/>
      <c r="N263" s="277"/>
    </row>
    <row r="264" spans="1:14" ht="14.25" outlineLevel="1">
      <c r="A264" s="220" t="s">
        <v>332</v>
      </c>
      <c r="D264" s="215"/>
      <c r="E264" s="215"/>
      <c r="F264" s="215"/>
      <c r="G264" s="215"/>
      <c r="H264" s="217"/>
      <c r="K264" s="277"/>
      <c r="L264" s="277"/>
      <c r="M264" s="277"/>
      <c r="N264" s="277"/>
    </row>
    <row r="265" spans="1:14" ht="14.25" outlineLevel="1">
      <c r="A265" s="220" t="s">
        <v>333</v>
      </c>
      <c r="D265" s="215"/>
      <c r="E265" s="215"/>
      <c r="F265" s="215"/>
      <c r="G265" s="215"/>
      <c r="H265" s="217"/>
      <c r="K265" s="277"/>
      <c r="L265" s="277"/>
      <c r="M265" s="277"/>
      <c r="N265" s="277"/>
    </row>
    <row r="266" spans="1:14" ht="14.25" outlineLevel="1">
      <c r="A266" s="220" t="s">
        <v>334</v>
      </c>
      <c r="D266" s="215"/>
      <c r="E266" s="215"/>
      <c r="F266" s="215"/>
      <c r="G266" s="215"/>
      <c r="H266" s="217"/>
      <c r="K266" s="277"/>
      <c r="L266" s="277"/>
      <c r="M266" s="277"/>
      <c r="N266" s="277"/>
    </row>
    <row r="267" spans="1:14" ht="14.25" outlineLevel="1">
      <c r="A267" s="220" t="s">
        <v>335</v>
      </c>
      <c r="D267" s="215"/>
      <c r="E267" s="215"/>
      <c r="F267" s="215"/>
      <c r="G267" s="215"/>
      <c r="H267" s="217"/>
      <c r="K267" s="277"/>
      <c r="L267" s="277"/>
      <c r="M267" s="277"/>
      <c r="N267" s="277"/>
    </row>
    <row r="268" spans="1:14" ht="14.25" outlineLevel="1">
      <c r="A268" s="220" t="s">
        <v>336</v>
      </c>
      <c r="D268" s="215"/>
      <c r="E268" s="215"/>
      <c r="F268" s="215"/>
      <c r="G268" s="215"/>
      <c r="H268" s="217"/>
      <c r="K268" s="277"/>
      <c r="L268" s="277"/>
      <c r="M268" s="277"/>
      <c r="N268" s="277"/>
    </row>
    <row r="269" spans="1:14" ht="14.25" outlineLevel="1">
      <c r="A269" s="220" t="s">
        <v>337</v>
      </c>
      <c r="D269" s="215"/>
      <c r="E269" s="215"/>
      <c r="F269" s="215"/>
      <c r="G269" s="215"/>
      <c r="H269" s="217"/>
      <c r="K269" s="277"/>
      <c r="L269" s="277"/>
      <c r="M269" s="277"/>
      <c r="N269" s="277"/>
    </row>
    <row r="270" spans="1:14" ht="14.25" outlineLevel="1">
      <c r="A270" s="220" t="s">
        <v>338</v>
      </c>
      <c r="D270" s="215"/>
      <c r="E270" s="215"/>
      <c r="F270" s="215"/>
      <c r="G270" s="215"/>
      <c r="H270" s="217"/>
      <c r="K270" s="277"/>
      <c r="L270" s="277"/>
      <c r="M270" s="277"/>
      <c r="N270" s="277"/>
    </row>
    <row r="271" spans="1:14" ht="14.25" outlineLevel="1">
      <c r="A271" s="220" t="s">
        <v>339</v>
      </c>
      <c r="D271" s="215"/>
      <c r="E271" s="215"/>
      <c r="F271" s="215"/>
      <c r="G271" s="215"/>
      <c r="H271" s="217"/>
      <c r="K271" s="277"/>
      <c r="L271" s="277"/>
      <c r="M271" s="277"/>
      <c r="N271" s="277"/>
    </row>
    <row r="272" spans="1:14" ht="14.25" outlineLevel="1">
      <c r="A272" s="220" t="s">
        <v>340</v>
      </c>
      <c r="D272" s="215"/>
      <c r="E272" s="215"/>
      <c r="F272" s="215"/>
      <c r="G272" s="215"/>
      <c r="H272" s="217"/>
      <c r="K272" s="277"/>
      <c r="L272" s="277"/>
      <c r="M272" s="277"/>
      <c r="N272" s="277"/>
    </row>
    <row r="273" spans="1:14" ht="14.25" outlineLevel="1">
      <c r="A273" s="220" t="s">
        <v>341</v>
      </c>
      <c r="D273" s="215"/>
      <c r="E273" s="215"/>
      <c r="F273" s="215"/>
      <c r="G273" s="215"/>
      <c r="H273" s="217"/>
      <c r="K273" s="277"/>
      <c r="L273" s="277"/>
      <c r="M273" s="277"/>
      <c r="N273" s="277"/>
    </row>
    <row r="274" spans="1:14" ht="14.25" outlineLevel="1">
      <c r="A274" s="220" t="s">
        <v>342</v>
      </c>
      <c r="D274" s="215"/>
      <c r="E274" s="215"/>
      <c r="F274" s="215"/>
      <c r="G274" s="215"/>
      <c r="H274" s="217"/>
      <c r="K274" s="277"/>
      <c r="L274" s="277"/>
      <c r="M274" s="277"/>
      <c r="N274" s="277"/>
    </row>
    <row r="275" spans="1:14" ht="14.25" outlineLevel="1">
      <c r="A275" s="220" t="s">
        <v>343</v>
      </c>
      <c r="D275" s="215"/>
      <c r="E275" s="215"/>
      <c r="F275" s="215"/>
      <c r="G275" s="215"/>
      <c r="H275" s="217"/>
      <c r="K275" s="277"/>
      <c r="L275" s="277"/>
      <c r="M275" s="277"/>
      <c r="N275" s="277"/>
    </row>
    <row r="276" spans="1:14" ht="14.25" outlineLevel="1">
      <c r="A276" s="220" t="s">
        <v>344</v>
      </c>
      <c r="D276" s="215"/>
      <c r="E276" s="215"/>
      <c r="F276" s="215"/>
      <c r="G276" s="215"/>
      <c r="H276" s="217"/>
      <c r="K276" s="277"/>
      <c r="L276" s="277"/>
      <c r="M276" s="277"/>
      <c r="N276" s="277"/>
    </row>
    <row r="277" spans="1:14" ht="14.25" outlineLevel="1">
      <c r="A277" s="220" t="s">
        <v>345</v>
      </c>
      <c r="D277" s="215"/>
      <c r="E277" s="215"/>
      <c r="F277" s="215"/>
      <c r="G277" s="215"/>
      <c r="H277" s="217"/>
      <c r="K277" s="277"/>
      <c r="L277" s="277"/>
      <c r="M277" s="277"/>
      <c r="N277" s="277"/>
    </row>
    <row r="278" spans="1:14" ht="14.25" outlineLevel="1">
      <c r="A278" s="220" t="s">
        <v>346</v>
      </c>
      <c r="D278" s="215"/>
      <c r="E278" s="215"/>
      <c r="F278" s="215"/>
      <c r="G278" s="215"/>
      <c r="H278" s="217"/>
      <c r="K278" s="277"/>
      <c r="L278" s="277"/>
      <c r="M278" s="277"/>
      <c r="N278" s="277"/>
    </row>
    <row r="279" spans="1:14" ht="14.25" outlineLevel="1">
      <c r="A279" s="220" t="s">
        <v>347</v>
      </c>
      <c r="D279" s="215"/>
      <c r="E279" s="215"/>
      <c r="F279" s="215"/>
      <c r="G279" s="215"/>
      <c r="H279" s="217"/>
      <c r="K279" s="277"/>
      <c r="L279" s="277"/>
      <c r="M279" s="277"/>
      <c r="N279" s="277"/>
    </row>
    <row r="280" spans="1:14" ht="14.25" outlineLevel="1">
      <c r="A280" s="220" t="s">
        <v>348</v>
      </c>
      <c r="D280" s="215"/>
      <c r="E280" s="215"/>
      <c r="F280" s="215"/>
      <c r="G280" s="215"/>
      <c r="H280" s="217"/>
      <c r="K280" s="277"/>
      <c r="L280" s="277"/>
      <c r="M280" s="277"/>
      <c r="N280" s="277"/>
    </row>
    <row r="281" spans="1:14" ht="14.25" outlineLevel="1">
      <c r="A281" s="220" t="s">
        <v>349</v>
      </c>
      <c r="D281" s="215"/>
      <c r="E281" s="215"/>
      <c r="F281" s="215"/>
      <c r="G281" s="215"/>
      <c r="H281" s="217"/>
      <c r="K281" s="277"/>
      <c r="L281" s="277"/>
      <c r="M281" s="277"/>
      <c r="N281" s="277"/>
    </row>
    <row r="282" spans="1:14" ht="14.25" outlineLevel="1">
      <c r="A282" s="220" t="s">
        <v>350</v>
      </c>
      <c r="D282" s="215"/>
      <c r="E282" s="215"/>
      <c r="F282" s="215"/>
      <c r="G282" s="215"/>
      <c r="H282" s="217"/>
      <c r="K282" s="277"/>
      <c r="L282" s="277"/>
      <c r="M282" s="277"/>
      <c r="N282" s="277"/>
    </row>
    <row r="283" spans="1:14" ht="14.25" outlineLevel="1">
      <c r="A283" s="220" t="s">
        <v>351</v>
      </c>
      <c r="D283" s="215"/>
      <c r="E283" s="215"/>
      <c r="F283" s="215"/>
      <c r="G283" s="215"/>
      <c r="H283" s="217"/>
      <c r="K283" s="277"/>
      <c r="L283" s="277"/>
      <c r="M283" s="277"/>
      <c r="N283" s="277"/>
    </row>
    <row r="284" spans="1:14" ht="14.25" outlineLevel="1">
      <c r="A284" s="220" t="s">
        <v>352</v>
      </c>
      <c r="D284" s="215"/>
      <c r="E284" s="215"/>
      <c r="F284" s="215"/>
      <c r="G284" s="215"/>
      <c r="H284" s="217"/>
      <c r="K284" s="277"/>
      <c r="L284" s="277"/>
      <c r="M284" s="277"/>
      <c r="N284" s="277"/>
    </row>
    <row r="285" spans="1:13" ht="36.75">
      <c r="A285" s="231"/>
      <c r="B285" s="231" t="s">
        <v>353</v>
      </c>
      <c r="C285" s="231" t="s">
        <v>354</v>
      </c>
      <c r="D285" s="231" t="s">
        <v>354</v>
      </c>
      <c r="E285" s="231"/>
      <c r="F285" s="232"/>
      <c r="G285" s="233"/>
      <c r="H285" s="217"/>
      <c r="I285" s="224"/>
      <c r="J285" s="224"/>
      <c r="K285" s="224"/>
      <c r="L285" s="224"/>
      <c r="M285" s="226"/>
    </row>
    <row r="286" spans="1:13" ht="18">
      <c r="A286" s="278" t="s">
        <v>355</v>
      </c>
      <c r="B286" s="279"/>
      <c r="C286" s="279"/>
      <c r="D286" s="279"/>
      <c r="E286" s="279"/>
      <c r="F286" s="280"/>
      <c r="G286" s="279"/>
      <c r="H286" s="217"/>
      <c r="I286" s="224"/>
      <c r="J286" s="224"/>
      <c r="K286" s="224"/>
      <c r="L286" s="224"/>
      <c r="M286" s="226"/>
    </row>
    <row r="287" spans="1:13" ht="18">
      <c r="A287" s="278" t="s">
        <v>356</v>
      </c>
      <c r="B287" s="279"/>
      <c r="C287" s="279"/>
      <c r="D287" s="279"/>
      <c r="E287" s="279"/>
      <c r="F287" s="280"/>
      <c r="G287" s="279"/>
      <c r="H287" s="217"/>
      <c r="I287" s="224"/>
      <c r="J287" s="224"/>
      <c r="K287" s="224"/>
      <c r="L287" s="224"/>
      <c r="M287" s="226"/>
    </row>
    <row r="288" spans="1:14" ht="14.25">
      <c r="A288" s="220" t="s">
        <v>357</v>
      </c>
      <c r="B288" s="236" t="s">
        <v>1921</v>
      </c>
      <c r="C288" s="275">
        <f>ROW(B38)</f>
        <v>38</v>
      </c>
      <c r="D288" s="249"/>
      <c r="E288" s="249"/>
      <c r="F288" s="249"/>
      <c r="G288" s="249"/>
      <c r="H288" s="217"/>
      <c r="I288" s="236"/>
      <c r="J288" s="275"/>
      <c r="L288" s="249"/>
      <c r="M288" s="249"/>
      <c r="N288" s="249"/>
    </row>
    <row r="289" spans="1:13" ht="14.25">
      <c r="A289" s="220" t="s">
        <v>358</v>
      </c>
      <c r="B289" s="236" t="s">
        <v>1922</v>
      </c>
      <c r="C289" s="275">
        <f>ROW(B39)</f>
        <v>39</v>
      </c>
      <c r="E289" s="249"/>
      <c r="F289" s="249"/>
      <c r="H289" s="217"/>
      <c r="I289" s="236"/>
      <c r="J289" s="275"/>
      <c r="L289" s="249"/>
      <c r="M289" s="249"/>
    </row>
    <row r="290" spans="1:14" ht="14.25">
      <c r="A290" s="220" t="s">
        <v>359</v>
      </c>
      <c r="B290" s="236" t="s">
        <v>1923</v>
      </c>
      <c r="C290" s="275" t="s">
        <v>360</v>
      </c>
      <c r="D290" s="275"/>
      <c r="E290" s="281"/>
      <c r="F290" s="249"/>
      <c r="G290" s="281"/>
      <c r="H290" s="217"/>
      <c r="I290" s="236"/>
      <c r="J290" s="275"/>
      <c r="K290" s="275"/>
      <c r="L290" s="281"/>
      <c r="M290" s="249"/>
      <c r="N290" s="281"/>
    </row>
    <row r="291" spans="1:10" ht="14.25">
      <c r="A291" s="220" t="s">
        <v>361</v>
      </c>
      <c r="B291" s="236" t="s">
        <v>1924</v>
      </c>
      <c r="C291" s="275">
        <f>ROW(B52)</f>
        <v>52</v>
      </c>
      <c r="H291" s="217"/>
      <c r="I291" s="236"/>
      <c r="J291" s="275"/>
    </row>
    <row r="292" spans="1:14" ht="14.25">
      <c r="A292" s="220" t="s">
        <v>362</v>
      </c>
      <c r="B292" s="236" t="s">
        <v>1925</v>
      </c>
      <c r="C292" s="282" t="s">
        <v>2073</v>
      </c>
      <c r="D292" s="275" t="s">
        <v>2074</v>
      </c>
      <c r="E292" s="281"/>
      <c r="F292" s="275"/>
      <c r="G292" s="281"/>
      <c r="H292" s="217"/>
      <c r="I292" s="236"/>
      <c r="J292" s="277"/>
      <c r="K292" s="275"/>
      <c r="L292" s="281"/>
      <c r="N292" s="281"/>
    </row>
    <row r="293" spans="1:13" ht="14.25">
      <c r="A293" s="220" t="s">
        <v>363</v>
      </c>
      <c r="B293" s="236" t="s">
        <v>1926</v>
      </c>
      <c r="C293" s="275" t="s">
        <v>2075</v>
      </c>
      <c r="D293" s="275"/>
      <c r="H293" s="217"/>
      <c r="I293" s="236"/>
      <c r="M293" s="281"/>
    </row>
    <row r="294" spans="1:13" ht="14.25">
      <c r="A294" s="220" t="s">
        <v>364</v>
      </c>
      <c r="B294" s="236" t="s">
        <v>1927</v>
      </c>
      <c r="C294" s="275">
        <f>ROW(B111)</f>
        <v>111</v>
      </c>
      <c r="F294" s="281"/>
      <c r="H294" s="217"/>
      <c r="I294" s="236"/>
      <c r="J294" s="275"/>
      <c r="M294" s="281"/>
    </row>
    <row r="295" spans="1:13" ht="14.25">
      <c r="A295" s="220" t="s">
        <v>365</v>
      </c>
      <c r="B295" s="236" t="s">
        <v>1928</v>
      </c>
      <c r="C295" s="275">
        <f>ROW(B163)</f>
        <v>163</v>
      </c>
      <c r="E295" s="281"/>
      <c r="F295" s="281"/>
      <c r="H295" s="217"/>
      <c r="I295" s="236"/>
      <c r="J295" s="275"/>
      <c r="L295" s="281"/>
      <c r="M295" s="281"/>
    </row>
    <row r="296" spans="1:13" ht="14.25">
      <c r="A296" s="220" t="s">
        <v>366</v>
      </c>
      <c r="B296" s="236" t="s">
        <v>1929</v>
      </c>
      <c r="C296" s="275">
        <f>ROW(B137)</f>
        <v>137</v>
      </c>
      <c r="E296" s="281"/>
      <c r="F296" s="281"/>
      <c r="H296" s="217"/>
      <c r="I296" s="236"/>
      <c r="J296" s="275"/>
      <c r="L296" s="281"/>
      <c r="M296" s="281"/>
    </row>
    <row r="297" spans="1:12" ht="28.5">
      <c r="A297" s="220" t="s">
        <v>367</v>
      </c>
      <c r="B297" s="220" t="s">
        <v>368</v>
      </c>
      <c r="C297" s="275" t="s">
        <v>369</v>
      </c>
      <c r="E297" s="281"/>
      <c r="H297" s="217"/>
      <c r="J297" s="275"/>
      <c r="L297" s="281"/>
    </row>
    <row r="298" spans="1:12" ht="14.25">
      <c r="A298" s="220" t="s">
        <v>370</v>
      </c>
      <c r="B298" s="236" t="s">
        <v>1930</v>
      </c>
      <c r="C298" s="275">
        <f>ROW(B65)</f>
        <v>65</v>
      </c>
      <c r="E298" s="281"/>
      <c r="H298" s="217"/>
      <c r="I298" s="236"/>
      <c r="J298" s="275"/>
      <c r="L298" s="281"/>
    </row>
    <row r="299" spans="1:12" ht="14.25">
      <c r="A299" s="220" t="s">
        <v>371</v>
      </c>
      <c r="B299" s="236" t="s">
        <v>1931</v>
      </c>
      <c r="C299" s="275">
        <f>ROW(B88)</f>
        <v>88</v>
      </c>
      <c r="E299" s="281"/>
      <c r="H299" s="217"/>
      <c r="I299" s="236"/>
      <c r="J299" s="275"/>
      <c r="L299" s="281"/>
    </row>
    <row r="300" spans="1:12" ht="14.25">
      <c r="A300" s="220" t="s">
        <v>372</v>
      </c>
      <c r="B300" s="236" t="s">
        <v>1932</v>
      </c>
      <c r="C300" s="275" t="s">
        <v>2076</v>
      </c>
      <c r="D300" s="275"/>
      <c r="E300" s="281"/>
      <c r="H300" s="217"/>
      <c r="I300" s="236"/>
      <c r="J300" s="275"/>
      <c r="K300" s="275"/>
      <c r="L300" s="281"/>
    </row>
    <row r="301" spans="1:12" ht="14.25" outlineLevel="1">
      <c r="A301" s="220" t="s">
        <v>373</v>
      </c>
      <c r="B301" s="236"/>
      <c r="C301" s="275"/>
      <c r="D301" s="275"/>
      <c r="E301" s="281"/>
      <c r="H301" s="217"/>
      <c r="I301" s="236"/>
      <c r="J301" s="275"/>
      <c r="K301" s="275"/>
      <c r="L301" s="281"/>
    </row>
    <row r="302" spans="1:12" ht="14.25" outlineLevel="1">
      <c r="A302" s="220" t="s">
        <v>374</v>
      </c>
      <c r="B302" s="236"/>
      <c r="C302" s="275"/>
      <c r="D302" s="275"/>
      <c r="E302" s="281"/>
      <c r="H302" s="217"/>
      <c r="I302" s="236"/>
      <c r="J302" s="275"/>
      <c r="K302" s="275"/>
      <c r="L302" s="281"/>
    </row>
    <row r="303" spans="1:12" ht="14.25" outlineLevel="1">
      <c r="A303" s="220" t="s">
        <v>375</v>
      </c>
      <c r="B303" s="236"/>
      <c r="C303" s="275"/>
      <c r="D303" s="275"/>
      <c r="E303" s="281"/>
      <c r="H303" s="217"/>
      <c r="I303" s="236"/>
      <c r="J303" s="275"/>
      <c r="K303" s="275"/>
      <c r="L303" s="281"/>
    </row>
    <row r="304" spans="1:12" ht="14.25" outlineLevel="1">
      <c r="A304" s="220" t="s">
        <v>376</v>
      </c>
      <c r="B304" s="236"/>
      <c r="C304" s="275"/>
      <c r="D304" s="275"/>
      <c r="E304" s="281"/>
      <c r="H304" s="217"/>
      <c r="I304" s="236"/>
      <c r="J304" s="275"/>
      <c r="K304" s="275"/>
      <c r="L304" s="281"/>
    </row>
    <row r="305" spans="1:12" ht="14.25" outlineLevel="1">
      <c r="A305" s="220" t="s">
        <v>377</v>
      </c>
      <c r="B305" s="236"/>
      <c r="C305" s="275"/>
      <c r="D305" s="275"/>
      <c r="E305" s="281"/>
      <c r="H305" s="217"/>
      <c r="I305" s="236"/>
      <c r="J305" s="275"/>
      <c r="K305" s="275"/>
      <c r="L305" s="281"/>
    </row>
    <row r="306" spans="1:12" ht="14.25" outlineLevel="1">
      <c r="A306" s="220" t="s">
        <v>378</v>
      </c>
      <c r="B306" s="236"/>
      <c r="C306" s="275"/>
      <c r="D306" s="275"/>
      <c r="E306" s="281"/>
      <c r="H306" s="217"/>
      <c r="I306" s="236"/>
      <c r="J306" s="275"/>
      <c r="K306" s="275"/>
      <c r="L306" s="281"/>
    </row>
    <row r="307" spans="1:12" ht="14.25" outlineLevel="1">
      <c r="A307" s="220" t="s">
        <v>379</v>
      </c>
      <c r="B307" s="236"/>
      <c r="C307" s="275"/>
      <c r="D307" s="275"/>
      <c r="E307" s="281"/>
      <c r="H307" s="217"/>
      <c r="I307" s="236"/>
      <c r="J307" s="275"/>
      <c r="K307" s="275"/>
      <c r="L307" s="281"/>
    </row>
    <row r="308" spans="1:12" ht="14.25" outlineLevel="1">
      <c r="A308" s="220" t="s">
        <v>380</v>
      </c>
      <c r="B308" s="236"/>
      <c r="C308" s="275"/>
      <c r="D308" s="275"/>
      <c r="E308" s="281"/>
      <c r="H308" s="217"/>
      <c r="I308" s="236"/>
      <c r="J308" s="275"/>
      <c r="K308" s="275"/>
      <c r="L308" s="281"/>
    </row>
    <row r="309" spans="1:12" ht="14.25" outlineLevel="1">
      <c r="A309" s="220" t="s">
        <v>381</v>
      </c>
      <c r="B309" s="236"/>
      <c r="C309" s="275"/>
      <c r="D309" s="275"/>
      <c r="E309" s="281"/>
      <c r="H309" s="217"/>
      <c r="I309" s="236"/>
      <c r="J309" s="275"/>
      <c r="K309" s="275"/>
      <c r="L309" s="281"/>
    </row>
    <row r="310" spans="1:8" ht="14.25" outlineLevel="1">
      <c r="A310" s="220" t="s">
        <v>382</v>
      </c>
      <c r="H310" s="217"/>
    </row>
    <row r="311" spans="1:13" ht="36.75">
      <c r="A311" s="232"/>
      <c r="B311" s="231" t="s">
        <v>383</v>
      </c>
      <c r="C311" s="232"/>
      <c r="D311" s="232"/>
      <c r="E311" s="232"/>
      <c r="F311" s="232"/>
      <c r="G311" s="233"/>
      <c r="H311" s="217"/>
      <c r="I311" s="224"/>
      <c r="J311" s="226"/>
      <c r="K311" s="226"/>
      <c r="L311" s="226"/>
      <c r="M311" s="226"/>
    </row>
    <row r="312" spans="1:10" ht="14.25">
      <c r="A312" s="220" t="s">
        <v>384</v>
      </c>
      <c r="B312" s="246" t="s">
        <v>385</v>
      </c>
      <c r="C312" s="220">
        <v>0</v>
      </c>
      <c r="H312" s="217"/>
      <c r="I312" s="246"/>
      <c r="J312" s="275"/>
    </row>
    <row r="313" spans="1:10" ht="14.25" outlineLevel="1">
      <c r="A313" s="220" t="s">
        <v>386</v>
      </c>
      <c r="B313" s="246"/>
      <c r="C313" s="275"/>
      <c r="H313" s="217"/>
      <c r="I313" s="246"/>
      <c r="J313" s="275"/>
    </row>
    <row r="314" spans="1:10" ht="14.25" outlineLevel="1">
      <c r="A314" s="220" t="s">
        <v>387</v>
      </c>
      <c r="B314" s="246"/>
      <c r="C314" s="275"/>
      <c r="H314" s="217"/>
      <c r="I314" s="246"/>
      <c r="J314" s="275"/>
    </row>
    <row r="315" spans="1:10" ht="14.25" outlineLevel="1">
      <c r="A315" s="220" t="s">
        <v>388</v>
      </c>
      <c r="B315" s="246"/>
      <c r="C315" s="275"/>
      <c r="H315" s="217"/>
      <c r="I315" s="246"/>
      <c r="J315" s="275"/>
    </row>
    <row r="316" spans="1:10" ht="14.25" outlineLevel="1">
      <c r="A316" s="220" t="s">
        <v>389</v>
      </c>
      <c r="B316" s="246"/>
      <c r="C316" s="275"/>
      <c r="H316" s="217"/>
      <c r="I316" s="246"/>
      <c r="J316" s="275"/>
    </row>
    <row r="317" spans="1:10" ht="14.25" outlineLevel="1">
      <c r="A317" s="220" t="s">
        <v>390</v>
      </c>
      <c r="B317" s="246"/>
      <c r="C317" s="275"/>
      <c r="H317" s="217"/>
      <c r="I317" s="246"/>
      <c r="J317" s="275"/>
    </row>
    <row r="318" spans="1:10" ht="14.25" outlineLevel="1">
      <c r="A318" s="220" t="s">
        <v>391</v>
      </c>
      <c r="B318" s="246"/>
      <c r="C318" s="275"/>
      <c r="H318" s="217"/>
      <c r="I318" s="246"/>
      <c r="J318" s="275"/>
    </row>
    <row r="319" spans="1:13" ht="18">
      <c r="A319" s="232"/>
      <c r="B319" s="231" t="s">
        <v>392</v>
      </c>
      <c r="C319" s="232"/>
      <c r="D319" s="232"/>
      <c r="E319" s="232"/>
      <c r="F319" s="232"/>
      <c r="G319" s="233"/>
      <c r="H319" s="217"/>
      <c r="I319" s="224"/>
      <c r="J319" s="226"/>
      <c r="K319" s="226"/>
      <c r="L319" s="226"/>
      <c r="M319" s="226"/>
    </row>
    <row r="320" spans="1:13" ht="15" customHeight="1" outlineLevel="1">
      <c r="A320" s="241"/>
      <c r="B320" s="242" t="s">
        <v>393</v>
      </c>
      <c r="C320" s="241"/>
      <c r="D320" s="241"/>
      <c r="E320" s="243"/>
      <c r="F320" s="244"/>
      <c r="G320" s="244"/>
      <c r="H320" s="217"/>
      <c r="L320" s="217"/>
      <c r="M320" s="217"/>
    </row>
    <row r="321" spans="1:8" ht="14.25" outlineLevel="1">
      <c r="A321" s="220" t="s">
        <v>394</v>
      </c>
      <c r="B321" s="236" t="s">
        <v>1933</v>
      </c>
      <c r="C321" s="236"/>
      <c r="H321" s="217"/>
    </row>
    <row r="322" spans="1:8" ht="14.25" outlineLevel="1">
      <c r="A322" s="220" t="s">
        <v>395</v>
      </c>
      <c r="B322" s="236" t="s">
        <v>1934</v>
      </c>
      <c r="C322" s="236"/>
      <c r="H322" s="217"/>
    </row>
    <row r="323" spans="1:8" ht="14.25" outlineLevel="1">
      <c r="A323" s="220" t="s">
        <v>396</v>
      </c>
      <c r="B323" s="236" t="s">
        <v>397</v>
      </c>
      <c r="C323" s="236"/>
      <c r="H323" s="217"/>
    </row>
    <row r="324" spans="1:8" ht="14.25" outlineLevel="1">
      <c r="A324" s="220" t="s">
        <v>398</v>
      </c>
      <c r="B324" s="236" t="s">
        <v>399</v>
      </c>
      <c r="H324" s="217"/>
    </row>
    <row r="325" spans="1:8" ht="14.25" outlineLevel="1">
      <c r="A325" s="220" t="s">
        <v>400</v>
      </c>
      <c r="B325" s="236" t="s">
        <v>401</v>
      </c>
      <c r="H325" s="217"/>
    </row>
    <row r="326" spans="1:8" ht="14.25" outlineLevel="1">
      <c r="A326" s="220" t="s">
        <v>402</v>
      </c>
      <c r="B326" s="236" t="s">
        <v>888</v>
      </c>
      <c r="H326" s="217"/>
    </row>
    <row r="327" spans="1:8" ht="14.25" outlineLevel="1">
      <c r="A327" s="220" t="s">
        <v>403</v>
      </c>
      <c r="B327" s="236" t="s">
        <v>404</v>
      </c>
      <c r="H327" s="217"/>
    </row>
    <row r="328" spans="1:8" ht="14.25" outlineLevel="1">
      <c r="A328" s="220" t="s">
        <v>405</v>
      </c>
      <c r="B328" s="236" t="s">
        <v>406</v>
      </c>
      <c r="H328" s="217"/>
    </row>
    <row r="329" spans="1:8" ht="14.25" outlineLevel="1">
      <c r="A329" s="220" t="s">
        <v>407</v>
      </c>
      <c r="B329" s="236" t="s">
        <v>1935</v>
      </c>
      <c r="H329" s="217"/>
    </row>
    <row r="330" spans="1:8" ht="14.25" outlineLevel="1">
      <c r="A330" s="220" t="s">
        <v>408</v>
      </c>
      <c r="B330" s="256" t="s">
        <v>409</v>
      </c>
      <c r="H330" s="217"/>
    </row>
    <row r="331" spans="1:8" ht="14.25" outlineLevel="1">
      <c r="A331" s="220" t="s">
        <v>410</v>
      </c>
      <c r="B331" s="256" t="s">
        <v>409</v>
      </c>
      <c r="H331" s="217"/>
    </row>
    <row r="332" spans="1:8" ht="14.25" outlineLevel="1">
      <c r="A332" s="220" t="s">
        <v>411</v>
      </c>
      <c r="B332" s="256" t="s">
        <v>409</v>
      </c>
      <c r="H332" s="217"/>
    </row>
    <row r="333" spans="1:8" ht="14.25" outlineLevel="1">
      <c r="A333" s="220" t="s">
        <v>412</v>
      </c>
      <c r="B333" s="256" t="s">
        <v>409</v>
      </c>
      <c r="H333" s="217"/>
    </row>
    <row r="334" spans="1:8" ht="14.25" outlineLevel="1">
      <c r="A334" s="220" t="s">
        <v>413</v>
      </c>
      <c r="B334" s="256" t="s">
        <v>409</v>
      </c>
      <c r="H334" s="217"/>
    </row>
    <row r="335" spans="1:8" ht="14.25" outlineLevel="1">
      <c r="A335" s="220" t="s">
        <v>414</v>
      </c>
      <c r="B335" s="256" t="s">
        <v>409</v>
      </c>
      <c r="H335" s="217"/>
    </row>
    <row r="336" spans="1:8" ht="14.25" outlineLevel="1">
      <c r="A336" s="220" t="s">
        <v>415</v>
      </c>
      <c r="B336" s="256" t="s">
        <v>409</v>
      </c>
      <c r="H336" s="217"/>
    </row>
    <row r="337" spans="1:8" ht="14.25" outlineLevel="1">
      <c r="A337" s="220" t="s">
        <v>416</v>
      </c>
      <c r="B337" s="256" t="s">
        <v>409</v>
      </c>
      <c r="H337" s="217"/>
    </row>
    <row r="338" spans="1:8" ht="14.25" outlineLevel="1">
      <c r="A338" s="220" t="s">
        <v>417</v>
      </c>
      <c r="B338" s="256" t="s">
        <v>409</v>
      </c>
      <c r="H338" s="217"/>
    </row>
    <row r="339" spans="1:8" ht="14.25" outlineLevel="1">
      <c r="A339" s="220" t="s">
        <v>418</v>
      </c>
      <c r="B339" s="256" t="s">
        <v>409</v>
      </c>
      <c r="H339" s="217"/>
    </row>
    <row r="340" spans="1:8" ht="14.25" outlineLevel="1">
      <c r="A340" s="220" t="s">
        <v>419</v>
      </c>
      <c r="B340" s="256" t="s">
        <v>409</v>
      </c>
      <c r="H340" s="217"/>
    </row>
    <row r="341" spans="1:8" ht="14.25" outlineLevel="1">
      <c r="A341" s="220" t="s">
        <v>420</v>
      </c>
      <c r="B341" s="256" t="s">
        <v>409</v>
      </c>
      <c r="H341" s="217"/>
    </row>
    <row r="342" spans="1:8" ht="14.25" outlineLevel="1">
      <c r="A342" s="220" t="s">
        <v>421</v>
      </c>
      <c r="B342" s="256" t="s">
        <v>409</v>
      </c>
      <c r="H342" s="217"/>
    </row>
    <row r="343" spans="1:8" ht="14.25" outlineLevel="1">
      <c r="A343" s="220" t="s">
        <v>422</v>
      </c>
      <c r="B343" s="256" t="s">
        <v>409</v>
      </c>
      <c r="H343" s="217"/>
    </row>
    <row r="344" spans="1:8" ht="14.25" outlineLevel="1">
      <c r="A344" s="220" t="s">
        <v>423</v>
      </c>
      <c r="B344" s="256" t="s">
        <v>409</v>
      </c>
      <c r="H344" s="217"/>
    </row>
    <row r="345" spans="1:8" ht="14.25" outlineLevel="1">
      <c r="A345" s="220" t="s">
        <v>424</v>
      </c>
      <c r="B345" s="256" t="s">
        <v>409</v>
      </c>
      <c r="H345" s="217"/>
    </row>
    <row r="346" spans="1:8" ht="14.25" outlineLevel="1">
      <c r="A346" s="220" t="s">
        <v>425</v>
      </c>
      <c r="B346" s="256" t="s">
        <v>409</v>
      </c>
      <c r="H346" s="217"/>
    </row>
    <row r="347" spans="1:8" ht="14.25" outlineLevel="1">
      <c r="A347" s="220" t="s">
        <v>426</v>
      </c>
      <c r="B347" s="256" t="s">
        <v>409</v>
      </c>
      <c r="H347" s="217"/>
    </row>
    <row r="348" spans="1:8" ht="14.25" outlineLevel="1">
      <c r="A348" s="220" t="s">
        <v>427</v>
      </c>
      <c r="B348" s="256" t="s">
        <v>409</v>
      </c>
      <c r="H348" s="217"/>
    </row>
    <row r="349" spans="1:8" ht="14.25" outlineLevel="1">
      <c r="A349" s="220" t="s">
        <v>428</v>
      </c>
      <c r="B349" s="256" t="s">
        <v>409</v>
      </c>
      <c r="H349" s="217"/>
    </row>
    <row r="350" spans="1:8" ht="14.25" outlineLevel="1">
      <c r="A350" s="220" t="s">
        <v>429</v>
      </c>
      <c r="B350" s="256" t="s">
        <v>409</v>
      </c>
      <c r="H350" s="217"/>
    </row>
    <row r="351" spans="1:8" ht="14.25" outlineLevel="1">
      <c r="A351" s="220" t="s">
        <v>430</v>
      </c>
      <c r="B351" s="256" t="s">
        <v>409</v>
      </c>
      <c r="H351" s="217"/>
    </row>
    <row r="352" spans="1:8" ht="14.25" outlineLevel="1">
      <c r="A352" s="220" t="s">
        <v>431</v>
      </c>
      <c r="B352" s="256" t="s">
        <v>409</v>
      </c>
      <c r="H352" s="217"/>
    </row>
    <row r="353" spans="1:8" ht="14.25" outlineLevel="1">
      <c r="A353" s="220" t="s">
        <v>432</v>
      </c>
      <c r="B353" s="256" t="s">
        <v>409</v>
      </c>
      <c r="H353" s="217"/>
    </row>
    <row r="354" spans="1:8" ht="14.25" outlineLevel="1">
      <c r="A354" s="220" t="s">
        <v>433</v>
      </c>
      <c r="B354" s="256" t="s">
        <v>409</v>
      </c>
      <c r="H354" s="217"/>
    </row>
    <row r="355" spans="1:8" ht="14.25" outlineLevel="1">
      <c r="A355" s="220" t="s">
        <v>434</v>
      </c>
      <c r="B355" s="256" t="s">
        <v>409</v>
      </c>
      <c r="H355" s="217"/>
    </row>
    <row r="356" spans="1:8" ht="14.25" outlineLevel="1">
      <c r="A356" s="220" t="s">
        <v>435</v>
      </c>
      <c r="B356" s="256" t="s">
        <v>409</v>
      </c>
      <c r="H356" s="217"/>
    </row>
    <row r="357" spans="1:8" ht="14.25" outlineLevel="1">
      <c r="A357" s="220" t="s">
        <v>436</v>
      </c>
      <c r="B357" s="256" t="s">
        <v>409</v>
      </c>
      <c r="H357" s="217"/>
    </row>
    <row r="358" spans="1:8" ht="14.25" outlineLevel="1">
      <c r="A358" s="220" t="s">
        <v>437</v>
      </c>
      <c r="B358" s="256" t="s">
        <v>409</v>
      </c>
      <c r="H358" s="217"/>
    </row>
    <row r="359" spans="1:8" ht="14.25" outlineLevel="1">
      <c r="A359" s="220" t="s">
        <v>438</v>
      </c>
      <c r="B359" s="256" t="s">
        <v>409</v>
      </c>
      <c r="H359" s="217"/>
    </row>
    <row r="360" spans="1:8" ht="14.25" outlineLevel="1">
      <c r="A360" s="220" t="s">
        <v>439</v>
      </c>
      <c r="B360" s="256" t="s">
        <v>409</v>
      </c>
      <c r="H360" s="217"/>
    </row>
    <row r="361" spans="1:8" ht="14.25" outlineLevel="1">
      <c r="A361" s="220" t="s">
        <v>440</v>
      </c>
      <c r="B361" s="256" t="s">
        <v>409</v>
      </c>
      <c r="H361" s="217"/>
    </row>
    <row r="362" spans="1:8" ht="14.25" outlineLevel="1">
      <c r="A362" s="220" t="s">
        <v>441</v>
      </c>
      <c r="B362" s="256" t="s">
        <v>409</v>
      </c>
      <c r="H362" s="217"/>
    </row>
    <row r="363" spans="1:8" ht="14.25" outlineLevel="1">
      <c r="A363" s="220" t="s">
        <v>442</v>
      </c>
      <c r="B363" s="256" t="s">
        <v>409</v>
      </c>
      <c r="H363" s="217"/>
    </row>
    <row r="364" spans="1:8" ht="14.25" outlineLevel="1">
      <c r="A364" s="220" t="s">
        <v>443</v>
      </c>
      <c r="B364" s="256" t="s">
        <v>409</v>
      </c>
      <c r="H364" s="217"/>
    </row>
    <row r="365" spans="1:8" ht="14.25" outlineLevel="1">
      <c r="A365" s="220" t="s">
        <v>444</v>
      </c>
      <c r="B365" s="256" t="s">
        <v>409</v>
      </c>
      <c r="H365" s="217"/>
    </row>
    <row r="366" ht="14.25">
      <c r="H366" s="217"/>
    </row>
    <row r="367" ht="14.25">
      <c r="H367" s="217"/>
    </row>
    <row r="368" ht="14.25">
      <c r="H368" s="217"/>
    </row>
    <row r="369" ht="14.25">
      <c r="H369" s="217"/>
    </row>
    <row r="370" ht="14.25">
      <c r="H370" s="217"/>
    </row>
    <row r="371" ht="14.25">
      <c r="H371" s="217"/>
    </row>
    <row r="372" ht="14.25">
      <c r="H372" s="217"/>
    </row>
    <row r="373" ht="14.25">
      <c r="H373" s="217"/>
    </row>
    <row r="374" ht="14.25">
      <c r="H374" s="217"/>
    </row>
    <row r="375" ht="14.25">
      <c r="H375" s="217"/>
    </row>
    <row r="376" ht="14.25">
      <c r="H376" s="217"/>
    </row>
    <row r="377" ht="14.25">
      <c r="H377" s="217"/>
    </row>
    <row r="378" ht="14.25">
      <c r="H378" s="217"/>
    </row>
    <row r="379" ht="14.25">
      <c r="H379" s="217"/>
    </row>
    <row r="380" ht="14.25">
      <c r="H380" s="217"/>
    </row>
    <row r="381" ht="14.25">
      <c r="H381" s="217"/>
    </row>
    <row r="382" ht="14.25">
      <c r="H382" s="217"/>
    </row>
    <row r="383" ht="14.25">
      <c r="H383" s="217"/>
    </row>
    <row r="384" ht="14.25">
      <c r="H384" s="217"/>
    </row>
    <row r="385" ht="14.25">
      <c r="H385" s="217"/>
    </row>
    <row r="386" ht="14.25">
      <c r="H386" s="217"/>
    </row>
    <row r="387" ht="14.25">
      <c r="H387" s="217"/>
    </row>
    <row r="388" ht="14.25">
      <c r="H388" s="217"/>
    </row>
    <row r="389" ht="14.25">
      <c r="H389" s="217"/>
    </row>
    <row r="390" ht="14.25">
      <c r="H390" s="217"/>
    </row>
    <row r="391" ht="14.25">
      <c r="H391" s="217"/>
    </row>
    <row r="392" ht="14.25">
      <c r="H392" s="217"/>
    </row>
    <row r="393" ht="14.25">
      <c r="H393" s="217"/>
    </row>
    <row r="394" ht="14.25">
      <c r="H394" s="217"/>
    </row>
    <row r="395" ht="14.25">
      <c r="H395" s="217"/>
    </row>
    <row r="396" ht="14.25">
      <c r="H396" s="217"/>
    </row>
    <row r="397" ht="14.25">
      <c r="H397" s="217"/>
    </row>
    <row r="398" ht="14.25">
      <c r="H398" s="217"/>
    </row>
    <row r="399" ht="14.25">
      <c r="H399" s="217"/>
    </row>
    <row r="400" ht="14.25">
      <c r="H400" s="217"/>
    </row>
    <row r="401" ht="14.25">
      <c r="H401" s="217"/>
    </row>
    <row r="402" ht="14.25">
      <c r="H402" s="217"/>
    </row>
    <row r="403" ht="14.25">
      <c r="H403" s="217"/>
    </row>
    <row r="404" ht="14.25">
      <c r="H404" s="217"/>
    </row>
    <row r="405" ht="14.25">
      <c r="H405" s="217"/>
    </row>
    <row r="406" ht="14.25">
      <c r="H406" s="217"/>
    </row>
    <row r="407" ht="14.25">
      <c r="H407" s="217"/>
    </row>
    <row r="408" ht="14.25">
      <c r="H408" s="217"/>
    </row>
    <row r="409" ht="14.25">
      <c r="H409" s="217"/>
    </row>
    <row r="410" ht="14.25">
      <c r="H410" s="217"/>
    </row>
    <row r="411" ht="14.25">
      <c r="H411" s="217"/>
    </row>
    <row r="412" ht="14.25">
      <c r="H412" s="217"/>
    </row>
    <row r="413" ht="14.25">
      <c r="H413" s="217"/>
    </row>
  </sheetData>
  <sheetProtection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conditionalFormatting sqref="C18">
    <cfRule type="notContainsBlanks" priority="1" dxfId="0">
      <formula>LEN(TRIM(C18))&gt;0</formula>
    </cfRule>
  </conditionalFormatting>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C293" location="'B1. HTT Mortgage Assets'!B149" display="'B1. HTT Mortgage Assets'!B149"/>
    <hyperlink ref="C229" r:id="rId4" display="https://www.coveredbondlabel.com/issuer/131/ "/>
  </hyperlinks>
  <printOptions/>
  <pageMargins left="0.7086614173228347" right="0.7086614173228347" top="0.7480314960629921" bottom="0.7480314960629921" header="0.31496062992125984" footer="0.31496062992125984"/>
  <pageSetup fitToHeight="0" horizontalDpi="600" verticalDpi="600" orientation="landscape" paperSize="9" scale="39" r:id="rId6"/>
  <headerFooter>
    <oddHeader>&amp;R&amp;G</oddHeader>
  </headerFooter>
  <rowBreaks count="4" manualBreakCount="4">
    <brk id="64" max="6" man="1"/>
    <brk id="136" max="6" man="1"/>
    <brk id="215" max="6" man="1"/>
    <brk id="284" max="6" man="1"/>
  </rowBreaks>
  <legacyDrawingHF r:id="rId5"/>
</worksheet>
</file>

<file path=xl/worksheets/sheet30.xml><?xml version="1.0" encoding="utf-8"?>
<worksheet xmlns="http://schemas.openxmlformats.org/spreadsheetml/2006/main" xmlns:r="http://schemas.openxmlformats.org/officeDocument/2006/relationships">
  <dimension ref="B1:P376"/>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0.9921875" style="0" customWidth="1"/>
    <col min="3" max="3" width="10.00390625" style="0" customWidth="1"/>
    <col min="4" max="4" width="6.00390625" style="0" customWidth="1"/>
    <col min="5" max="5" width="0.9921875" style="0" customWidth="1"/>
    <col min="6" max="6" width="7.00390625" style="0" customWidth="1"/>
    <col min="7" max="7" width="2.00390625" style="0" customWidth="1"/>
    <col min="8" max="8" width="5.00390625" style="0" customWidth="1"/>
    <col min="9" max="9" width="3.00390625" style="0" customWidth="1"/>
    <col min="10" max="10" width="6.00390625" style="0" customWidth="1"/>
    <col min="11" max="12" width="2.00390625" style="0" customWidth="1"/>
    <col min="13" max="13" width="15.00390625" style="0" customWidth="1"/>
    <col min="14" max="14" width="14.00390625" style="0" customWidth="1"/>
    <col min="15" max="15" width="2.00390625" style="0" customWidth="1"/>
    <col min="16" max="16" width="12.00390625" style="0" customWidth="1"/>
  </cols>
  <sheetData>
    <row r="1" spans="2:16" ht="9" customHeight="1">
      <c r="B1" s="1"/>
      <c r="C1" s="1"/>
      <c r="D1" s="1"/>
      <c r="E1" s="1"/>
      <c r="F1" s="1"/>
      <c r="G1" s="1"/>
      <c r="H1" s="1"/>
      <c r="I1" s="1"/>
      <c r="J1" s="1"/>
      <c r="K1" s="1"/>
      <c r="L1" s="1"/>
      <c r="M1" s="1"/>
      <c r="N1" s="1"/>
      <c r="O1" s="1"/>
      <c r="P1" s="1"/>
    </row>
    <row r="2" spans="2:16" ht="22.5" customHeight="1">
      <c r="B2" s="1"/>
      <c r="C2" s="1"/>
      <c r="D2" s="1"/>
      <c r="E2" s="1"/>
      <c r="F2" s="1"/>
      <c r="G2" s="1"/>
      <c r="H2" s="1"/>
      <c r="I2" s="1"/>
      <c r="J2" s="1"/>
      <c r="K2" s="33" t="s">
        <v>987</v>
      </c>
      <c r="L2" s="34"/>
      <c r="M2" s="34"/>
      <c r="N2" s="34"/>
      <c r="O2" s="34"/>
      <c r="P2" s="1"/>
    </row>
    <row r="3" spans="2:16" ht="6" customHeight="1">
      <c r="B3" s="1"/>
      <c r="C3" s="1"/>
      <c r="D3" s="1"/>
      <c r="E3" s="1"/>
      <c r="F3" s="1"/>
      <c r="G3" s="1"/>
      <c r="H3" s="1"/>
      <c r="I3" s="1"/>
      <c r="J3" s="1"/>
      <c r="K3" s="1"/>
      <c r="L3" s="1"/>
      <c r="M3" s="1"/>
      <c r="N3" s="1"/>
      <c r="O3" s="1"/>
      <c r="P3" s="1"/>
    </row>
    <row r="4" spans="2:16" ht="33" customHeight="1">
      <c r="B4" s="35" t="s">
        <v>1308</v>
      </c>
      <c r="C4" s="36"/>
      <c r="D4" s="36"/>
      <c r="E4" s="36"/>
      <c r="F4" s="36"/>
      <c r="G4" s="36"/>
      <c r="H4" s="36"/>
      <c r="I4" s="36"/>
      <c r="J4" s="36"/>
      <c r="K4" s="36"/>
      <c r="L4" s="36"/>
      <c r="M4" s="36"/>
      <c r="N4" s="36"/>
      <c r="O4" s="36"/>
      <c r="P4" s="36"/>
    </row>
    <row r="5" spans="2:16" ht="4.5" customHeight="1">
      <c r="B5" s="1"/>
      <c r="C5" s="1"/>
      <c r="D5" s="1"/>
      <c r="E5" s="1"/>
      <c r="F5" s="1"/>
      <c r="G5" s="1"/>
      <c r="H5" s="1"/>
      <c r="I5" s="1"/>
      <c r="J5" s="1"/>
      <c r="K5" s="1"/>
      <c r="L5" s="1"/>
      <c r="M5" s="1"/>
      <c r="N5" s="1"/>
      <c r="O5" s="1"/>
      <c r="P5" s="1"/>
    </row>
    <row r="6" spans="2:16" ht="20.25" customHeight="1">
      <c r="B6" s="40" t="s">
        <v>1121</v>
      </c>
      <c r="C6" s="41"/>
      <c r="D6" s="41"/>
      <c r="E6" s="41"/>
      <c r="F6" s="41"/>
      <c r="G6" s="1"/>
      <c r="H6" s="168">
        <v>43983</v>
      </c>
      <c r="I6" s="43"/>
      <c r="J6" s="43"/>
      <c r="K6" s="43"/>
      <c r="L6" s="1"/>
      <c r="M6" s="1"/>
      <c r="N6" s="1"/>
      <c r="O6" s="1"/>
      <c r="P6" s="1"/>
    </row>
    <row r="7" spans="2:16" ht="5.25" customHeight="1">
      <c r="B7" s="1"/>
      <c r="C7" s="1"/>
      <c r="D7" s="1"/>
      <c r="E7" s="1"/>
      <c r="F7" s="1"/>
      <c r="G7" s="1"/>
      <c r="H7" s="1"/>
      <c r="I7" s="1"/>
      <c r="J7" s="1"/>
      <c r="K7" s="1"/>
      <c r="L7" s="1"/>
      <c r="M7" s="1"/>
      <c r="N7" s="1"/>
      <c r="O7" s="1"/>
      <c r="P7" s="1"/>
    </row>
    <row r="8" spans="2:16" ht="17.25" customHeight="1">
      <c r="B8" s="159" t="s">
        <v>1309</v>
      </c>
      <c r="C8" s="160"/>
      <c r="D8" s="161"/>
      <c r="E8" s="162" t="s">
        <v>1310</v>
      </c>
      <c r="F8" s="163"/>
      <c r="G8" s="163"/>
      <c r="H8" s="164"/>
      <c r="I8" s="165" t="s">
        <v>1311</v>
      </c>
      <c r="J8" s="166"/>
      <c r="K8" s="166"/>
      <c r="L8" s="166"/>
      <c r="M8" s="166"/>
      <c r="N8" s="166"/>
      <c r="O8" s="166"/>
      <c r="P8" s="167"/>
    </row>
    <row r="9" spans="2:16" ht="22.5" customHeight="1">
      <c r="B9" s="26" t="s">
        <v>1312</v>
      </c>
      <c r="C9" s="4" t="s">
        <v>1313</v>
      </c>
      <c r="D9" s="4" t="s">
        <v>1314</v>
      </c>
      <c r="E9" s="26" t="s">
        <v>1315</v>
      </c>
      <c r="F9" s="169" t="s">
        <v>1316</v>
      </c>
      <c r="G9" s="45"/>
      <c r="H9" s="45"/>
      <c r="I9" s="49" t="s">
        <v>1317</v>
      </c>
      <c r="J9" s="45"/>
      <c r="K9" s="45"/>
      <c r="L9" s="45"/>
      <c r="M9" s="4" t="s">
        <v>1318</v>
      </c>
      <c r="N9" s="4" t="s">
        <v>1319</v>
      </c>
      <c r="O9" s="49" t="s">
        <v>1320</v>
      </c>
      <c r="P9" s="45"/>
    </row>
    <row r="10" spans="2:16" ht="11.25" customHeight="1">
      <c r="B10" s="27">
        <v>43983</v>
      </c>
      <c r="C10" s="28">
        <v>44013</v>
      </c>
      <c r="D10" s="10">
        <v>1</v>
      </c>
      <c r="E10" s="29">
        <v>30</v>
      </c>
      <c r="F10" s="170">
        <v>10000000000</v>
      </c>
      <c r="G10" s="61"/>
      <c r="H10" s="61"/>
      <c r="I10" s="60">
        <v>13619821566.48797</v>
      </c>
      <c r="J10" s="61"/>
      <c r="K10" s="61"/>
      <c r="L10" s="61"/>
      <c r="M10" s="10">
        <v>13597465897.872528</v>
      </c>
      <c r="N10" s="10">
        <v>13563998890.831955</v>
      </c>
      <c r="O10" s="60">
        <v>13508397415.613613</v>
      </c>
      <c r="P10" s="61"/>
    </row>
    <row r="11" spans="2:16" ht="11.25" customHeight="1">
      <c r="B11" s="27">
        <v>43983</v>
      </c>
      <c r="C11" s="28">
        <v>44044</v>
      </c>
      <c r="D11" s="10">
        <v>2</v>
      </c>
      <c r="E11" s="29">
        <v>61</v>
      </c>
      <c r="F11" s="170">
        <v>10000000000</v>
      </c>
      <c r="G11" s="61"/>
      <c r="H11" s="61"/>
      <c r="I11" s="60">
        <v>13534826341.73067</v>
      </c>
      <c r="J11" s="61"/>
      <c r="K11" s="61"/>
      <c r="L11" s="61"/>
      <c r="M11" s="10">
        <v>13489691798.028028</v>
      </c>
      <c r="N11" s="10">
        <v>13422267428.31602</v>
      </c>
      <c r="O11" s="60">
        <v>13310629362.51148</v>
      </c>
      <c r="P11" s="61"/>
    </row>
    <row r="12" spans="2:16" ht="11.25" customHeight="1">
      <c r="B12" s="27">
        <v>43983</v>
      </c>
      <c r="C12" s="28">
        <v>44075</v>
      </c>
      <c r="D12" s="10">
        <v>3</v>
      </c>
      <c r="E12" s="29">
        <v>92</v>
      </c>
      <c r="F12" s="170">
        <v>10000000000</v>
      </c>
      <c r="G12" s="61"/>
      <c r="H12" s="61"/>
      <c r="I12" s="60">
        <v>13451104943.278463</v>
      </c>
      <c r="J12" s="61"/>
      <c r="K12" s="61"/>
      <c r="L12" s="61"/>
      <c r="M12" s="10">
        <v>13383511593.68086</v>
      </c>
      <c r="N12" s="10">
        <v>13282751035.348085</v>
      </c>
      <c r="O12" s="60">
        <v>13116481623.854326</v>
      </c>
      <c r="P12" s="61"/>
    </row>
    <row r="13" spans="2:16" ht="11.25" customHeight="1">
      <c r="B13" s="27">
        <v>43983</v>
      </c>
      <c r="C13" s="28">
        <v>44105</v>
      </c>
      <c r="D13" s="10">
        <v>4</v>
      </c>
      <c r="E13" s="29">
        <v>122</v>
      </c>
      <c r="F13" s="170">
        <v>10000000000</v>
      </c>
      <c r="G13" s="61"/>
      <c r="H13" s="61"/>
      <c r="I13" s="60">
        <v>13367279787.015133</v>
      </c>
      <c r="J13" s="61"/>
      <c r="K13" s="61"/>
      <c r="L13" s="61"/>
      <c r="M13" s="10">
        <v>13278276780.441526</v>
      </c>
      <c r="N13" s="10">
        <v>13145873155.967152</v>
      </c>
      <c r="O13" s="60">
        <v>12928104190.71757</v>
      </c>
      <c r="P13" s="61"/>
    </row>
    <row r="14" spans="2:16" ht="11.25" customHeight="1">
      <c r="B14" s="27">
        <v>43983</v>
      </c>
      <c r="C14" s="28">
        <v>44136</v>
      </c>
      <c r="D14" s="10">
        <v>5</v>
      </c>
      <c r="E14" s="29">
        <v>153</v>
      </c>
      <c r="F14" s="170">
        <v>10000000000</v>
      </c>
      <c r="G14" s="61"/>
      <c r="H14" s="61"/>
      <c r="I14" s="60">
        <v>13283773557.811043</v>
      </c>
      <c r="J14" s="61"/>
      <c r="K14" s="61"/>
      <c r="L14" s="61"/>
      <c r="M14" s="10">
        <v>13172946308.238895</v>
      </c>
      <c r="N14" s="10">
        <v>13008425525.946487</v>
      </c>
      <c r="O14" s="60">
        <v>12738748414.988968</v>
      </c>
      <c r="P14" s="61"/>
    </row>
    <row r="15" spans="2:16" ht="11.25" customHeight="1">
      <c r="B15" s="27">
        <v>43983</v>
      </c>
      <c r="C15" s="28">
        <v>44166</v>
      </c>
      <c r="D15" s="10">
        <v>6</v>
      </c>
      <c r="E15" s="29">
        <v>183</v>
      </c>
      <c r="F15" s="170">
        <v>10000000000</v>
      </c>
      <c r="G15" s="61"/>
      <c r="H15" s="61"/>
      <c r="I15" s="60">
        <v>13194900069.267183</v>
      </c>
      <c r="J15" s="61"/>
      <c r="K15" s="61"/>
      <c r="L15" s="61"/>
      <c r="M15" s="10">
        <v>13063336792.063276</v>
      </c>
      <c r="N15" s="10">
        <v>12868434143.299444</v>
      </c>
      <c r="O15" s="60">
        <v>12550002530.478832</v>
      </c>
      <c r="P15" s="61"/>
    </row>
    <row r="16" spans="2:16" ht="11.25" customHeight="1">
      <c r="B16" s="27">
        <v>43983</v>
      </c>
      <c r="C16" s="28">
        <v>44197</v>
      </c>
      <c r="D16" s="10">
        <v>7</v>
      </c>
      <c r="E16" s="29">
        <v>214</v>
      </c>
      <c r="F16" s="170">
        <v>10000000000</v>
      </c>
      <c r="G16" s="61"/>
      <c r="H16" s="61"/>
      <c r="I16" s="60">
        <v>13109123551.725475</v>
      </c>
      <c r="J16" s="61"/>
      <c r="K16" s="61"/>
      <c r="L16" s="61"/>
      <c r="M16" s="10">
        <v>12956403179.04145</v>
      </c>
      <c r="N16" s="10">
        <v>12730636780.928844</v>
      </c>
      <c r="O16" s="60">
        <v>12363028091.945814</v>
      </c>
      <c r="P16" s="61"/>
    </row>
    <row r="17" spans="2:16" ht="11.25" customHeight="1">
      <c r="B17" s="27">
        <v>43983</v>
      </c>
      <c r="C17" s="28">
        <v>44228</v>
      </c>
      <c r="D17" s="10">
        <v>8</v>
      </c>
      <c r="E17" s="29">
        <v>245</v>
      </c>
      <c r="F17" s="170">
        <v>10000000000</v>
      </c>
      <c r="G17" s="61"/>
      <c r="H17" s="61"/>
      <c r="I17" s="60">
        <v>13021691049.4051</v>
      </c>
      <c r="J17" s="61"/>
      <c r="K17" s="61"/>
      <c r="L17" s="61"/>
      <c r="M17" s="10">
        <v>12848160805.071552</v>
      </c>
      <c r="N17" s="10">
        <v>12592174395.740986</v>
      </c>
      <c r="O17" s="60">
        <v>12176769301.362953</v>
      </c>
      <c r="P17" s="61"/>
    </row>
    <row r="18" spans="2:16" ht="11.25" customHeight="1">
      <c r="B18" s="27">
        <v>43983</v>
      </c>
      <c r="C18" s="28">
        <v>44256</v>
      </c>
      <c r="D18" s="10">
        <v>9</v>
      </c>
      <c r="E18" s="29">
        <v>273</v>
      </c>
      <c r="F18" s="170">
        <v>10000000000</v>
      </c>
      <c r="G18" s="61"/>
      <c r="H18" s="61"/>
      <c r="I18" s="60">
        <v>12930668365.125113</v>
      </c>
      <c r="J18" s="61"/>
      <c r="K18" s="61"/>
      <c r="L18" s="61"/>
      <c r="M18" s="10">
        <v>12738804505.922434</v>
      </c>
      <c r="N18" s="10">
        <v>12456314225.567223</v>
      </c>
      <c r="O18" s="60">
        <v>11999300090.864803</v>
      </c>
      <c r="P18" s="61"/>
    </row>
    <row r="19" spans="2:16" ht="11.25" customHeight="1">
      <c r="B19" s="27">
        <v>43983</v>
      </c>
      <c r="C19" s="28">
        <v>44287</v>
      </c>
      <c r="D19" s="10">
        <v>10</v>
      </c>
      <c r="E19" s="29">
        <v>304</v>
      </c>
      <c r="F19" s="170">
        <v>10000000000</v>
      </c>
      <c r="G19" s="61"/>
      <c r="H19" s="61"/>
      <c r="I19" s="60">
        <v>12842460396.231903</v>
      </c>
      <c r="J19" s="61"/>
      <c r="K19" s="61"/>
      <c r="L19" s="61"/>
      <c r="M19" s="10">
        <v>12630446789.583765</v>
      </c>
      <c r="N19" s="10">
        <v>12318949897.877668</v>
      </c>
      <c r="O19" s="60">
        <v>11816712463.115877</v>
      </c>
      <c r="P19" s="61"/>
    </row>
    <row r="20" spans="2:16" ht="11.25" customHeight="1">
      <c r="B20" s="27">
        <v>43983</v>
      </c>
      <c r="C20" s="28">
        <v>44317</v>
      </c>
      <c r="D20" s="10">
        <v>11</v>
      </c>
      <c r="E20" s="29">
        <v>334</v>
      </c>
      <c r="F20" s="170">
        <v>10000000000</v>
      </c>
      <c r="G20" s="61"/>
      <c r="H20" s="61"/>
      <c r="I20" s="60">
        <v>12755680922.823576</v>
      </c>
      <c r="J20" s="61"/>
      <c r="K20" s="61"/>
      <c r="L20" s="61"/>
      <c r="M20" s="10">
        <v>12524508327.960205</v>
      </c>
      <c r="N20" s="10">
        <v>12185558206.778599</v>
      </c>
      <c r="O20" s="60">
        <v>11640844582.89281</v>
      </c>
      <c r="P20" s="61"/>
    </row>
    <row r="21" spans="2:16" ht="11.25" customHeight="1">
      <c r="B21" s="27">
        <v>43983</v>
      </c>
      <c r="C21" s="28">
        <v>44348</v>
      </c>
      <c r="D21" s="10">
        <v>12</v>
      </c>
      <c r="E21" s="29">
        <v>365</v>
      </c>
      <c r="F21" s="170">
        <v>10000000000</v>
      </c>
      <c r="G21" s="61"/>
      <c r="H21" s="61"/>
      <c r="I21" s="60">
        <v>12667979412.139116</v>
      </c>
      <c r="J21" s="61"/>
      <c r="K21" s="61"/>
      <c r="L21" s="61"/>
      <c r="M21" s="10">
        <v>12417299800.816933</v>
      </c>
      <c r="N21" s="10">
        <v>12050525950.642626</v>
      </c>
      <c r="O21" s="60">
        <v>11463089529.17593</v>
      </c>
      <c r="P21" s="61"/>
    </row>
    <row r="22" spans="2:16" ht="11.25" customHeight="1">
      <c r="B22" s="27">
        <v>43983</v>
      </c>
      <c r="C22" s="28">
        <v>44378</v>
      </c>
      <c r="D22" s="10">
        <v>13</v>
      </c>
      <c r="E22" s="29">
        <v>395</v>
      </c>
      <c r="F22" s="170">
        <v>10000000000</v>
      </c>
      <c r="G22" s="61"/>
      <c r="H22" s="61"/>
      <c r="I22" s="60">
        <v>12581185524.753828</v>
      </c>
      <c r="J22" s="61"/>
      <c r="K22" s="61"/>
      <c r="L22" s="61"/>
      <c r="M22" s="10">
        <v>12311981233.286766</v>
      </c>
      <c r="N22" s="10">
        <v>11918910199.433613</v>
      </c>
      <c r="O22" s="60">
        <v>11291413534.043058</v>
      </c>
      <c r="P22" s="61"/>
    </row>
    <row r="23" spans="2:16" ht="11.25" customHeight="1">
      <c r="B23" s="27">
        <v>43983</v>
      </c>
      <c r="C23" s="28">
        <v>44409</v>
      </c>
      <c r="D23" s="10">
        <v>14</v>
      </c>
      <c r="E23" s="29">
        <v>426</v>
      </c>
      <c r="F23" s="170">
        <v>10000000000</v>
      </c>
      <c r="G23" s="61"/>
      <c r="H23" s="61"/>
      <c r="I23" s="60">
        <v>12492389508.139095</v>
      </c>
      <c r="J23" s="61"/>
      <c r="K23" s="61"/>
      <c r="L23" s="61"/>
      <c r="M23" s="10">
        <v>12204350568.753506</v>
      </c>
      <c r="N23" s="10">
        <v>11784668486.664974</v>
      </c>
      <c r="O23" s="60">
        <v>11116952627.584309</v>
      </c>
      <c r="P23" s="61"/>
    </row>
    <row r="24" spans="2:16" ht="11.25" customHeight="1">
      <c r="B24" s="27">
        <v>43983</v>
      </c>
      <c r="C24" s="28">
        <v>44440</v>
      </c>
      <c r="D24" s="10">
        <v>15</v>
      </c>
      <c r="E24" s="29">
        <v>457</v>
      </c>
      <c r="F24" s="170">
        <v>10000000000</v>
      </c>
      <c r="G24" s="61"/>
      <c r="H24" s="61"/>
      <c r="I24" s="60">
        <v>12406201930.490444</v>
      </c>
      <c r="J24" s="61"/>
      <c r="K24" s="61"/>
      <c r="L24" s="61"/>
      <c r="M24" s="10">
        <v>12099593559.584581</v>
      </c>
      <c r="N24" s="10">
        <v>11653800271.622465</v>
      </c>
      <c r="O24" s="60">
        <v>10946935906.30983</v>
      </c>
      <c r="P24" s="61"/>
    </row>
    <row r="25" spans="2:16" ht="11.25" customHeight="1">
      <c r="B25" s="27">
        <v>43983</v>
      </c>
      <c r="C25" s="28">
        <v>44470</v>
      </c>
      <c r="D25" s="10">
        <v>16</v>
      </c>
      <c r="E25" s="29">
        <v>487</v>
      </c>
      <c r="F25" s="170">
        <v>10000000000</v>
      </c>
      <c r="G25" s="61"/>
      <c r="H25" s="61"/>
      <c r="I25" s="60">
        <v>12318374527.20853</v>
      </c>
      <c r="J25" s="61"/>
      <c r="K25" s="61"/>
      <c r="L25" s="61"/>
      <c r="M25" s="10">
        <v>11994216975.114462</v>
      </c>
      <c r="N25" s="10">
        <v>11523872825.112818</v>
      </c>
      <c r="O25" s="60">
        <v>10780515912.845716</v>
      </c>
      <c r="P25" s="61"/>
    </row>
    <row r="26" spans="2:16" ht="11.25" customHeight="1">
      <c r="B26" s="27">
        <v>43983</v>
      </c>
      <c r="C26" s="28">
        <v>44501</v>
      </c>
      <c r="D26" s="10">
        <v>17</v>
      </c>
      <c r="E26" s="29">
        <v>518</v>
      </c>
      <c r="F26" s="170">
        <v>10000000000</v>
      </c>
      <c r="G26" s="61"/>
      <c r="H26" s="61"/>
      <c r="I26" s="60">
        <v>12227918305.112286</v>
      </c>
      <c r="J26" s="61"/>
      <c r="K26" s="61"/>
      <c r="L26" s="61"/>
      <c r="M26" s="10">
        <v>11885947408.633629</v>
      </c>
      <c r="N26" s="10">
        <v>11390805941.6378</v>
      </c>
      <c r="O26" s="60">
        <v>10610898513.023561</v>
      </c>
      <c r="P26" s="61"/>
    </row>
    <row r="27" spans="2:16" ht="11.25" customHeight="1">
      <c r="B27" s="27">
        <v>43983</v>
      </c>
      <c r="C27" s="28">
        <v>44531</v>
      </c>
      <c r="D27" s="10">
        <v>18</v>
      </c>
      <c r="E27" s="29">
        <v>548</v>
      </c>
      <c r="F27" s="170">
        <v>10000000000</v>
      </c>
      <c r="G27" s="61"/>
      <c r="H27" s="61"/>
      <c r="I27" s="60">
        <v>12140015343.947752</v>
      </c>
      <c r="J27" s="61"/>
      <c r="K27" s="61"/>
      <c r="L27" s="61"/>
      <c r="M27" s="10">
        <v>11781133350.878557</v>
      </c>
      <c r="N27" s="10">
        <v>11262569601.735579</v>
      </c>
      <c r="O27" s="60">
        <v>10448435811.49845</v>
      </c>
      <c r="P27" s="61"/>
    </row>
    <row r="28" spans="2:16" ht="11.25" customHeight="1">
      <c r="B28" s="27">
        <v>43983</v>
      </c>
      <c r="C28" s="28">
        <v>44562</v>
      </c>
      <c r="D28" s="10">
        <v>19</v>
      </c>
      <c r="E28" s="29">
        <v>579</v>
      </c>
      <c r="F28" s="170">
        <v>10000000000</v>
      </c>
      <c r="G28" s="61"/>
      <c r="H28" s="61"/>
      <c r="I28" s="60">
        <v>12055623155.007376</v>
      </c>
      <c r="J28" s="61"/>
      <c r="K28" s="61"/>
      <c r="L28" s="61"/>
      <c r="M28" s="10">
        <v>11679393185.952074</v>
      </c>
      <c r="N28" s="10">
        <v>11136912003.102531</v>
      </c>
      <c r="O28" s="60">
        <v>10288100519.451998</v>
      </c>
      <c r="P28" s="61"/>
    </row>
    <row r="29" spans="2:16" ht="11.25" customHeight="1">
      <c r="B29" s="27">
        <v>43983</v>
      </c>
      <c r="C29" s="28">
        <v>44593</v>
      </c>
      <c r="D29" s="10">
        <v>20</v>
      </c>
      <c r="E29" s="29">
        <v>610</v>
      </c>
      <c r="F29" s="170">
        <v>10000000000</v>
      </c>
      <c r="G29" s="61"/>
      <c r="H29" s="61"/>
      <c r="I29" s="60">
        <v>11969500422.01007</v>
      </c>
      <c r="J29" s="61"/>
      <c r="K29" s="61"/>
      <c r="L29" s="61"/>
      <c r="M29" s="10">
        <v>11576290554.343502</v>
      </c>
      <c r="N29" s="10">
        <v>11010524826.490692</v>
      </c>
      <c r="O29" s="60">
        <v>10128264881.021053</v>
      </c>
      <c r="P29" s="61"/>
    </row>
    <row r="30" spans="2:16" ht="11.25" customHeight="1">
      <c r="B30" s="27">
        <v>43983</v>
      </c>
      <c r="C30" s="28">
        <v>44621</v>
      </c>
      <c r="D30" s="10">
        <v>21</v>
      </c>
      <c r="E30" s="29">
        <v>638</v>
      </c>
      <c r="F30" s="170">
        <v>10000000000</v>
      </c>
      <c r="G30" s="61"/>
      <c r="H30" s="61"/>
      <c r="I30" s="60">
        <v>11881657929.504568</v>
      </c>
      <c r="J30" s="61"/>
      <c r="K30" s="61"/>
      <c r="L30" s="61"/>
      <c r="M30" s="10">
        <v>11473728319.860592</v>
      </c>
      <c r="N30" s="10">
        <v>10887903931.53621</v>
      </c>
      <c r="O30" s="60">
        <v>9977145868.291847</v>
      </c>
      <c r="P30" s="61"/>
    </row>
    <row r="31" spans="2:16" ht="11.25" customHeight="1">
      <c r="B31" s="27">
        <v>43983</v>
      </c>
      <c r="C31" s="28">
        <v>44652</v>
      </c>
      <c r="D31" s="10">
        <v>22</v>
      </c>
      <c r="E31" s="29">
        <v>669</v>
      </c>
      <c r="F31" s="170">
        <v>10000000000</v>
      </c>
      <c r="G31" s="61"/>
      <c r="H31" s="61"/>
      <c r="I31" s="60">
        <v>11793073228.737406</v>
      </c>
      <c r="J31" s="61"/>
      <c r="K31" s="61"/>
      <c r="L31" s="61"/>
      <c r="M31" s="10">
        <v>11368869768.172272</v>
      </c>
      <c r="N31" s="10">
        <v>10760962116.9581</v>
      </c>
      <c r="O31" s="60">
        <v>9819056603.089905</v>
      </c>
      <c r="P31" s="61"/>
    </row>
    <row r="32" spans="2:16" ht="11.25" customHeight="1">
      <c r="B32" s="27">
        <v>43983</v>
      </c>
      <c r="C32" s="28">
        <v>44682</v>
      </c>
      <c r="D32" s="10">
        <v>23</v>
      </c>
      <c r="E32" s="29">
        <v>699</v>
      </c>
      <c r="F32" s="170">
        <v>10000000000</v>
      </c>
      <c r="G32" s="61"/>
      <c r="H32" s="61"/>
      <c r="I32" s="60">
        <v>11709556114.923891</v>
      </c>
      <c r="J32" s="61"/>
      <c r="K32" s="61"/>
      <c r="L32" s="61"/>
      <c r="M32" s="10">
        <v>11269828025.437819</v>
      </c>
      <c r="N32" s="10">
        <v>10640961382.264582</v>
      </c>
      <c r="O32" s="60">
        <v>9669758139.023949</v>
      </c>
      <c r="P32" s="61"/>
    </row>
    <row r="33" spans="2:16" ht="11.25" customHeight="1">
      <c r="B33" s="27">
        <v>43983</v>
      </c>
      <c r="C33" s="28">
        <v>44713</v>
      </c>
      <c r="D33" s="10">
        <v>24</v>
      </c>
      <c r="E33" s="29">
        <v>730</v>
      </c>
      <c r="F33" s="170">
        <v>10000000000</v>
      </c>
      <c r="G33" s="61"/>
      <c r="H33" s="61"/>
      <c r="I33" s="60">
        <v>11623929585.322521</v>
      </c>
      <c r="J33" s="61"/>
      <c r="K33" s="61"/>
      <c r="L33" s="61"/>
      <c r="M33" s="10">
        <v>11168442335.370653</v>
      </c>
      <c r="N33" s="10">
        <v>10518414407.773056</v>
      </c>
      <c r="O33" s="60">
        <v>9517911041.659218</v>
      </c>
      <c r="P33" s="61"/>
    </row>
    <row r="34" spans="2:16" ht="11.25" customHeight="1">
      <c r="B34" s="27">
        <v>43983</v>
      </c>
      <c r="C34" s="28">
        <v>44743</v>
      </c>
      <c r="D34" s="10">
        <v>25</v>
      </c>
      <c r="E34" s="29">
        <v>760</v>
      </c>
      <c r="F34" s="170">
        <v>10000000000</v>
      </c>
      <c r="G34" s="61"/>
      <c r="H34" s="61"/>
      <c r="I34" s="60">
        <v>11537969954.373</v>
      </c>
      <c r="J34" s="61"/>
      <c r="K34" s="61"/>
      <c r="L34" s="61"/>
      <c r="M34" s="10">
        <v>11067654666.92458</v>
      </c>
      <c r="N34" s="10">
        <v>10397837794.698318</v>
      </c>
      <c r="O34" s="60">
        <v>9370235062.122744</v>
      </c>
      <c r="P34" s="61"/>
    </row>
    <row r="35" spans="2:16" ht="11.25" customHeight="1">
      <c r="B35" s="27">
        <v>43983</v>
      </c>
      <c r="C35" s="28">
        <v>44774</v>
      </c>
      <c r="D35" s="10">
        <v>26</v>
      </c>
      <c r="E35" s="29">
        <v>791</v>
      </c>
      <c r="F35" s="170">
        <v>10000000000</v>
      </c>
      <c r="G35" s="61"/>
      <c r="H35" s="61"/>
      <c r="I35" s="60">
        <v>11452587191.789736</v>
      </c>
      <c r="J35" s="61"/>
      <c r="K35" s="61"/>
      <c r="L35" s="61"/>
      <c r="M35" s="10">
        <v>10967119661.341208</v>
      </c>
      <c r="N35" s="10">
        <v>10277183555.453321</v>
      </c>
      <c r="O35" s="60">
        <v>9222277380.135735</v>
      </c>
      <c r="P35" s="61"/>
    </row>
    <row r="36" spans="2:16" ht="11.25" customHeight="1">
      <c r="B36" s="27">
        <v>43983</v>
      </c>
      <c r="C36" s="28">
        <v>44805</v>
      </c>
      <c r="D36" s="10">
        <v>27</v>
      </c>
      <c r="E36" s="29">
        <v>822</v>
      </c>
      <c r="F36" s="170">
        <v>10000000000</v>
      </c>
      <c r="G36" s="61"/>
      <c r="H36" s="61"/>
      <c r="I36" s="60">
        <v>11365355579.833458</v>
      </c>
      <c r="J36" s="61"/>
      <c r="K36" s="61"/>
      <c r="L36" s="61"/>
      <c r="M36" s="10">
        <v>10865126372.399122</v>
      </c>
      <c r="N36" s="10">
        <v>10155712693.132187</v>
      </c>
      <c r="O36" s="60">
        <v>9074675263.830008</v>
      </c>
      <c r="P36" s="61"/>
    </row>
    <row r="37" spans="2:16" ht="11.25" customHeight="1">
      <c r="B37" s="27">
        <v>43983</v>
      </c>
      <c r="C37" s="28">
        <v>44835</v>
      </c>
      <c r="D37" s="10">
        <v>28</v>
      </c>
      <c r="E37" s="29">
        <v>852</v>
      </c>
      <c r="F37" s="170">
        <v>10000000000</v>
      </c>
      <c r="G37" s="61"/>
      <c r="H37" s="61"/>
      <c r="I37" s="60">
        <v>11280371897.658268</v>
      </c>
      <c r="J37" s="61"/>
      <c r="K37" s="61"/>
      <c r="L37" s="61"/>
      <c r="M37" s="10">
        <v>10766182380.70632</v>
      </c>
      <c r="N37" s="10">
        <v>10038460720.92602</v>
      </c>
      <c r="O37" s="60">
        <v>8933134937.032974</v>
      </c>
      <c r="P37" s="61"/>
    </row>
    <row r="38" spans="2:16" ht="11.25" customHeight="1">
      <c r="B38" s="27">
        <v>43983</v>
      </c>
      <c r="C38" s="28">
        <v>44866</v>
      </c>
      <c r="D38" s="10">
        <v>29</v>
      </c>
      <c r="E38" s="29">
        <v>883</v>
      </c>
      <c r="F38" s="170">
        <v>10000000000</v>
      </c>
      <c r="G38" s="61"/>
      <c r="H38" s="61"/>
      <c r="I38" s="60">
        <v>11193599042.54441</v>
      </c>
      <c r="J38" s="61"/>
      <c r="K38" s="61"/>
      <c r="L38" s="61"/>
      <c r="M38" s="10">
        <v>10665245086.976181</v>
      </c>
      <c r="N38" s="10">
        <v>9919055591.948061</v>
      </c>
      <c r="O38" s="60">
        <v>8789490762.125414</v>
      </c>
      <c r="P38" s="61"/>
    </row>
    <row r="39" spans="2:16" ht="11.25" customHeight="1">
      <c r="B39" s="27">
        <v>43983</v>
      </c>
      <c r="C39" s="28">
        <v>44896</v>
      </c>
      <c r="D39" s="10">
        <v>30</v>
      </c>
      <c r="E39" s="29">
        <v>913</v>
      </c>
      <c r="F39" s="170">
        <v>10000000000</v>
      </c>
      <c r="G39" s="61"/>
      <c r="H39" s="61"/>
      <c r="I39" s="60">
        <v>11107768671.443716</v>
      </c>
      <c r="J39" s="61"/>
      <c r="K39" s="61"/>
      <c r="L39" s="61"/>
      <c r="M39" s="10">
        <v>10566094258.897066</v>
      </c>
      <c r="N39" s="10">
        <v>9802655320.042875</v>
      </c>
      <c r="O39" s="60">
        <v>8650738925.983276</v>
      </c>
      <c r="P39" s="61"/>
    </row>
    <row r="40" spans="2:16" ht="11.25" customHeight="1">
      <c r="B40" s="27">
        <v>43983</v>
      </c>
      <c r="C40" s="28">
        <v>44927</v>
      </c>
      <c r="D40" s="10">
        <v>31</v>
      </c>
      <c r="E40" s="29">
        <v>944</v>
      </c>
      <c r="F40" s="170">
        <v>10000000000</v>
      </c>
      <c r="G40" s="61"/>
      <c r="H40" s="61"/>
      <c r="I40" s="60">
        <v>11023535342.018066</v>
      </c>
      <c r="J40" s="61"/>
      <c r="K40" s="61"/>
      <c r="L40" s="61"/>
      <c r="M40" s="10">
        <v>10468183619.944588</v>
      </c>
      <c r="N40" s="10">
        <v>9687119928.042582</v>
      </c>
      <c r="O40" s="60">
        <v>8512571430.117969</v>
      </c>
      <c r="P40" s="61"/>
    </row>
    <row r="41" spans="2:16" ht="11.25" customHeight="1">
      <c r="B41" s="27">
        <v>43983</v>
      </c>
      <c r="C41" s="28">
        <v>44958</v>
      </c>
      <c r="D41" s="10">
        <v>32</v>
      </c>
      <c r="E41" s="29">
        <v>975</v>
      </c>
      <c r="F41" s="170">
        <v>10000000000</v>
      </c>
      <c r="G41" s="61"/>
      <c r="H41" s="61"/>
      <c r="I41" s="60">
        <v>10937844670.188848</v>
      </c>
      <c r="J41" s="61"/>
      <c r="K41" s="61"/>
      <c r="L41" s="61"/>
      <c r="M41" s="10">
        <v>10369193137.129515</v>
      </c>
      <c r="N41" s="10">
        <v>9571112062.048174</v>
      </c>
      <c r="O41" s="60">
        <v>8375005741.953941</v>
      </c>
      <c r="P41" s="61"/>
    </row>
    <row r="42" spans="2:16" ht="11.25" customHeight="1">
      <c r="B42" s="27">
        <v>43983</v>
      </c>
      <c r="C42" s="28">
        <v>44986</v>
      </c>
      <c r="D42" s="10">
        <v>33</v>
      </c>
      <c r="E42" s="29">
        <v>1003</v>
      </c>
      <c r="F42" s="170">
        <v>10000000000</v>
      </c>
      <c r="G42" s="61"/>
      <c r="H42" s="61"/>
      <c r="I42" s="60">
        <v>10850423779.917341</v>
      </c>
      <c r="J42" s="61"/>
      <c r="K42" s="61"/>
      <c r="L42" s="61"/>
      <c r="M42" s="10">
        <v>10270557910.643324</v>
      </c>
      <c r="N42" s="10">
        <v>9458289204.84211</v>
      </c>
      <c r="O42" s="60">
        <v>8244613721.604629</v>
      </c>
      <c r="P42" s="61"/>
    </row>
    <row r="43" spans="2:16" ht="11.25" customHeight="1">
      <c r="B43" s="27">
        <v>43983</v>
      </c>
      <c r="C43" s="28">
        <v>45017</v>
      </c>
      <c r="D43" s="10">
        <v>34</v>
      </c>
      <c r="E43" s="29">
        <v>1034</v>
      </c>
      <c r="F43" s="170">
        <v>10000000000</v>
      </c>
      <c r="G43" s="61"/>
      <c r="H43" s="61"/>
      <c r="I43" s="60">
        <v>10767514754.202534</v>
      </c>
      <c r="J43" s="61"/>
      <c r="K43" s="61"/>
      <c r="L43" s="61"/>
      <c r="M43" s="10">
        <v>10174793168.755388</v>
      </c>
      <c r="N43" s="10">
        <v>9346268131.10007</v>
      </c>
      <c r="O43" s="60">
        <v>8112460202.433682</v>
      </c>
      <c r="P43" s="61"/>
    </row>
    <row r="44" spans="2:16" ht="11.25" customHeight="1">
      <c r="B44" s="27">
        <v>43983</v>
      </c>
      <c r="C44" s="28">
        <v>45047</v>
      </c>
      <c r="D44" s="10">
        <v>35</v>
      </c>
      <c r="E44" s="29">
        <v>1064</v>
      </c>
      <c r="F44" s="170">
        <v>10000000000</v>
      </c>
      <c r="G44" s="61"/>
      <c r="H44" s="61"/>
      <c r="I44" s="60">
        <v>10681104171.43729</v>
      </c>
      <c r="J44" s="61"/>
      <c r="K44" s="61"/>
      <c r="L44" s="61"/>
      <c r="M44" s="10">
        <v>10076572298.95452</v>
      </c>
      <c r="N44" s="10">
        <v>9233263698.255594</v>
      </c>
      <c r="O44" s="60">
        <v>7981521090.934225</v>
      </c>
      <c r="P44" s="61"/>
    </row>
    <row r="45" spans="2:16" ht="11.25" customHeight="1">
      <c r="B45" s="27">
        <v>43983</v>
      </c>
      <c r="C45" s="28">
        <v>45078</v>
      </c>
      <c r="D45" s="10">
        <v>36</v>
      </c>
      <c r="E45" s="29">
        <v>1095</v>
      </c>
      <c r="F45" s="170">
        <v>10000000000</v>
      </c>
      <c r="G45" s="61"/>
      <c r="H45" s="61"/>
      <c r="I45" s="60">
        <v>10595232082.191319</v>
      </c>
      <c r="J45" s="61"/>
      <c r="K45" s="61"/>
      <c r="L45" s="61"/>
      <c r="M45" s="10">
        <v>9978607210.069563</v>
      </c>
      <c r="N45" s="10">
        <v>9120243514.802145</v>
      </c>
      <c r="O45" s="60">
        <v>7850430633.210579</v>
      </c>
      <c r="P45" s="61"/>
    </row>
    <row r="46" spans="2:16" ht="11.25" customHeight="1">
      <c r="B46" s="27">
        <v>43983</v>
      </c>
      <c r="C46" s="28">
        <v>45108</v>
      </c>
      <c r="D46" s="10">
        <v>37</v>
      </c>
      <c r="E46" s="29">
        <v>1125</v>
      </c>
      <c r="F46" s="170">
        <v>10000000000</v>
      </c>
      <c r="G46" s="61"/>
      <c r="H46" s="61"/>
      <c r="I46" s="60">
        <v>10509454354.125158</v>
      </c>
      <c r="J46" s="61"/>
      <c r="K46" s="61"/>
      <c r="L46" s="61"/>
      <c r="M46" s="10">
        <v>9881575250.680601</v>
      </c>
      <c r="N46" s="10">
        <v>9009329197.557283</v>
      </c>
      <c r="O46" s="60">
        <v>7723169844.913039</v>
      </c>
      <c r="P46" s="61"/>
    </row>
    <row r="47" spans="2:16" ht="11.25" customHeight="1">
      <c r="B47" s="27">
        <v>43983</v>
      </c>
      <c r="C47" s="28">
        <v>45139</v>
      </c>
      <c r="D47" s="10">
        <v>38</v>
      </c>
      <c r="E47" s="29">
        <v>1156</v>
      </c>
      <c r="F47" s="170">
        <v>10000000000</v>
      </c>
      <c r="G47" s="61"/>
      <c r="H47" s="61"/>
      <c r="I47" s="60">
        <v>10425047503.875818</v>
      </c>
      <c r="J47" s="61"/>
      <c r="K47" s="61"/>
      <c r="L47" s="61"/>
      <c r="M47" s="10">
        <v>9785585945.849928</v>
      </c>
      <c r="N47" s="10">
        <v>8899122856.631105</v>
      </c>
      <c r="O47" s="60">
        <v>7596384721.842874</v>
      </c>
      <c r="P47" s="61"/>
    </row>
    <row r="48" spans="2:16" ht="11.25" customHeight="1">
      <c r="B48" s="27">
        <v>43983</v>
      </c>
      <c r="C48" s="28">
        <v>45170</v>
      </c>
      <c r="D48" s="10">
        <v>39</v>
      </c>
      <c r="E48" s="29">
        <v>1187</v>
      </c>
      <c r="F48" s="170">
        <v>10000000000</v>
      </c>
      <c r="G48" s="61"/>
      <c r="H48" s="61"/>
      <c r="I48" s="60">
        <v>10336855975.497751</v>
      </c>
      <c r="J48" s="61"/>
      <c r="K48" s="61"/>
      <c r="L48" s="61"/>
      <c r="M48" s="10">
        <v>9686347320.386637</v>
      </c>
      <c r="N48" s="10">
        <v>8786471345.168867</v>
      </c>
      <c r="O48" s="60">
        <v>7468456671.793115</v>
      </c>
      <c r="P48" s="61"/>
    </row>
    <row r="49" spans="2:16" ht="11.25" customHeight="1">
      <c r="B49" s="27">
        <v>43983</v>
      </c>
      <c r="C49" s="28">
        <v>45200</v>
      </c>
      <c r="D49" s="10">
        <v>40</v>
      </c>
      <c r="E49" s="29">
        <v>1217</v>
      </c>
      <c r="F49" s="170">
        <v>10000000000</v>
      </c>
      <c r="G49" s="61"/>
      <c r="H49" s="61"/>
      <c r="I49" s="60">
        <v>10251836387.34571</v>
      </c>
      <c r="J49" s="61"/>
      <c r="K49" s="61"/>
      <c r="L49" s="61"/>
      <c r="M49" s="10">
        <v>9590909632.323996</v>
      </c>
      <c r="N49" s="10">
        <v>8678487174.358536</v>
      </c>
      <c r="O49" s="60">
        <v>7346432256.153388</v>
      </c>
      <c r="P49" s="61"/>
    </row>
    <row r="50" spans="2:16" ht="11.25" customHeight="1">
      <c r="B50" s="27">
        <v>43983</v>
      </c>
      <c r="C50" s="28">
        <v>45231</v>
      </c>
      <c r="D50" s="10">
        <v>41</v>
      </c>
      <c r="E50" s="29">
        <v>1248</v>
      </c>
      <c r="F50" s="170">
        <v>10000000000</v>
      </c>
      <c r="G50" s="61"/>
      <c r="H50" s="61"/>
      <c r="I50" s="60">
        <v>10164820571.281187</v>
      </c>
      <c r="J50" s="61"/>
      <c r="K50" s="61"/>
      <c r="L50" s="61"/>
      <c r="M50" s="10">
        <v>9493374826.459837</v>
      </c>
      <c r="N50" s="10">
        <v>8568384527.484871</v>
      </c>
      <c r="O50" s="60">
        <v>7222507809.064045</v>
      </c>
      <c r="P50" s="61"/>
    </row>
    <row r="51" spans="2:16" ht="11.25" customHeight="1">
      <c r="B51" s="27">
        <v>43983</v>
      </c>
      <c r="C51" s="28">
        <v>45261</v>
      </c>
      <c r="D51" s="10">
        <v>42</v>
      </c>
      <c r="E51" s="29">
        <v>1278</v>
      </c>
      <c r="F51" s="170">
        <v>10000000000</v>
      </c>
      <c r="G51" s="61"/>
      <c r="H51" s="61"/>
      <c r="I51" s="60">
        <v>10076394838.708496</v>
      </c>
      <c r="J51" s="61"/>
      <c r="K51" s="61"/>
      <c r="L51" s="61"/>
      <c r="M51" s="10">
        <v>9395343194.265192</v>
      </c>
      <c r="N51" s="10">
        <v>8459033324.155809</v>
      </c>
      <c r="O51" s="60">
        <v>7101104292.481848</v>
      </c>
      <c r="P51" s="61"/>
    </row>
    <row r="52" spans="2:16" ht="11.25" customHeight="1">
      <c r="B52" s="27">
        <v>43983</v>
      </c>
      <c r="C52" s="28">
        <v>45292</v>
      </c>
      <c r="D52" s="10">
        <v>43</v>
      </c>
      <c r="E52" s="29">
        <v>1309</v>
      </c>
      <c r="F52" s="170">
        <v>10000000000</v>
      </c>
      <c r="G52" s="61"/>
      <c r="H52" s="61"/>
      <c r="I52" s="60">
        <v>9992246314.261475</v>
      </c>
      <c r="J52" s="61"/>
      <c r="K52" s="61"/>
      <c r="L52" s="61"/>
      <c r="M52" s="10">
        <v>9301080047.72606</v>
      </c>
      <c r="N52" s="10">
        <v>8352866918.631252</v>
      </c>
      <c r="O52" s="60">
        <v>6982281225.293164</v>
      </c>
      <c r="P52" s="61"/>
    </row>
    <row r="53" spans="2:16" ht="11.25" customHeight="1">
      <c r="B53" s="27">
        <v>43983</v>
      </c>
      <c r="C53" s="28">
        <v>45323</v>
      </c>
      <c r="D53" s="10">
        <v>44</v>
      </c>
      <c r="E53" s="29">
        <v>1340</v>
      </c>
      <c r="F53" s="170">
        <v>10000000000</v>
      </c>
      <c r="G53" s="61"/>
      <c r="H53" s="61"/>
      <c r="I53" s="60">
        <v>9906470027.425226</v>
      </c>
      <c r="J53" s="61"/>
      <c r="K53" s="61"/>
      <c r="L53" s="61"/>
      <c r="M53" s="10">
        <v>9205597028.654215</v>
      </c>
      <c r="N53" s="10">
        <v>8246093082.385144</v>
      </c>
      <c r="O53" s="60">
        <v>6863831716.900253</v>
      </c>
      <c r="P53" s="61"/>
    </row>
    <row r="54" spans="2:16" ht="11.25" customHeight="1">
      <c r="B54" s="27">
        <v>43983</v>
      </c>
      <c r="C54" s="28">
        <v>45352</v>
      </c>
      <c r="D54" s="10">
        <v>45</v>
      </c>
      <c r="E54" s="29">
        <v>1369</v>
      </c>
      <c r="F54" s="170">
        <v>10000000000</v>
      </c>
      <c r="G54" s="61"/>
      <c r="H54" s="61"/>
      <c r="I54" s="60">
        <v>9821403727.66263</v>
      </c>
      <c r="J54" s="61"/>
      <c r="K54" s="61"/>
      <c r="L54" s="61"/>
      <c r="M54" s="10">
        <v>9112067655.139833</v>
      </c>
      <c r="N54" s="10">
        <v>8142891541.437434</v>
      </c>
      <c r="O54" s="60">
        <v>6751069703.22363</v>
      </c>
      <c r="P54" s="61"/>
    </row>
    <row r="55" spans="2:16" ht="11.25" customHeight="1">
      <c r="B55" s="27">
        <v>43983</v>
      </c>
      <c r="C55" s="28">
        <v>45383</v>
      </c>
      <c r="D55" s="10">
        <v>46</v>
      </c>
      <c r="E55" s="29">
        <v>1400</v>
      </c>
      <c r="F55" s="170">
        <v>10000000000</v>
      </c>
      <c r="G55" s="61"/>
      <c r="H55" s="61"/>
      <c r="I55" s="60">
        <v>9738379463.677286</v>
      </c>
      <c r="J55" s="61"/>
      <c r="K55" s="61"/>
      <c r="L55" s="61"/>
      <c r="M55" s="10">
        <v>9019715597.481241</v>
      </c>
      <c r="N55" s="10">
        <v>8039863056.87645</v>
      </c>
      <c r="O55" s="60">
        <v>6637418672.394669</v>
      </c>
      <c r="P55" s="61"/>
    </row>
    <row r="56" spans="2:16" ht="11.25" customHeight="1">
      <c r="B56" s="27">
        <v>43983</v>
      </c>
      <c r="C56" s="28">
        <v>45413</v>
      </c>
      <c r="D56" s="10">
        <v>47</v>
      </c>
      <c r="E56" s="29">
        <v>1430</v>
      </c>
      <c r="F56" s="170">
        <v>10000000000</v>
      </c>
      <c r="G56" s="61"/>
      <c r="H56" s="61"/>
      <c r="I56" s="60">
        <v>9652672860.43239</v>
      </c>
      <c r="J56" s="61"/>
      <c r="K56" s="61"/>
      <c r="L56" s="61"/>
      <c r="M56" s="10">
        <v>8925659164.97293</v>
      </c>
      <c r="N56" s="10">
        <v>7936442492.575407</v>
      </c>
      <c r="O56" s="60">
        <v>6525180331.5612335</v>
      </c>
      <c r="P56" s="61"/>
    </row>
    <row r="57" spans="2:16" ht="11.25" customHeight="1">
      <c r="B57" s="27">
        <v>43983</v>
      </c>
      <c r="C57" s="28">
        <v>45444</v>
      </c>
      <c r="D57" s="10">
        <v>48</v>
      </c>
      <c r="E57" s="29">
        <v>1461</v>
      </c>
      <c r="F57" s="170">
        <v>10000000000</v>
      </c>
      <c r="G57" s="61"/>
      <c r="H57" s="61"/>
      <c r="I57" s="60">
        <v>9562537483.618998</v>
      </c>
      <c r="J57" s="61"/>
      <c r="K57" s="61"/>
      <c r="L57" s="61"/>
      <c r="M57" s="10">
        <v>8827315329.0388</v>
      </c>
      <c r="N57" s="10">
        <v>7829036331.118376</v>
      </c>
      <c r="O57" s="60">
        <v>6409609521.461028</v>
      </c>
      <c r="P57" s="61"/>
    </row>
    <row r="58" spans="2:16" ht="11.25" customHeight="1">
      <c r="B58" s="27">
        <v>43983</v>
      </c>
      <c r="C58" s="28">
        <v>45474</v>
      </c>
      <c r="D58" s="10">
        <v>49</v>
      </c>
      <c r="E58" s="29">
        <v>1491</v>
      </c>
      <c r="F58" s="170">
        <v>10000000000</v>
      </c>
      <c r="G58" s="61"/>
      <c r="H58" s="61"/>
      <c r="I58" s="60">
        <v>9474349750.412668</v>
      </c>
      <c r="J58" s="61"/>
      <c r="K58" s="61"/>
      <c r="L58" s="61"/>
      <c r="M58" s="10">
        <v>8731552375.897976</v>
      </c>
      <c r="N58" s="10">
        <v>7725042874.654838</v>
      </c>
      <c r="O58" s="60">
        <v>6298545141.042143</v>
      </c>
      <c r="P58" s="61"/>
    </row>
    <row r="59" spans="2:16" ht="11.25" customHeight="1">
      <c r="B59" s="27">
        <v>43983</v>
      </c>
      <c r="C59" s="28">
        <v>45505</v>
      </c>
      <c r="D59" s="10">
        <v>50</v>
      </c>
      <c r="E59" s="29">
        <v>1522</v>
      </c>
      <c r="F59" s="170">
        <v>10000000000</v>
      </c>
      <c r="G59" s="61"/>
      <c r="H59" s="61"/>
      <c r="I59" s="60">
        <v>9391300722.58249</v>
      </c>
      <c r="J59" s="61"/>
      <c r="K59" s="61"/>
      <c r="L59" s="61"/>
      <c r="M59" s="10">
        <v>8640334920.058378</v>
      </c>
      <c r="N59" s="10">
        <v>7624899169.398588</v>
      </c>
      <c r="O59" s="60">
        <v>6190561926.336803</v>
      </c>
      <c r="P59" s="61"/>
    </row>
    <row r="60" spans="2:16" ht="11.25" customHeight="1">
      <c r="B60" s="27">
        <v>43983</v>
      </c>
      <c r="C60" s="28">
        <v>45536</v>
      </c>
      <c r="D60" s="10">
        <v>51</v>
      </c>
      <c r="E60" s="29">
        <v>1553</v>
      </c>
      <c r="F60" s="170">
        <v>10000000000</v>
      </c>
      <c r="G60" s="61"/>
      <c r="H60" s="61"/>
      <c r="I60" s="60">
        <v>9305270235.378302</v>
      </c>
      <c r="J60" s="61"/>
      <c r="K60" s="61"/>
      <c r="L60" s="61"/>
      <c r="M60" s="10">
        <v>8546663371.966471</v>
      </c>
      <c r="N60" s="10">
        <v>7523054698.61643</v>
      </c>
      <c r="O60" s="60">
        <v>6082005470.196978</v>
      </c>
      <c r="P60" s="61"/>
    </row>
    <row r="61" spans="2:16" ht="11.25" customHeight="1">
      <c r="B61" s="27">
        <v>43983</v>
      </c>
      <c r="C61" s="28">
        <v>45566</v>
      </c>
      <c r="D61" s="10">
        <v>52</v>
      </c>
      <c r="E61" s="29">
        <v>1583</v>
      </c>
      <c r="F61" s="170">
        <v>10000000000</v>
      </c>
      <c r="G61" s="61"/>
      <c r="H61" s="61"/>
      <c r="I61" s="60">
        <v>9215929361.09696</v>
      </c>
      <c r="J61" s="61"/>
      <c r="K61" s="61"/>
      <c r="L61" s="61"/>
      <c r="M61" s="10">
        <v>8450712099.31424</v>
      </c>
      <c r="N61" s="10">
        <v>7420286850.951233</v>
      </c>
      <c r="O61" s="60">
        <v>5974332160.134669</v>
      </c>
      <c r="P61" s="61"/>
    </row>
    <row r="62" spans="2:16" ht="11.25" customHeight="1">
      <c r="B62" s="27">
        <v>43983</v>
      </c>
      <c r="C62" s="28">
        <v>45597</v>
      </c>
      <c r="D62" s="10">
        <v>53</v>
      </c>
      <c r="E62" s="29">
        <v>1614</v>
      </c>
      <c r="F62" s="170">
        <v>10000000000</v>
      </c>
      <c r="G62" s="61"/>
      <c r="H62" s="61"/>
      <c r="I62" s="60">
        <v>9127968563.789074</v>
      </c>
      <c r="J62" s="61"/>
      <c r="K62" s="61"/>
      <c r="L62" s="61"/>
      <c r="M62" s="10">
        <v>8355858632.530048</v>
      </c>
      <c r="N62" s="10">
        <v>7318339704.265187</v>
      </c>
      <c r="O62" s="60">
        <v>5867294057.116109</v>
      </c>
      <c r="P62" s="61"/>
    </row>
    <row r="63" spans="2:16" ht="11.25" customHeight="1">
      <c r="B63" s="27">
        <v>43983</v>
      </c>
      <c r="C63" s="28">
        <v>45627</v>
      </c>
      <c r="D63" s="10">
        <v>54</v>
      </c>
      <c r="E63" s="29">
        <v>1644</v>
      </c>
      <c r="F63" s="170">
        <v>10000000000</v>
      </c>
      <c r="G63" s="61"/>
      <c r="H63" s="61"/>
      <c r="I63" s="60">
        <v>9038029015.911688</v>
      </c>
      <c r="J63" s="61"/>
      <c r="K63" s="61"/>
      <c r="L63" s="61"/>
      <c r="M63" s="10">
        <v>8259946601.645585</v>
      </c>
      <c r="N63" s="10">
        <v>7216531107.230565</v>
      </c>
      <c r="O63" s="60">
        <v>5761954989.771549</v>
      </c>
      <c r="P63" s="61"/>
    </row>
    <row r="64" spans="2:16" ht="11.25" customHeight="1">
      <c r="B64" s="27">
        <v>43983</v>
      </c>
      <c r="C64" s="28">
        <v>45658</v>
      </c>
      <c r="D64" s="10">
        <v>55</v>
      </c>
      <c r="E64" s="29">
        <v>1675</v>
      </c>
      <c r="F64" s="170">
        <v>10000000000</v>
      </c>
      <c r="G64" s="61"/>
      <c r="H64" s="61"/>
      <c r="I64" s="60">
        <v>8953192887.28747</v>
      </c>
      <c r="J64" s="61"/>
      <c r="K64" s="61"/>
      <c r="L64" s="61"/>
      <c r="M64" s="10">
        <v>8168536021.559513</v>
      </c>
      <c r="N64" s="10">
        <v>7118517707.551255</v>
      </c>
      <c r="O64" s="60">
        <v>5659623779.736435</v>
      </c>
      <c r="P64" s="61"/>
    </row>
    <row r="65" spans="2:16" ht="11.25" customHeight="1">
      <c r="B65" s="27">
        <v>43983</v>
      </c>
      <c r="C65" s="28">
        <v>45689</v>
      </c>
      <c r="D65" s="10">
        <v>56</v>
      </c>
      <c r="E65" s="29">
        <v>1706</v>
      </c>
      <c r="F65" s="170">
        <v>10000000000</v>
      </c>
      <c r="G65" s="61"/>
      <c r="H65" s="61"/>
      <c r="I65" s="60">
        <v>8867313436.378782</v>
      </c>
      <c r="J65" s="61"/>
      <c r="K65" s="61"/>
      <c r="L65" s="61"/>
      <c r="M65" s="10">
        <v>8076461487.411503</v>
      </c>
      <c r="N65" s="10">
        <v>7020379033.523737</v>
      </c>
      <c r="O65" s="60">
        <v>5557956879.703211</v>
      </c>
      <c r="P65" s="61"/>
    </row>
    <row r="66" spans="2:16" ht="11.25" customHeight="1">
      <c r="B66" s="27">
        <v>43983</v>
      </c>
      <c r="C66" s="28">
        <v>45717</v>
      </c>
      <c r="D66" s="10">
        <v>57</v>
      </c>
      <c r="E66" s="29">
        <v>1734</v>
      </c>
      <c r="F66" s="170">
        <v>10000000000</v>
      </c>
      <c r="G66" s="61"/>
      <c r="H66" s="61"/>
      <c r="I66" s="60">
        <v>8787180046.350868</v>
      </c>
      <c r="J66" s="61"/>
      <c r="K66" s="61"/>
      <c r="L66" s="61"/>
      <c r="M66" s="10">
        <v>7991213147.169772</v>
      </c>
      <c r="N66" s="10">
        <v>6930319627.646868</v>
      </c>
      <c r="O66" s="60">
        <v>5465663478.071687</v>
      </c>
      <c r="P66" s="61"/>
    </row>
    <row r="67" spans="2:16" ht="11.25" customHeight="1">
      <c r="B67" s="27">
        <v>43983</v>
      </c>
      <c r="C67" s="28">
        <v>45748</v>
      </c>
      <c r="D67" s="10">
        <v>58</v>
      </c>
      <c r="E67" s="29">
        <v>1765</v>
      </c>
      <c r="F67" s="170">
        <v>10000000000</v>
      </c>
      <c r="G67" s="61"/>
      <c r="H67" s="61"/>
      <c r="I67" s="60">
        <v>8708120410.039179</v>
      </c>
      <c r="J67" s="61"/>
      <c r="K67" s="61"/>
      <c r="L67" s="61"/>
      <c r="M67" s="10">
        <v>7905883205.622441</v>
      </c>
      <c r="N67" s="10">
        <v>6838880848.822141</v>
      </c>
      <c r="O67" s="60">
        <v>5370704781.402707</v>
      </c>
      <c r="P67" s="61"/>
    </row>
    <row r="68" spans="2:16" ht="11.25" customHeight="1">
      <c r="B68" s="27">
        <v>43983</v>
      </c>
      <c r="C68" s="28">
        <v>45778</v>
      </c>
      <c r="D68" s="10">
        <v>59</v>
      </c>
      <c r="E68" s="29">
        <v>1795</v>
      </c>
      <c r="F68" s="170">
        <v>10000000000</v>
      </c>
      <c r="G68" s="61"/>
      <c r="H68" s="61"/>
      <c r="I68" s="60">
        <v>8627675840.493664</v>
      </c>
      <c r="J68" s="61"/>
      <c r="K68" s="61"/>
      <c r="L68" s="61"/>
      <c r="M68" s="10">
        <v>7819992713.819349</v>
      </c>
      <c r="N68" s="10">
        <v>6747932952.561346</v>
      </c>
      <c r="O68" s="60">
        <v>5277558859.331497</v>
      </c>
      <c r="P68" s="61"/>
    </row>
    <row r="69" spans="2:16" ht="11.25" customHeight="1">
      <c r="B69" s="27">
        <v>43983</v>
      </c>
      <c r="C69" s="28">
        <v>45809</v>
      </c>
      <c r="D69" s="10">
        <v>60</v>
      </c>
      <c r="E69" s="29">
        <v>1826</v>
      </c>
      <c r="F69" s="170">
        <v>10000000000</v>
      </c>
      <c r="G69" s="61"/>
      <c r="H69" s="61"/>
      <c r="I69" s="60">
        <v>8547837065.275026</v>
      </c>
      <c r="J69" s="61"/>
      <c r="K69" s="61"/>
      <c r="L69" s="61"/>
      <c r="M69" s="10">
        <v>7734487525.088552</v>
      </c>
      <c r="N69" s="10">
        <v>6657176118.945182</v>
      </c>
      <c r="O69" s="60">
        <v>5184525238.120123</v>
      </c>
      <c r="P69" s="61"/>
    </row>
    <row r="70" spans="2:16" ht="11.25" customHeight="1">
      <c r="B70" s="27">
        <v>43983</v>
      </c>
      <c r="C70" s="28">
        <v>45839</v>
      </c>
      <c r="D70" s="10">
        <v>61</v>
      </c>
      <c r="E70" s="29">
        <v>1856</v>
      </c>
      <c r="F70" s="170">
        <v>10000000000</v>
      </c>
      <c r="G70" s="61"/>
      <c r="H70" s="61"/>
      <c r="I70" s="60">
        <v>8469165828.611864</v>
      </c>
      <c r="J70" s="61"/>
      <c r="K70" s="61"/>
      <c r="L70" s="61"/>
      <c r="M70" s="10">
        <v>7650723470.217713</v>
      </c>
      <c r="N70" s="10">
        <v>6568871640.013177</v>
      </c>
      <c r="O70" s="60">
        <v>5094784341.715242</v>
      </c>
      <c r="P70" s="61"/>
    </row>
    <row r="71" spans="2:16" ht="11.25" customHeight="1">
      <c r="B71" s="27">
        <v>43983</v>
      </c>
      <c r="C71" s="28">
        <v>45870</v>
      </c>
      <c r="D71" s="10">
        <v>62</v>
      </c>
      <c r="E71" s="29">
        <v>1887</v>
      </c>
      <c r="F71" s="170">
        <v>10000000000</v>
      </c>
      <c r="G71" s="61"/>
      <c r="H71" s="61"/>
      <c r="I71" s="60">
        <v>8392454952.870156</v>
      </c>
      <c r="J71" s="61"/>
      <c r="K71" s="61"/>
      <c r="L71" s="61"/>
      <c r="M71" s="10">
        <v>7568567112.884697</v>
      </c>
      <c r="N71" s="10">
        <v>6481806018.881959</v>
      </c>
      <c r="O71" s="60">
        <v>5005963505.050483</v>
      </c>
      <c r="P71" s="61"/>
    </row>
    <row r="72" spans="2:16" ht="11.25" customHeight="1">
      <c r="B72" s="27">
        <v>43983</v>
      </c>
      <c r="C72" s="28">
        <v>45901</v>
      </c>
      <c r="D72" s="10">
        <v>63</v>
      </c>
      <c r="E72" s="29">
        <v>1918</v>
      </c>
      <c r="F72" s="170">
        <v>10000000000</v>
      </c>
      <c r="G72" s="61"/>
      <c r="H72" s="61"/>
      <c r="I72" s="60">
        <v>8309339546.572243</v>
      </c>
      <c r="J72" s="61"/>
      <c r="K72" s="61"/>
      <c r="L72" s="61"/>
      <c r="M72" s="10">
        <v>7480901432.2896</v>
      </c>
      <c r="N72" s="10">
        <v>6390434515.61208</v>
      </c>
      <c r="O72" s="60">
        <v>4914492287.494089</v>
      </c>
      <c r="P72" s="61"/>
    </row>
    <row r="73" spans="2:16" ht="11.25" customHeight="1">
      <c r="B73" s="27">
        <v>43983</v>
      </c>
      <c r="C73" s="28">
        <v>45931</v>
      </c>
      <c r="D73" s="10">
        <v>64</v>
      </c>
      <c r="E73" s="29">
        <v>1948</v>
      </c>
      <c r="F73" s="170">
        <v>10000000000</v>
      </c>
      <c r="G73" s="61"/>
      <c r="H73" s="61"/>
      <c r="I73" s="60">
        <v>8233482522.289681</v>
      </c>
      <c r="J73" s="61"/>
      <c r="K73" s="61"/>
      <c r="L73" s="61"/>
      <c r="M73" s="10">
        <v>7400440221.039391</v>
      </c>
      <c r="N73" s="10">
        <v>6306142473.848601</v>
      </c>
      <c r="O73" s="60">
        <v>4829788698.096764</v>
      </c>
      <c r="P73" s="61"/>
    </row>
    <row r="74" spans="2:16" ht="11.25" customHeight="1">
      <c r="B74" s="27">
        <v>43983</v>
      </c>
      <c r="C74" s="28">
        <v>45962</v>
      </c>
      <c r="D74" s="10">
        <v>65</v>
      </c>
      <c r="E74" s="29">
        <v>1979</v>
      </c>
      <c r="F74" s="170">
        <v>10000000000</v>
      </c>
      <c r="G74" s="61"/>
      <c r="H74" s="61"/>
      <c r="I74" s="60">
        <v>8158302174.77951</v>
      </c>
      <c r="J74" s="61"/>
      <c r="K74" s="61"/>
      <c r="L74" s="61"/>
      <c r="M74" s="10">
        <v>7320429341.031503</v>
      </c>
      <c r="N74" s="10">
        <v>6222098321.782175</v>
      </c>
      <c r="O74" s="60">
        <v>4745236273.322105</v>
      </c>
      <c r="P74" s="61"/>
    </row>
    <row r="75" spans="2:16" ht="11.25" customHeight="1">
      <c r="B75" s="27">
        <v>43983</v>
      </c>
      <c r="C75" s="28">
        <v>45992</v>
      </c>
      <c r="D75" s="10">
        <v>66</v>
      </c>
      <c r="E75" s="29">
        <v>2009</v>
      </c>
      <c r="F75" s="170">
        <v>10000000000</v>
      </c>
      <c r="G75" s="61"/>
      <c r="H75" s="61"/>
      <c r="I75" s="60">
        <v>8071404129.679895</v>
      </c>
      <c r="J75" s="61"/>
      <c r="K75" s="61"/>
      <c r="L75" s="61"/>
      <c r="M75" s="10">
        <v>7230568070.260013</v>
      </c>
      <c r="N75" s="10">
        <v>6130593251.99088</v>
      </c>
      <c r="O75" s="60">
        <v>4656285039.824264</v>
      </c>
      <c r="P75" s="61"/>
    </row>
    <row r="76" spans="2:16" ht="11.25" customHeight="1">
      <c r="B76" s="27">
        <v>43983</v>
      </c>
      <c r="C76" s="28">
        <v>46023</v>
      </c>
      <c r="D76" s="10">
        <v>67</v>
      </c>
      <c r="E76" s="29">
        <v>2040</v>
      </c>
      <c r="F76" s="170">
        <v>10000000000</v>
      </c>
      <c r="G76" s="61"/>
      <c r="H76" s="61"/>
      <c r="I76" s="60">
        <v>7994384362.498194</v>
      </c>
      <c r="J76" s="61"/>
      <c r="K76" s="61"/>
      <c r="L76" s="61"/>
      <c r="M76" s="10">
        <v>7149425258.028917</v>
      </c>
      <c r="N76" s="10">
        <v>6046378175.575699</v>
      </c>
      <c r="O76" s="60">
        <v>4572871335.254703</v>
      </c>
      <c r="P76" s="61"/>
    </row>
    <row r="77" spans="2:16" ht="11.25" customHeight="1">
      <c r="B77" s="27">
        <v>43983</v>
      </c>
      <c r="C77" s="28">
        <v>46054</v>
      </c>
      <c r="D77" s="10">
        <v>68</v>
      </c>
      <c r="E77" s="29">
        <v>2071</v>
      </c>
      <c r="F77" s="170">
        <v>7500000000</v>
      </c>
      <c r="G77" s="61"/>
      <c r="H77" s="61"/>
      <c r="I77" s="60">
        <v>7918581664.154559</v>
      </c>
      <c r="J77" s="61"/>
      <c r="K77" s="61"/>
      <c r="L77" s="61"/>
      <c r="M77" s="10">
        <v>7069623480.094969</v>
      </c>
      <c r="N77" s="10">
        <v>5963683048.525145</v>
      </c>
      <c r="O77" s="60">
        <v>4491225370.328769</v>
      </c>
      <c r="P77" s="61"/>
    </row>
    <row r="78" spans="2:16" ht="11.25" customHeight="1">
      <c r="B78" s="27">
        <v>43983</v>
      </c>
      <c r="C78" s="28">
        <v>46082</v>
      </c>
      <c r="D78" s="10">
        <v>69</v>
      </c>
      <c r="E78" s="29">
        <v>2099</v>
      </c>
      <c r="F78" s="170">
        <v>7500000000</v>
      </c>
      <c r="G78" s="61"/>
      <c r="H78" s="61"/>
      <c r="I78" s="60">
        <v>7842037389.988358</v>
      </c>
      <c r="J78" s="61"/>
      <c r="K78" s="61"/>
      <c r="L78" s="61"/>
      <c r="M78" s="10">
        <v>6990559170.785835</v>
      </c>
      <c r="N78" s="10">
        <v>5883439634.2548</v>
      </c>
      <c r="O78" s="60">
        <v>4413840218.981139</v>
      </c>
      <c r="P78" s="61"/>
    </row>
    <row r="79" spans="2:16" ht="11.25" customHeight="1">
      <c r="B79" s="27">
        <v>43983</v>
      </c>
      <c r="C79" s="28">
        <v>46113</v>
      </c>
      <c r="D79" s="10">
        <v>70</v>
      </c>
      <c r="E79" s="29">
        <v>2130</v>
      </c>
      <c r="F79" s="170">
        <v>7500000000</v>
      </c>
      <c r="G79" s="61"/>
      <c r="H79" s="61"/>
      <c r="I79" s="60">
        <v>7767521049.150665</v>
      </c>
      <c r="J79" s="61"/>
      <c r="K79" s="61"/>
      <c r="L79" s="61"/>
      <c r="M79" s="10">
        <v>6912389874.124757</v>
      </c>
      <c r="N79" s="10">
        <v>5802854803.113964</v>
      </c>
      <c r="O79" s="60">
        <v>4334945375.69952</v>
      </c>
      <c r="P79" s="61"/>
    </row>
    <row r="80" spans="2:16" ht="11.25" customHeight="1">
      <c r="B80" s="27">
        <v>43983</v>
      </c>
      <c r="C80" s="28">
        <v>46143</v>
      </c>
      <c r="D80" s="10">
        <v>71</v>
      </c>
      <c r="E80" s="29">
        <v>2160</v>
      </c>
      <c r="F80" s="170">
        <v>7500000000</v>
      </c>
      <c r="G80" s="61"/>
      <c r="H80" s="61"/>
      <c r="I80" s="60">
        <v>7693110818.541333</v>
      </c>
      <c r="J80" s="61"/>
      <c r="K80" s="61"/>
      <c r="L80" s="61"/>
      <c r="M80" s="10">
        <v>6834934158.703898</v>
      </c>
      <c r="N80" s="10">
        <v>5723709469.741411</v>
      </c>
      <c r="O80" s="60">
        <v>4258293485.461493</v>
      </c>
      <c r="P80" s="61"/>
    </row>
    <row r="81" spans="2:16" ht="11.25" customHeight="1">
      <c r="B81" s="27">
        <v>43983</v>
      </c>
      <c r="C81" s="28">
        <v>46174</v>
      </c>
      <c r="D81" s="10">
        <v>72</v>
      </c>
      <c r="E81" s="29">
        <v>2191</v>
      </c>
      <c r="F81" s="170">
        <v>7500000000</v>
      </c>
      <c r="G81" s="61"/>
      <c r="H81" s="61"/>
      <c r="I81" s="60">
        <v>7617234791.422194</v>
      </c>
      <c r="J81" s="61"/>
      <c r="K81" s="61"/>
      <c r="L81" s="61"/>
      <c r="M81" s="10">
        <v>6756043984.033371</v>
      </c>
      <c r="N81" s="10">
        <v>5643256715.992745</v>
      </c>
      <c r="O81" s="60">
        <v>4180656018.0419044</v>
      </c>
      <c r="P81" s="61"/>
    </row>
    <row r="82" spans="2:16" ht="11.25" customHeight="1">
      <c r="B82" s="27">
        <v>43983</v>
      </c>
      <c r="C82" s="28">
        <v>46204</v>
      </c>
      <c r="D82" s="10">
        <v>73</v>
      </c>
      <c r="E82" s="29">
        <v>2221</v>
      </c>
      <c r="F82" s="170">
        <v>7500000000</v>
      </c>
      <c r="G82" s="61"/>
      <c r="H82" s="61"/>
      <c r="I82" s="60">
        <v>7542673469.486259</v>
      </c>
      <c r="J82" s="61"/>
      <c r="K82" s="61"/>
      <c r="L82" s="61"/>
      <c r="M82" s="10">
        <v>6678931562.296284</v>
      </c>
      <c r="N82" s="10">
        <v>5565114439.262375</v>
      </c>
      <c r="O82" s="60">
        <v>4105866376.307672</v>
      </c>
      <c r="P82" s="61"/>
    </row>
    <row r="83" spans="2:16" ht="11.25" customHeight="1">
      <c r="B83" s="27">
        <v>43983</v>
      </c>
      <c r="C83" s="28">
        <v>46235</v>
      </c>
      <c r="D83" s="10">
        <v>74</v>
      </c>
      <c r="E83" s="29">
        <v>2252</v>
      </c>
      <c r="F83" s="170">
        <v>7500000000</v>
      </c>
      <c r="G83" s="61"/>
      <c r="H83" s="61"/>
      <c r="I83" s="60">
        <v>7468291242.536666</v>
      </c>
      <c r="J83" s="61"/>
      <c r="K83" s="61"/>
      <c r="L83" s="61"/>
      <c r="M83" s="10">
        <v>6601850892.376051</v>
      </c>
      <c r="N83" s="10">
        <v>5486898295.366554</v>
      </c>
      <c r="O83" s="60">
        <v>4031013398.39991</v>
      </c>
      <c r="P83" s="61"/>
    </row>
    <row r="84" spans="2:16" ht="11.25" customHeight="1">
      <c r="B84" s="27">
        <v>43983</v>
      </c>
      <c r="C84" s="28">
        <v>46266</v>
      </c>
      <c r="D84" s="10">
        <v>75</v>
      </c>
      <c r="E84" s="29">
        <v>2283</v>
      </c>
      <c r="F84" s="170">
        <v>7500000000</v>
      </c>
      <c r="G84" s="61"/>
      <c r="H84" s="61"/>
      <c r="I84" s="60">
        <v>7394558948.976646</v>
      </c>
      <c r="J84" s="61"/>
      <c r="K84" s="61"/>
      <c r="L84" s="61"/>
      <c r="M84" s="10">
        <v>6525586034.785609</v>
      </c>
      <c r="N84" s="10">
        <v>5409720305.999916</v>
      </c>
      <c r="O84" s="60">
        <v>3957480310.043614</v>
      </c>
      <c r="P84" s="61"/>
    </row>
    <row r="85" spans="2:16" ht="11.25" customHeight="1">
      <c r="B85" s="27">
        <v>43983</v>
      </c>
      <c r="C85" s="28">
        <v>46296</v>
      </c>
      <c r="D85" s="10">
        <v>76</v>
      </c>
      <c r="E85" s="29">
        <v>2313</v>
      </c>
      <c r="F85" s="170">
        <v>7500000000</v>
      </c>
      <c r="G85" s="61"/>
      <c r="H85" s="61"/>
      <c r="I85" s="60">
        <v>7321173352.613172</v>
      </c>
      <c r="J85" s="61"/>
      <c r="K85" s="61"/>
      <c r="L85" s="61"/>
      <c r="M85" s="10">
        <v>6450219518.415878</v>
      </c>
      <c r="N85" s="10">
        <v>5334080360.6283865</v>
      </c>
      <c r="O85" s="60">
        <v>3886150259.435035</v>
      </c>
      <c r="P85" s="61"/>
    </row>
    <row r="86" spans="2:16" ht="11.25" customHeight="1">
      <c r="B86" s="27">
        <v>43983</v>
      </c>
      <c r="C86" s="28">
        <v>46327</v>
      </c>
      <c r="D86" s="10">
        <v>77</v>
      </c>
      <c r="E86" s="29">
        <v>2344</v>
      </c>
      <c r="F86" s="170">
        <v>7500000000</v>
      </c>
      <c r="G86" s="61"/>
      <c r="H86" s="61"/>
      <c r="I86" s="60">
        <v>7245716488.628545</v>
      </c>
      <c r="J86" s="61"/>
      <c r="K86" s="61"/>
      <c r="L86" s="61"/>
      <c r="M86" s="10">
        <v>6372911987.557598</v>
      </c>
      <c r="N86" s="10">
        <v>5256746966.89774</v>
      </c>
      <c r="O86" s="60">
        <v>3813587600.3341656</v>
      </c>
      <c r="P86" s="61"/>
    </row>
    <row r="87" spans="2:16" ht="11.25" customHeight="1">
      <c r="B87" s="27">
        <v>43983</v>
      </c>
      <c r="C87" s="28">
        <v>46357</v>
      </c>
      <c r="D87" s="10">
        <v>78</v>
      </c>
      <c r="E87" s="29">
        <v>2374</v>
      </c>
      <c r="F87" s="170">
        <v>7500000000</v>
      </c>
      <c r="G87" s="61"/>
      <c r="H87" s="61"/>
      <c r="I87" s="60">
        <v>7170137889.075171</v>
      </c>
      <c r="J87" s="61"/>
      <c r="K87" s="61"/>
      <c r="L87" s="61"/>
      <c r="M87" s="10">
        <v>6296086005.087933</v>
      </c>
      <c r="N87" s="10">
        <v>5180594155.29855</v>
      </c>
      <c r="O87" s="60">
        <v>3742935202.9471984</v>
      </c>
      <c r="P87" s="61"/>
    </row>
    <row r="88" spans="2:16" ht="11.25" customHeight="1">
      <c r="B88" s="27">
        <v>43983</v>
      </c>
      <c r="C88" s="28">
        <v>46388</v>
      </c>
      <c r="D88" s="10">
        <v>79</v>
      </c>
      <c r="E88" s="29">
        <v>2405</v>
      </c>
      <c r="F88" s="170">
        <v>7500000000</v>
      </c>
      <c r="G88" s="61"/>
      <c r="H88" s="61"/>
      <c r="I88" s="60">
        <v>7097178208.87696</v>
      </c>
      <c r="J88" s="61"/>
      <c r="K88" s="61"/>
      <c r="L88" s="61"/>
      <c r="M88" s="10">
        <v>6221450265.281854</v>
      </c>
      <c r="N88" s="10">
        <v>5106162666.073057</v>
      </c>
      <c r="O88" s="60">
        <v>3673533486.020984</v>
      </c>
      <c r="P88" s="61"/>
    </row>
    <row r="89" spans="2:16" ht="11.25" customHeight="1">
      <c r="B89" s="27">
        <v>43983</v>
      </c>
      <c r="C89" s="28">
        <v>46419</v>
      </c>
      <c r="D89" s="10">
        <v>80</v>
      </c>
      <c r="E89" s="29">
        <v>2436</v>
      </c>
      <c r="F89" s="170">
        <v>7500000000</v>
      </c>
      <c r="G89" s="61"/>
      <c r="H89" s="61"/>
      <c r="I89" s="60">
        <v>7024925928.780758</v>
      </c>
      <c r="J89" s="61"/>
      <c r="K89" s="61"/>
      <c r="L89" s="61"/>
      <c r="M89" s="10">
        <v>6147668650.743882</v>
      </c>
      <c r="N89" s="10">
        <v>5032775486.27687</v>
      </c>
      <c r="O89" s="60">
        <v>3605400656.354118</v>
      </c>
      <c r="P89" s="61"/>
    </row>
    <row r="90" spans="2:16" ht="11.25" customHeight="1">
      <c r="B90" s="27">
        <v>43983</v>
      </c>
      <c r="C90" s="28">
        <v>46447</v>
      </c>
      <c r="D90" s="10">
        <v>81</v>
      </c>
      <c r="E90" s="29">
        <v>2464</v>
      </c>
      <c r="F90" s="170">
        <v>7500000000</v>
      </c>
      <c r="G90" s="61"/>
      <c r="H90" s="61"/>
      <c r="I90" s="60">
        <v>6953779249.500261</v>
      </c>
      <c r="J90" s="61"/>
      <c r="K90" s="61"/>
      <c r="L90" s="61"/>
      <c r="M90" s="10">
        <v>6076083382.056983</v>
      </c>
      <c r="N90" s="10">
        <v>4962744838.163445</v>
      </c>
      <c r="O90" s="60">
        <v>3541627932.206043</v>
      </c>
      <c r="P90" s="61"/>
    </row>
    <row r="91" spans="2:16" ht="11.25" customHeight="1">
      <c r="B91" s="27">
        <v>43983</v>
      </c>
      <c r="C91" s="28">
        <v>46478</v>
      </c>
      <c r="D91" s="10">
        <v>82</v>
      </c>
      <c r="E91" s="29">
        <v>2495</v>
      </c>
      <c r="F91" s="170">
        <v>7500000000</v>
      </c>
      <c r="G91" s="61"/>
      <c r="H91" s="61"/>
      <c r="I91" s="60">
        <v>6882306112.016441</v>
      </c>
      <c r="J91" s="61"/>
      <c r="K91" s="61"/>
      <c r="L91" s="61"/>
      <c r="M91" s="10">
        <v>6003431915.657565</v>
      </c>
      <c r="N91" s="10">
        <v>4890935143.254497</v>
      </c>
      <c r="O91" s="60">
        <v>3475597781.1662393</v>
      </c>
      <c r="P91" s="61"/>
    </row>
    <row r="92" spans="2:16" ht="11.25" customHeight="1">
      <c r="B92" s="27">
        <v>43983</v>
      </c>
      <c r="C92" s="28">
        <v>46508</v>
      </c>
      <c r="D92" s="10">
        <v>83</v>
      </c>
      <c r="E92" s="29">
        <v>2525</v>
      </c>
      <c r="F92" s="170">
        <v>5000000000</v>
      </c>
      <c r="G92" s="61"/>
      <c r="H92" s="61"/>
      <c r="I92" s="60">
        <v>6810845886.328583</v>
      </c>
      <c r="J92" s="61"/>
      <c r="K92" s="61"/>
      <c r="L92" s="61"/>
      <c r="M92" s="10">
        <v>5931345441.541775</v>
      </c>
      <c r="N92" s="10">
        <v>4820313667.02942</v>
      </c>
      <c r="O92" s="60">
        <v>3411371292.383255</v>
      </c>
      <c r="P92" s="61"/>
    </row>
    <row r="93" spans="2:16" ht="11.25" customHeight="1">
      <c r="B93" s="27">
        <v>43983</v>
      </c>
      <c r="C93" s="28">
        <v>46539</v>
      </c>
      <c r="D93" s="10">
        <v>84</v>
      </c>
      <c r="E93" s="29">
        <v>2556</v>
      </c>
      <c r="F93" s="170">
        <v>5000000000</v>
      </c>
      <c r="G93" s="61"/>
      <c r="H93" s="61"/>
      <c r="I93" s="60">
        <v>6740454326.55502</v>
      </c>
      <c r="J93" s="61"/>
      <c r="K93" s="61"/>
      <c r="L93" s="61"/>
      <c r="M93" s="10">
        <v>5860087679.847855</v>
      </c>
      <c r="N93" s="10">
        <v>4750291802.214784</v>
      </c>
      <c r="O93" s="60">
        <v>3347577181.593071</v>
      </c>
      <c r="P93" s="61"/>
    </row>
    <row r="94" spans="2:16" ht="11.25" customHeight="1">
      <c r="B94" s="27">
        <v>43983</v>
      </c>
      <c r="C94" s="28">
        <v>46569</v>
      </c>
      <c r="D94" s="10">
        <v>85</v>
      </c>
      <c r="E94" s="29">
        <v>2586</v>
      </c>
      <c r="F94" s="170">
        <v>5000000000</v>
      </c>
      <c r="G94" s="61"/>
      <c r="H94" s="61"/>
      <c r="I94" s="60">
        <v>6671022766.582735</v>
      </c>
      <c r="J94" s="61"/>
      <c r="K94" s="61"/>
      <c r="L94" s="61"/>
      <c r="M94" s="10">
        <v>5790204826.100696</v>
      </c>
      <c r="N94" s="10">
        <v>4682091197.6979265</v>
      </c>
      <c r="O94" s="60">
        <v>3285990189.9473615</v>
      </c>
      <c r="P94" s="61"/>
    </row>
    <row r="95" spans="2:16" ht="11.25" customHeight="1">
      <c r="B95" s="27">
        <v>43983</v>
      </c>
      <c r="C95" s="28">
        <v>46600</v>
      </c>
      <c r="D95" s="10">
        <v>86</v>
      </c>
      <c r="E95" s="29">
        <v>2617</v>
      </c>
      <c r="F95" s="170">
        <v>5000000000</v>
      </c>
      <c r="G95" s="61"/>
      <c r="H95" s="61"/>
      <c r="I95" s="60">
        <v>6601030508.919866</v>
      </c>
      <c r="J95" s="61"/>
      <c r="K95" s="61"/>
      <c r="L95" s="61"/>
      <c r="M95" s="10">
        <v>5719736517.186043</v>
      </c>
      <c r="N95" s="10">
        <v>4613346317.94675</v>
      </c>
      <c r="O95" s="60">
        <v>3224029977.281059</v>
      </c>
      <c r="P95" s="61"/>
    </row>
    <row r="96" spans="2:16" ht="11.25" customHeight="1">
      <c r="B96" s="27">
        <v>43983</v>
      </c>
      <c r="C96" s="28">
        <v>46631</v>
      </c>
      <c r="D96" s="10">
        <v>87</v>
      </c>
      <c r="E96" s="29">
        <v>2648</v>
      </c>
      <c r="F96" s="170">
        <v>5000000000</v>
      </c>
      <c r="G96" s="61"/>
      <c r="H96" s="61"/>
      <c r="I96" s="60">
        <v>6531291994.164526</v>
      </c>
      <c r="J96" s="61"/>
      <c r="K96" s="61"/>
      <c r="L96" s="61"/>
      <c r="M96" s="10">
        <v>5649710083.86508</v>
      </c>
      <c r="N96" s="10">
        <v>4545276315.200352</v>
      </c>
      <c r="O96" s="60">
        <v>3163005324.1242814</v>
      </c>
      <c r="P96" s="61"/>
    </row>
    <row r="97" spans="2:16" ht="11.25" customHeight="1">
      <c r="B97" s="27">
        <v>43983</v>
      </c>
      <c r="C97" s="28">
        <v>46661</v>
      </c>
      <c r="D97" s="10">
        <v>88</v>
      </c>
      <c r="E97" s="29">
        <v>2678</v>
      </c>
      <c r="F97" s="170">
        <v>5000000000</v>
      </c>
      <c r="G97" s="61"/>
      <c r="H97" s="61"/>
      <c r="I97" s="60">
        <v>6461290924.85635</v>
      </c>
      <c r="J97" s="61"/>
      <c r="K97" s="61"/>
      <c r="L97" s="61"/>
      <c r="M97" s="10">
        <v>5579983549.827369</v>
      </c>
      <c r="N97" s="10">
        <v>4478131199.508971</v>
      </c>
      <c r="O97" s="60">
        <v>3103505574.7843094</v>
      </c>
      <c r="P97" s="61"/>
    </row>
    <row r="98" spans="2:16" ht="11.25" customHeight="1">
      <c r="B98" s="27">
        <v>43983</v>
      </c>
      <c r="C98" s="28">
        <v>46692</v>
      </c>
      <c r="D98" s="10">
        <v>89</v>
      </c>
      <c r="E98" s="29">
        <v>2709</v>
      </c>
      <c r="F98" s="170">
        <v>5000000000</v>
      </c>
      <c r="G98" s="61"/>
      <c r="H98" s="61"/>
      <c r="I98" s="60">
        <v>6390687908.357303</v>
      </c>
      <c r="J98" s="61"/>
      <c r="K98" s="61"/>
      <c r="L98" s="61"/>
      <c r="M98" s="10">
        <v>5509649995.454249</v>
      </c>
      <c r="N98" s="10">
        <v>4410440814.093495</v>
      </c>
      <c r="O98" s="60">
        <v>3043647369.192073</v>
      </c>
      <c r="P98" s="61"/>
    </row>
    <row r="99" spans="2:16" ht="11.25" customHeight="1">
      <c r="B99" s="27">
        <v>43983</v>
      </c>
      <c r="C99" s="28">
        <v>46722</v>
      </c>
      <c r="D99" s="10">
        <v>90</v>
      </c>
      <c r="E99" s="29">
        <v>2739</v>
      </c>
      <c r="F99" s="170">
        <v>5000000000</v>
      </c>
      <c r="G99" s="61"/>
      <c r="H99" s="61"/>
      <c r="I99" s="60">
        <v>6321209524.726845</v>
      </c>
      <c r="J99" s="61"/>
      <c r="K99" s="61"/>
      <c r="L99" s="61"/>
      <c r="M99" s="10">
        <v>5440804836.766247</v>
      </c>
      <c r="N99" s="10">
        <v>4344611053.651715</v>
      </c>
      <c r="O99" s="60">
        <v>2985927938.356153</v>
      </c>
      <c r="P99" s="61"/>
    </row>
    <row r="100" spans="2:16" ht="11.25" customHeight="1">
      <c r="B100" s="27">
        <v>43983</v>
      </c>
      <c r="C100" s="28">
        <v>46753</v>
      </c>
      <c r="D100" s="10">
        <v>91</v>
      </c>
      <c r="E100" s="29">
        <v>2770</v>
      </c>
      <c r="F100" s="170">
        <v>5000000000</v>
      </c>
      <c r="G100" s="61"/>
      <c r="H100" s="61"/>
      <c r="I100" s="60">
        <v>6251873726.870862</v>
      </c>
      <c r="J100" s="61"/>
      <c r="K100" s="61"/>
      <c r="L100" s="61"/>
      <c r="M100" s="10">
        <v>5371999194.253123</v>
      </c>
      <c r="N100" s="10">
        <v>4278758615.563439</v>
      </c>
      <c r="O100" s="60">
        <v>2928214088.0399594</v>
      </c>
      <c r="P100" s="61"/>
    </row>
    <row r="101" spans="2:16" ht="11.25" customHeight="1">
      <c r="B101" s="27">
        <v>43983</v>
      </c>
      <c r="C101" s="28">
        <v>46784</v>
      </c>
      <c r="D101" s="10">
        <v>92</v>
      </c>
      <c r="E101" s="29">
        <v>2801</v>
      </c>
      <c r="F101" s="170">
        <v>5000000000</v>
      </c>
      <c r="G101" s="61"/>
      <c r="H101" s="61"/>
      <c r="I101" s="60">
        <v>6182677795.379064</v>
      </c>
      <c r="J101" s="61"/>
      <c r="K101" s="61"/>
      <c r="L101" s="61"/>
      <c r="M101" s="10">
        <v>5303531277.330917</v>
      </c>
      <c r="N101" s="10">
        <v>4213481341.4746323</v>
      </c>
      <c r="O101" s="60">
        <v>2871327522.2902875</v>
      </c>
      <c r="P101" s="61"/>
    </row>
    <row r="102" spans="2:16" ht="11.25" customHeight="1">
      <c r="B102" s="27">
        <v>43983</v>
      </c>
      <c r="C102" s="28">
        <v>46813</v>
      </c>
      <c r="D102" s="10">
        <v>93</v>
      </c>
      <c r="E102" s="29">
        <v>2830</v>
      </c>
      <c r="F102" s="170">
        <v>5000000000</v>
      </c>
      <c r="G102" s="61"/>
      <c r="H102" s="61"/>
      <c r="I102" s="60">
        <v>6113406512.863307</v>
      </c>
      <c r="J102" s="61"/>
      <c r="K102" s="61"/>
      <c r="L102" s="61"/>
      <c r="M102" s="10">
        <v>5235789010.078436</v>
      </c>
      <c r="N102" s="10">
        <v>4149765154.1537037</v>
      </c>
      <c r="O102" s="60">
        <v>2816700854.993467</v>
      </c>
      <c r="P102" s="61"/>
    </row>
    <row r="103" spans="2:16" ht="11.25" customHeight="1">
      <c r="B103" s="27">
        <v>43983</v>
      </c>
      <c r="C103" s="28">
        <v>46844</v>
      </c>
      <c r="D103" s="10">
        <v>94</v>
      </c>
      <c r="E103" s="29">
        <v>2861</v>
      </c>
      <c r="F103" s="170">
        <v>5000000000</v>
      </c>
      <c r="G103" s="61"/>
      <c r="H103" s="61"/>
      <c r="I103" s="60">
        <v>6044594182.547828</v>
      </c>
      <c r="J103" s="61"/>
      <c r="K103" s="61"/>
      <c r="L103" s="61"/>
      <c r="M103" s="10">
        <v>5168074788.106161</v>
      </c>
      <c r="N103" s="10">
        <v>4085679213.2739863</v>
      </c>
      <c r="O103" s="60">
        <v>2761455764.2428555</v>
      </c>
      <c r="P103" s="61"/>
    </row>
    <row r="104" spans="2:16" ht="11.25" customHeight="1">
      <c r="B104" s="27">
        <v>43983</v>
      </c>
      <c r="C104" s="28">
        <v>46874</v>
      </c>
      <c r="D104" s="10">
        <v>95</v>
      </c>
      <c r="E104" s="29">
        <v>2891</v>
      </c>
      <c r="F104" s="170">
        <v>5000000000</v>
      </c>
      <c r="G104" s="61"/>
      <c r="H104" s="61"/>
      <c r="I104" s="60">
        <v>5975791723.433114</v>
      </c>
      <c r="J104" s="61"/>
      <c r="K104" s="61"/>
      <c r="L104" s="61"/>
      <c r="M104" s="10">
        <v>5100862934.682432</v>
      </c>
      <c r="N104" s="10">
        <v>4022618960.64867</v>
      </c>
      <c r="O104" s="60">
        <v>2707689154.293207</v>
      </c>
      <c r="P104" s="61"/>
    </row>
    <row r="105" spans="2:16" ht="11.25" customHeight="1">
      <c r="B105" s="27">
        <v>43983</v>
      </c>
      <c r="C105" s="28">
        <v>46905</v>
      </c>
      <c r="D105" s="10">
        <v>96</v>
      </c>
      <c r="E105" s="29">
        <v>2922</v>
      </c>
      <c r="F105" s="170">
        <v>5000000000</v>
      </c>
      <c r="G105" s="61"/>
      <c r="H105" s="61"/>
      <c r="I105" s="60">
        <v>5906603348.194101</v>
      </c>
      <c r="J105" s="61"/>
      <c r="K105" s="61"/>
      <c r="L105" s="61"/>
      <c r="M105" s="10">
        <v>5033253307.722926</v>
      </c>
      <c r="N105" s="10">
        <v>3959206219.7399282</v>
      </c>
      <c r="O105" s="60">
        <v>2653717275.642399</v>
      </c>
      <c r="P105" s="61"/>
    </row>
    <row r="106" spans="2:16" ht="11.25" customHeight="1">
      <c r="B106" s="27">
        <v>43983</v>
      </c>
      <c r="C106" s="28">
        <v>46935</v>
      </c>
      <c r="D106" s="10">
        <v>97</v>
      </c>
      <c r="E106" s="29">
        <v>2952</v>
      </c>
      <c r="F106" s="170">
        <v>5000000000</v>
      </c>
      <c r="G106" s="61"/>
      <c r="H106" s="61"/>
      <c r="I106" s="60">
        <v>5841055984.300327</v>
      </c>
      <c r="J106" s="61"/>
      <c r="K106" s="61"/>
      <c r="L106" s="61"/>
      <c r="M106" s="10">
        <v>4969227838.512138</v>
      </c>
      <c r="N106" s="10">
        <v>3899222449.8199415</v>
      </c>
      <c r="O106" s="60">
        <v>2602798959.192295</v>
      </c>
      <c r="P106" s="61"/>
    </row>
    <row r="107" spans="2:16" ht="11.25" customHeight="1">
      <c r="B107" s="27">
        <v>43983</v>
      </c>
      <c r="C107" s="28">
        <v>46966</v>
      </c>
      <c r="D107" s="10">
        <v>98</v>
      </c>
      <c r="E107" s="29">
        <v>2983</v>
      </c>
      <c r="F107" s="170">
        <v>5000000000</v>
      </c>
      <c r="G107" s="61"/>
      <c r="H107" s="61"/>
      <c r="I107" s="60">
        <v>5774916720.28658</v>
      </c>
      <c r="J107" s="61"/>
      <c r="K107" s="61"/>
      <c r="L107" s="61"/>
      <c r="M107" s="10">
        <v>4904627687.465853</v>
      </c>
      <c r="N107" s="10">
        <v>3838744799.5915594</v>
      </c>
      <c r="O107" s="60">
        <v>2551575789.8145137</v>
      </c>
      <c r="P107" s="61"/>
    </row>
    <row r="108" spans="2:16" ht="11.25" customHeight="1">
      <c r="B108" s="27">
        <v>43983</v>
      </c>
      <c r="C108" s="28">
        <v>46997</v>
      </c>
      <c r="D108" s="10">
        <v>99</v>
      </c>
      <c r="E108" s="29">
        <v>3014</v>
      </c>
      <c r="F108" s="170">
        <v>5000000000</v>
      </c>
      <c r="G108" s="61"/>
      <c r="H108" s="61"/>
      <c r="I108" s="60">
        <v>5708018917.897169</v>
      </c>
      <c r="J108" s="61"/>
      <c r="K108" s="61"/>
      <c r="L108" s="61"/>
      <c r="M108" s="10">
        <v>4839589242.083798</v>
      </c>
      <c r="N108" s="10">
        <v>3778207372.862285</v>
      </c>
      <c r="O108" s="60">
        <v>2500700278.151198</v>
      </c>
      <c r="P108" s="61"/>
    </row>
    <row r="109" spans="2:16" ht="11.25" customHeight="1">
      <c r="B109" s="27">
        <v>43983</v>
      </c>
      <c r="C109" s="28">
        <v>47027</v>
      </c>
      <c r="D109" s="10">
        <v>100</v>
      </c>
      <c r="E109" s="29">
        <v>3044</v>
      </c>
      <c r="F109" s="170">
        <v>5000000000</v>
      </c>
      <c r="G109" s="61"/>
      <c r="H109" s="61"/>
      <c r="I109" s="60">
        <v>5643079244.276603</v>
      </c>
      <c r="J109" s="61"/>
      <c r="K109" s="61"/>
      <c r="L109" s="61"/>
      <c r="M109" s="10">
        <v>4776676263.495428</v>
      </c>
      <c r="N109" s="10">
        <v>3719913695.1832385</v>
      </c>
      <c r="O109" s="60">
        <v>2452024463.313441</v>
      </c>
      <c r="P109" s="61"/>
    </row>
    <row r="110" spans="2:16" ht="11.25" customHeight="1">
      <c r="B110" s="27">
        <v>43983</v>
      </c>
      <c r="C110" s="28">
        <v>47058</v>
      </c>
      <c r="D110" s="10">
        <v>101</v>
      </c>
      <c r="E110" s="29">
        <v>3075</v>
      </c>
      <c r="F110" s="170">
        <v>5000000000</v>
      </c>
      <c r="G110" s="61"/>
      <c r="H110" s="61"/>
      <c r="I110" s="60">
        <v>5579818622.789825</v>
      </c>
      <c r="J110" s="61"/>
      <c r="K110" s="61"/>
      <c r="L110" s="61"/>
      <c r="M110" s="10">
        <v>4715117505.830487</v>
      </c>
      <c r="N110" s="10">
        <v>3662635234.4838014</v>
      </c>
      <c r="O110" s="60">
        <v>2404042954.7996874</v>
      </c>
      <c r="P110" s="61"/>
    </row>
    <row r="111" spans="2:16" ht="11.25" customHeight="1">
      <c r="B111" s="27">
        <v>43983</v>
      </c>
      <c r="C111" s="28">
        <v>47088</v>
      </c>
      <c r="D111" s="10">
        <v>102</v>
      </c>
      <c r="E111" s="29">
        <v>3105</v>
      </c>
      <c r="F111" s="170">
        <v>5000000000</v>
      </c>
      <c r="G111" s="61"/>
      <c r="H111" s="61"/>
      <c r="I111" s="60">
        <v>5516041732.200475</v>
      </c>
      <c r="J111" s="61"/>
      <c r="K111" s="61"/>
      <c r="L111" s="61"/>
      <c r="M111" s="10">
        <v>4653573116.1944275</v>
      </c>
      <c r="N111" s="10">
        <v>3605931379.3713813</v>
      </c>
      <c r="O111" s="60">
        <v>2357122185.9203916</v>
      </c>
      <c r="P111" s="61"/>
    </row>
    <row r="112" spans="2:16" ht="11.25" customHeight="1">
      <c r="B112" s="27">
        <v>43983</v>
      </c>
      <c r="C112" s="28">
        <v>47119</v>
      </c>
      <c r="D112" s="10">
        <v>103</v>
      </c>
      <c r="E112" s="29">
        <v>3136</v>
      </c>
      <c r="F112" s="170">
        <v>5000000000</v>
      </c>
      <c r="G112" s="61"/>
      <c r="H112" s="61"/>
      <c r="I112" s="60">
        <v>5452256689.926889</v>
      </c>
      <c r="J112" s="61"/>
      <c r="K112" s="61"/>
      <c r="L112" s="61"/>
      <c r="M112" s="10">
        <v>4591959740.169712</v>
      </c>
      <c r="N112" s="10">
        <v>3549139588.845327</v>
      </c>
      <c r="O112" s="60">
        <v>2310172117.8487306</v>
      </c>
      <c r="P112" s="61"/>
    </row>
    <row r="113" spans="2:16" ht="11.25" customHeight="1">
      <c r="B113" s="27">
        <v>43983</v>
      </c>
      <c r="C113" s="28">
        <v>47150</v>
      </c>
      <c r="D113" s="10">
        <v>104</v>
      </c>
      <c r="E113" s="29">
        <v>3167</v>
      </c>
      <c r="F113" s="170">
        <v>2500000000</v>
      </c>
      <c r="G113" s="61"/>
      <c r="H113" s="61"/>
      <c r="I113" s="60">
        <v>5389597979.012508</v>
      </c>
      <c r="J113" s="61"/>
      <c r="K113" s="61"/>
      <c r="L113" s="61"/>
      <c r="M113" s="10">
        <v>4531488980.69848</v>
      </c>
      <c r="N113" s="10">
        <v>3493494227.7620406</v>
      </c>
      <c r="O113" s="60">
        <v>2264320543.8950458</v>
      </c>
      <c r="P113" s="61"/>
    </row>
    <row r="114" spans="2:16" ht="11.25" customHeight="1">
      <c r="B114" s="27">
        <v>43983</v>
      </c>
      <c r="C114" s="28">
        <v>47178</v>
      </c>
      <c r="D114" s="10">
        <v>105</v>
      </c>
      <c r="E114" s="29">
        <v>3195</v>
      </c>
      <c r="F114" s="170">
        <v>2500000000</v>
      </c>
      <c r="G114" s="61"/>
      <c r="H114" s="61"/>
      <c r="I114" s="60">
        <v>5326968214.191928</v>
      </c>
      <c r="J114" s="61"/>
      <c r="K114" s="61"/>
      <c r="L114" s="61"/>
      <c r="M114" s="10">
        <v>4471969008.402817</v>
      </c>
      <c r="N114" s="10">
        <v>3439687618.054889</v>
      </c>
      <c r="O114" s="60">
        <v>2220914763.864659</v>
      </c>
      <c r="P114" s="61"/>
    </row>
    <row r="115" spans="2:16" ht="11.25" customHeight="1">
      <c r="B115" s="27">
        <v>43983</v>
      </c>
      <c r="C115" s="28">
        <v>47209</v>
      </c>
      <c r="D115" s="10">
        <v>106</v>
      </c>
      <c r="E115" s="29">
        <v>3226</v>
      </c>
      <c r="F115" s="170">
        <v>2500000000</v>
      </c>
      <c r="G115" s="61"/>
      <c r="H115" s="61"/>
      <c r="I115" s="60">
        <v>5265723519.768454</v>
      </c>
      <c r="J115" s="61"/>
      <c r="K115" s="61"/>
      <c r="L115" s="61"/>
      <c r="M115" s="10">
        <v>4413056739.39172</v>
      </c>
      <c r="N115" s="10">
        <v>3385741696.8131623</v>
      </c>
      <c r="O115" s="60">
        <v>2176824063.843208</v>
      </c>
      <c r="P115" s="61"/>
    </row>
    <row r="116" spans="2:16" ht="11.25" customHeight="1">
      <c r="B116" s="27">
        <v>43983</v>
      </c>
      <c r="C116" s="28">
        <v>47239</v>
      </c>
      <c r="D116" s="10">
        <v>107</v>
      </c>
      <c r="E116" s="29">
        <v>3256</v>
      </c>
      <c r="F116" s="170">
        <v>2500000000</v>
      </c>
      <c r="G116" s="61"/>
      <c r="H116" s="61"/>
      <c r="I116" s="60">
        <v>5200487682.324382</v>
      </c>
      <c r="J116" s="61"/>
      <c r="K116" s="61"/>
      <c r="L116" s="61"/>
      <c r="M116" s="10">
        <v>4351230512.491689</v>
      </c>
      <c r="N116" s="10">
        <v>3330091520.6959095</v>
      </c>
      <c r="O116" s="60">
        <v>2132267858.5302224</v>
      </c>
      <c r="P116" s="61"/>
    </row>
    <row r="117" spans="2:16" ht="11.25" customHeight="1">
      <c r="B117" s="27">
        <v>43983</v>
      </c>
      <c r="C117" s="28">
        <v>47270</v>
      </c>
      <c r="D117" s="10">
        <v>108</v>
      </c>
      <c r="E117" s="29">
        <v>3287</v>
      </c>
      <c r="F117" s="170">
        <v>2500000000</v>
      </c>
      <c r="G117" s="61"/>
      <c r="H117" s="61"/>
      <c r="I117" s="60">
        <v>5137054078.111151</v>
      </c>
      <c r="J117" s="61"/>
      <c r="K117" s="61"/>
      <c r="L117" s="61"/>
      <c r="M117" s="10">
        <v>4290865839.3279104</v>
      </c>
      <c r="N117" s="10">
        <v>3275541504.9834843</v>
      </c>
      <c r="O117" s="60">
        <v>2088455940.4574642</v>
      </c>
      <c r="P117" s="61"/>
    </row>
    <row r="118" spans="2:16" ht="11.25" customHeight="1">
      <c r="B118" s="27">
        <v>43983</v>
      </c>
      <c r="C118" s="28">
        <v>47300</v>
      </c>
      <c r="D118" s="10">
        <v>109</v>
      </c>
      <c r="E118" s="29">
        <v>3317</v>
      </c>
      <c r="F118" s="170">
        <v>2500000000</v>
      </c>
      <c r="G118" s="61"/>
      <c r="H118" s="61"/>
      <c r="I118" s="60">
        <v>5076436942.559679</v>
      </c>
      <c r="J118" s="61"/>
      <c r="K118" s="61"/>
      <c r="L118" s="61"/>
      <c r="M118" s="10">
        <v>4233273759.381984</v>
      </c>
      <c r="N118" s="10">
        <v>3223623349.6475368</v>
      </c>
      <c r="O118" s="60">
        <v>2046928095.2411451</v>
      </c>
      <c r="P118" s="61"/>
    </row>
    <row r="119" spans="2:16" ht="11.25" customHeight="1">
      <c r="B119" s="27">
        <v>43983</v>
      </c>
      <c r="C119" s="28">
        <v>47331</v>
      </c>
      <c r="D119" s="10">
        <v>110</v>
      </c>
      <c r="E119" s="29">
        <v>3348</v>
      </c>
      <c r="F119" s="170">
        <v>2500000000</v>
      </c>
      <c r="G119" s="61"/>
      <c r="H119" s="61"/>
      <c r="I119" s="60">
        <v>5016259133.520365</v>
      </c>
      <c r="J119" s="61"/>
      <c r="K119" s="61"/>
      <c r="L119" s="61"/>
      <c r="M119" s="10">
        <v>4175996261.2630615</v>
      </c>
      <c r="N119" s="10">
        <v>3171919321.03665</v>
      </c>
      <c r="O119" s="60">
        <v>2005566404.354233</v>
      </c>
      <c r="P119" s="61"/>
    </row>
    <row r="120" spans="2:16" ht="11.25" customHeight="1">
      <c r="B120" s="27">
        <v>43983</v>
      </c>
      <c r="C120" s="28">
        <v>47362</v>
      </c>
      <c r="D120" s="10">
        <v>111</v>
      </c>
      <c r="E120" s="29">
        <v>3379</v>
      </c>
      <c r="F120" s="170">
        <v>2500000000</v>
      </c>
      <c r="G120" s="61"/>
      <c r="H120" s="61"/>
      <c r="I120" s="60">
        <v>4953375877.913905</v>
      </c>
      <c r="J120" s="61"/>
      <c r="K120" s="61"/>
      <c r="L120" s="61"/>
      <c r="M120" s="10">
        <v>4116652436.199742</v>
      </c>
      <c r="N120" s="10">
        <v>3118891922.800161</v>
      </c>
      <c r="O120" s="60">
        <v>1963685163.9167538</v>
      </c>
      <c r="P120" s="61"/>
    </row>
    <row r="121" spans="2:16" ht="11.25" customHeight="1">
      <c r="B121" s="27">
        <v>43983</v>
      </c>
      <c r="C121" s="28">
        <v>47392</v>
      </c>
      <c r="D121" s="10">
        <v>112</v>
      </c>
      <c r="E121" s="29">
        <v>3409</v>
      </c>
      <c r="F121" s="170">
        <v>2500000000</v>
      </c>
      <c r="G121" s="61"/>
      <c r="H121" s="61"/>
      <c r="I121" s="60">
        <v>4895068466.445564</v>
      </c>
      <c r="J121" s="61"/>
      <c r="K121" s="61"/>
      <c r="L121" s="61"/>
      <c r="M121" s="10">
        <v>4061516741.0671425</v>
      </c>
      <c r="N121" s="10">
        <v>3069545950.2719007</v>
      </c>
      <c r="O121" s="60">
        <v>1924694280.6345894</v>
      </c>
      <c r="P121" s="61"/>
    </row>
    <row r="122" spans="2:16" ht="11.25" customHeight="1">
      <c r="B122" s="27">
        <v>43983</v>
      </c>
      <c r="C122" s="28">
        <v>47423</v>
      </c>
      <c r="D122" s="10">
        <v>113</v>
      </c>
      <c r="E122" s="29">
        <v>3440</v>
      </c>
      <c r="F122" s="170">
        <v>2500000000</v>
      </c>
      <c r="G122" s="61"/>
      <c r="H122" s="61"/>
      <c r="I122" s="60">
        <v>4834890300.611239</v>
      </c>
      <c r="J122" s="61"/>
      <c r="K122" s="61"/>
      <c r="L122" s="61"/>
      <c r="M122" s="10">
        <v>4004782005.9894094</v>
      </c>
      <c r="N122" s="10">
        <v>3018970471.116222</v>
      </c>
      <c r="O122" s="60">
        <v>1884964178.95453</v>
      </c>
      <c r="P122" s="61"/>
    </row>
    <row r="123" spans="2:16" ht="11.25" customHeight="1">
      <c r="B123" s="27">
        <v>43983</v>
      </c>
      <c r="C123" s="28">
        <v>47453</v>
      </c>
      <c r="D123" s="10">
        <v>114</v>
      </c>
      <c r="E123" s="29">
        <v>3470</v>
      </c>
      <c r="F123" s="170">
        <v>2500000000</v>
      </c>
      <c r="G123" s="61"/>
      <c r="H123" s="61"/>
      <c r="I123" s="60">
        <v>4775732173.64784</v>
      </c>
      <c r="J123" s="61"/>
      <c r="K123" s="61"/>
      <c r="L123" s="61"/>
      <c r="M123" s="10">
        <v>3949287765.2218413</v>
      </c>
      <c r="N123" s="10">
        <v>2969809084.066527</v>
      </c>
      <c r="O123" s="60">
        <v>1846668117.0534387</v>
      </c>
      <c r="P123" s="61"/>
    </row>
    <row r="124" spans="2:16" ht="11.25" customHeight="1">
      <c r="B124" s="27">
        <v>43983</v>
      </c>
      <c r="C124" s="28">
        <v>47484</v>
      </c>
      <c r="D124" s="10">
        <v>115</v>
      </c>
      <c r="E124" s="29">
        <v>3501</v>
      </c>
      <c r="F124" s="170">
        <v>2500000000</v>
      </c>
      <c r="G124" s="61"/>
      <c r="H124" s="61"/>
      <c r="I124" s="60">
        <v>4718778266.829864</v>
      </c>
      <c r="J124" s="61"/>
      <c r="K124" s="61"/>
      <c r="L124" s="61"/>
      <c r="M124" s="10">
        <v>3895571376.519111</v>
      </c>
      <c r="N124" s="10">
        <v>2921965006.619107</v>
      </c>
      <c r="O124" s="60">
        <v>1809222374.0030515</v>
      </c>
      <c r="P124" s="61"/>
    </row>
    <row r="125" spans="2:16" ht="11.25" customHeight="1">
      <c r="B125" s="27">
        <v>43983</v>
      </c>
      <c r="C125" s="28">
        <v>47515</v>
      </c>
      <c r="D125" s="10">
        <v>116</v>
      </c>
      <c r="E125" s="29">
        <v>3532</v>
      </c>
      <c r="F125" s="170">
        <v>2500000000</v>
      </c>
      <c r="G125" s="61"/>
      <c r="H125" s="61"/>
      <c r="I125" s="60">
        <v>4661980529.79112</v>
      </c>
      <c r="J125" s="61"/>
      <c r="K125" s="61"/>
      <c r="L125" s="61"/>
      <c r="M125" s="10">
        <v>3842154547.7351556</v>
      </c>
      <c r="N125" s="10">
        <v>2874569195.9573803</v>
      </c>
      <c r="O125" s="60">
        <v>1772337090.5090234</v>
      </c>
      <c r="P125" s="61"/>
    </row>
    <row r="126" spans="2:16" ht="11.25" customHeight="1">
      <c r="B126" s="27">
        <v>43983</v>
      </c>
      <c r="C126" s="28">
        <v>47543</v>
      </c>
      <c r="D126" s="10">
        <v>117</v>
      </c>
      <c r="E126" s="29">
        <v>3560</v>
      </c>
      <c r="F126" s="170">
        <v>2500000000</v>
      </c>
      <c r="G126" s="61"/>
      <c r="H126" s="61"/>
      <c r="I126" s="60">
        <v>4605996085.581953</v>
      </c>
      <c r="J126" s="61"/>
      <c r="K126" s="61"/>
      <c r="L126" s="61"/>
      <c r="M126" s="10">
        <v>3790199431.9558997</v>
      </c>
      <c r="N126" s="10">
        <v>2829183493.8808913</v>
      </c>
      <c r="O126" s="60">
        <v>1737679532.626834</v>
      </c>
      <c r="P126" s="61"/>
    </row>
    <row r="127" spans="2:16" ht="11.25" customHeight="1">
      <c r="B127" s="27">
        <v>43983</v>
      </c>
      <c r="C127" s="28">
        <v>47574</v>
      </c>
      <c r="D127" s="10">
        <v>118</v>
      </c>
      <c r="E127" s="29">
        <v>3591</v>
      </c>
      <c r="F127" s="170">
        <v>2500000000</v>
      </c>
      <c r="G127" s="61"/>
      <c r="H127" s="61"/>
      <c r="I127" s="60">
        <v>4550624120.081276</v>
      </c>
      <c r="J127" s="61"/>
      <c r="K127" s="61"/>
      <c r="L127" s="61"/>
      <c r="M127" s="10">
        <v>3738283562.501433</v>
      </c>
      <c r="N127" s="10">
        <v>2783334401.6226873</v>
      </c>
      <c r="O127" s="60">
        <v>1702278355.672377</v>
      </c>
      <c r="P127" s="61"/>
    </row>
    <row r="128" spans="2:16" ht="11.25" customHeight="1">
      <c r="B128" s="27">
        <v>43983</v>
      </c>
      <c r="C128" s="28">
        <v>47604</v>
      </c>
      <c r="D128" s="10">
        <v>119</v>
      </c>
      <c r="E128" s="29">
        <v>3621</v>
      </c>
      <c r="F128" s="170">
        <v>0</v>
      </c>
      <c r="G128" s="61"/>
      <c r="H128" s="61"/>
      <c r="I128" s="60">
        <v>4495284016.936533</v>
      </c>
      <c r="J128" s="61"/>
      <c r="K128" s="61"/>
      <c r="L128" s="61"/>
      <c r="M128" s="10">
        <v>3686760902.395243</v>
      </c>
      <c r="N128" s="10">
        <v>2738217154.047071</v>
      </c>
      <c r="O128" s="60">
        <v>1667819932.988029</v>
      </c>
      <c r="P128" s="61"/>
    </row>
    <row r="129" spans="2:16" ht="11.25" customHeight="1">
      <c r="B129" s="27">
        <v>43983</v>
      </c>
      <c r="C129" s="28">
        <v>47635</v>
      </c>
      <c r="D129" s="10">
        <v>120</v>
      </c>
      <c r="E129" s="29">
        <v>3652</v>
      </c>
      <c r="F129" s="170"/>
      <c r="G129" s="61"/>
      <c r="H129" s="61"/>
      <c r="I129" s="60">
        <v>4440454948.467095</v>
      </c>
      <c r="J129" s="61"/>
      <c r="K129" s="61"/>
      <c r="L129" s="61"/>
      <c r="M129" s="10">
        <v>3635616655.301084</v>
      </c>
      <c r="N129" s="10">
        <v>2693364247.315172</v>
      </c>
      <c r="O129" s="60">
        <v>1633552074.782114</v>
      </c>
      <c r="P129" s="61"/>
    </row>
    <row r="130" spans="2:16" ht="11.25" customHeight="1">
      <c r="B130" s="27">
        <v>43983</v>
      </c>
      <c r="C130" s="28">
        <v>47665</v>
      </c>
      <c r="D130" s="10">
        <v>121</v>
      </c>
      <c r="E130" s="29">
        <v>3682</v>
      </c>
      <c r="F130" s="170"/>
      <c r="G130" s="61"/>
      <c r="H130" s="61"/>
      <c r="I130" s="60">
        <v>4386528365.785486</v>
      </c>
      <c r="J130" s="61"/>
      <c r="K130" s="61"/>
      <c r="L130" s="61"/>
      <c r="M130" s="10">
        <v>3585569282.3614416</v>
      </c>
      <c r="N130" s="10">
        <v>2649749948.7199526</v>
      </c>
      <c r="O130" s="60">
        <v>1600511756.6099927</v>
      </c>
      <c r="P130" s="61"/>
    </row>
    <row r="131" spans="2:16" ht="11.25" customHeight="1">
      <c r="B131" s="27">
        <v>43983</v>
      </c>
      <c r="C131" s="28">
        <v>47696</v>
      </c>
      <c r="D131" s="10">
        <v>122</v>
      </c>
      <c r="E131" s="29">
        <v>3713</v>
      </c>
      <c r="F131" s="170"/>
      <c r="G131" s="61"/>
      <c r="H131" s="61"/>
      <c r="I131" s="60">
        <v>4332949072.894497</v>
      </c>
      <c r="J131" s="61"/>
      <c r="K131" s="61"/>
      <c r="L131" s="61"/>
      <c r="M131" s="10">
        <v>3535766202.259458</v>
      </c>
      <c r="N131" s="10">
        <v>2606300017.0176625</v>
      </c>
      <c r="O131" s="60">
        <v>1567599089.7543564</v>
      </c>
      <c r="P131" s="61"/>
    </row>
    <row r="132" spans="2:16" ht="11.25" customHeight="1">
      <c r="B132" s="27">
        <v>43983</v>
      </c>
      <c r="C132" s="28">
        <v>47727</v>
      </c>
      <c r="D132" s="10">
        <v>123</v>
      </c>
      <c r="E132" s="29">
        <v>3744</v>
      </c>
      <c r="F132" s="170"/>
      <c r="G132" s="61"/>
      <c r="H132" s="61"/>
      <c r="I132" s="60">
        <v>4279237540.314343</v>
      </c>
      <c r="J132" s="61"/>
      <c r="K132" s="61"/>
      <c r="L132" s="61"/>
      <c r="M132" s="10">
        <v>3486014020.0901437</v>
      </c>
      <c r="N132" s="10">
        <v>2563091373.9445844</v>
      </c>
      <c r="O132" s="60">
        <v>1535081028.1860762</v>
      </c>
      <c r="P132" s="61"/>
    </row>
    <row r="133" spans="2:16" ht="11.25" customHeight="1">
      <c r="B133" s="27">
        <v>43983</v>
      </c>
      <c r="C133" s="28">
        <v>47757</v>
      </c>
      <c r="D133" s="10">
        <v>124</v>
      </c>
      <c r="E133" s="29">
        <v>3774</v>
      </c>
      <c r="F133" s="170"/>
      <c r="G133" s="61"/>
      <c r="H133" s="61"/>
      <c r="I133" s="60">
        <v>4225471156.52676</v>
      </c>
      <c r="J133" s="61"/>
      <c r="K133" s="61"/>
      <c r="L133" s="61"/>
      <c r="M133" s="10">
        <v>3436564001.5608478</v>
      </c>
      <c r="N133" s="10">
        <v>2520514286.401101</v>
      </c>
      <c r="O133" s="60">
        <v>1503392786.745628</v>
      </c>
      <c r="P133" s="61"/>
    </row>
    <row r="134" spans="2:16" ht="11.25" customHeight="1">
      <c r="B134" s="27">
        <v>43983</v>
      </c>
      <c r="C134" s="28">
        <v>47788</v>
      </c>
      <c r="D134" s="10">
        <v>125</v>
      </c>
      <c r="E134" s="29">
        <v>3805</v>
      </c>
      <c r="F134" s="170"/>
      <c r="G134" s="61"/>
      <c r="H134" s="61"/>
      <c r="I134" s="60">
        <v>4172468447.118568</v>
      </c>
      <c r="J134" s="61"/>
      <c r="K134" s="61"/>
      <c r="L134" s="61"/>
      <c r="M134" s="10">
        <v>3387701490.3646</v>
      </c>
      <c r="N134" s="10">
        <v>2478357511.1892314</v>
      </c>
      <c r="O134" s="60">
        <v>1471986657.0695004</v>
      </c>
      <c r="P134" s="61"/>
    </row>
    <row r="135" spans="2:16" ht="11.25" customHeight="1">
      <c r="B135" s="27">
        <v>43983</v>
      </c>
      <c r="C135" s="28">
        <v>47818</v>
      </c>
      <c r="D135" s="10">
        <v>126</v>
      </c>
      <c r="E135" s="29">
        <v>3835</v>
      </c>
      <c r="F135" s="170"/>
      <c r="G135" s="61"/>
      <c r="H135" s="61"/>
      <c r="I135" s="60">
        <v>4119435101.570351</v>
      </c>
      <c r="J135" s="61"/>
      <c r="K135" s="61"/>
      <c r="L135" s="61"/>
      <c r="M135" s="10">
        <v>3339152852.393285</v>
      </c>
      <c r="N135" s="10">
        <v>2436828059.183279</v>
      </c>
      <c r="O135" s="60">
        <v>1441387955.1306045</v>
      </c>
      <c r="P135" s="61"/>
    </row>
    <row r="136" spans="2:16" ht="11.25" customHeight="1">
      <c r="B136" s="27">
        <v>43983</v>
      </c>
      <c r="C136" s="28">
        <v>47849</v>
      </c>
      <c r="D136" s="10">
        <v>127</v>
      </c>
      <c r="E136" s="29">
        <v>3866</v>
      </c>
      <c r="F136" s="170"/>
      <c r="G136" s="61"/>
      <c r="H136" s="61"/>
      <c r="I136" s="60">
        <v>4066651221.653877</v>
      </c>
      <c r="J136" s="61"/>
      <c r="K136" s="61"/>
      <c r="L136" s="61"/>
      <c r="M136" s="10">
        <v>3290776141.6260657</v>
      </c>
      <c r="N136" s="10">
        <v>2395416407.4356384</v>
      </c>
      <c r="O136" s="60">
        <v>1410891578.9005313</v>
      </c>
      <c r="P136" s="61"/>
    </row>
    <row r="137" spans="2:16" ht="11.25" customHeight="1">
      <c r="B137" s="27">
        <v>43983</v>
      </c>
      <c r="C137" s="28">
        <v>47880</v>
      </c>
      <c r="D137" s="10">
        <v>128</v>
      </c>
      <c r="E137" s="29">
        <v>3897</v>
      </c>
      <c r="F137" s="170"/>
      <c r="G137" s="61"/>
      <c r="H137" s="61"/>
      <c r="I137" s="60">
        <v>4014319331.725469</v>
      </c>
      <c r="J137" s="61"/>
      <c r="K137" s="61"/>
      <c r="L137" s="61"/>
      <c r="M137" s="10">
        <v>3242919060.8067994</v>
      </c>
      <c r="N137" s="10">
        <v>2354576917.4664335</v>
      </c>
      <c r="O137" s="60">
        <v>1380963255.7743502</v>
      </c>
      <c r="P137" s="61"/>
    </row>
    <row r="138" spans="2:16" ht="11.25" customHeight="1">
      <c r="B138" s="27">
        <v>43983</v>
      </c>
      <c r="C138" s="28">
        <v>47908</v>
      </c>
      <c r="D138" s="10">
        <v>129</v>
      </c>
      <c r="E138" s="29">
        <v>3925</v>
      </c>
      <c r="F138" s="170"/>
      <c r="G138" s="61"/>
      <c r="H138" s="61"/>
      <c r="I138" s="60">
        <v>3961751822.99273</v>
      </c>
      <c r="J138" s="61"/>
      <c r="K138" s="61"/>
      <c r="L138" s="61"/>
      <c r="M138" s="10">
        <v>3195549740.428051</v>
      </c>
      <c r="N138" s="10">
        <v>2314853286.243289</v>
      </c>
      <c r="O138" s="60">
        <v>1352470257.285605</v>
      </c>
      <c r="P138" s="61"/>
    </row>
    <row r="139" spans="2:16" ht="11.25" customHeight="1">
      <c r="B139" s="27">
        <v>43983</v>
      </c>
      <c r="C139" s="28">
        <v>47939</v>
      </c>
      <c r="D139" s="10">
        <v>130</v>
      </c>
      <c r="E139" s="29">
        <v>3956</v>
      </c>
      <c r="F139" s="170"/>
      <c r="G139" s="61"/>
      <c r="H139" s="61"/>
      <c r="I139" s="60">
        <v>3909924060.796533</v>
      </c>
      <c r="J139" s="61"/>
      <c r="K139" s="61"/>
      <c r="L139" s="61"/>
      <c r="M139" s="10">
        <v>3148396472.341493</v>
      </c>
      <c r="N139" s="10">
        <v>2274895224.2682633</v>
      </c>
      <c r="O139" s="60">
        <v>1323494895.8240747</v>
      </c>
      <c r="P139" s="61"/>
    </row>
    <row r="140" spans="2:16" ht="11.25" customHeight="1">
      <c r="B140" s="27">
        <v>43983</v>
      </c>
      <c r="C140" s="28">
        <v>47969</v>
      </c>
      <c r="D140" s="10">
        <v>131</v>
      </c>
      <c r="E140" s="29">
        <v>3986</v>
      </c>
      <c r="F140" s="170"/>
      <c r="G140" s="61"/>
      <c r="H140" s="61"/>
      <c r="I140" s="60">
        <v>3858342709.827</v>
      </c>
      <c r="J140" s="61"/>
      <c r="K140" s="61"/>
      <c r="L140" s="61"/>
      <c r="M140" s="10">
        <v>3101761887.5155373</v>
      </c>
      <c r="N140" s="10">
        <v>2235682897.224628</v>
      </c>
      <c r="O140" s="60">
        <v>1295350090.3297281</v>
      </c>
      <c r="P140" s="61"/>
    </row>
    <row r="141" spans="2:16" ht="11.25" customHeight="1">
      <c r="B141" s="27">
        <v>43983</v>
      </c>
      <c r="C141" s="28">
        <v>48000</v>
      </c>
      <c r="D141" s="10">
        <v>132</v>
      </c>
      <c r="E141" s="29">
        <v>4017</v>
      </c>
      <c r="F141" s="170"/>
      <c r="G141" s="61"/>
      <c r="H141" s="61"/>
      <c r="I141" s="60">
        <v>3807190778.142358</v>
      </c>
      <c r="J141" s="61"/>
      <c r="K141" s="61"/>
      <c r="L141" s="61"/>
      <c r="M141" s="10">
        <v>3055449244.4367566</v>
      </c>
      <c r="N141" s="10">
        <v>2196700838.957373</v>
      </c>
      <c r="O141" s="60">
        <v>1267373116.6261907</v>
      </c>
      <c r="P141" s="61"/>
    </row>
    <row r="142" spans="2:16" ht="11.25" customHeight="1">
      <c r="B142" s="27">
        <v>43983</v>
      </c>
      <c r="C142" s="28">
        <v>48030</v>
      </c>
      <c r="D142" s="10">
        <v>133</v>
      </c>
      <c r="E142" s="29">
        <v>4047</v>
      </c>
      <c r="F142" s="170"/>
      <c r="G142" s="61"/>
      <c r="H142" s="61"/>
      <c r="I142" s="60">
        <v>3756292252.004578</v>
      </c>
      <c r="J142" s="61"/>
      <c r="K142" s="61"/>
      <c r="L142" s="61"/>
      <c r="M142" s="10">
        <v>3009652602.46817</v>
      </c>
      <c r="N142" s="10">
        <v>2158449927.540388</v>
      </c>
      <c r="O142" s="60">
        <v>1240199741.3654659</v>
      </c>
      <c r="P142" s="61"/>
    </row>
    <row r="143" spans="2:16" ht="11.25" customHeight="1">
      <c r="B143" s="27">
        <v>43983</v>
      </c>
      <c r="C143" s="28">
        <v>48061</v>
      </c>
      <c r="D143" s="10">
        <v>134</v>
      </c>
      <c r="E143" s="29">
        <v>4078</v>
      </c>
      <c r="F143" s="170"/>
      <c r="G143" s="61"/>
      <c r="H143" s="61"/>
      <c r="I143" s="60">
        <v>3706547052.618116</v>
      </c>
      <c r="J143" s="61"/>
      <c r="K143" s="61"/>
      <c r="L143" s="61"/>
      <c r="M143" s="10">
        <v>2964758282.857796</v>
      </c>
      <c r="N143" s="10">
        <v>2120845310.7451537</v>
      </c>
      <c r="O143" s="60">
        <v>1213431517.6542602</v>
      </c>
      <c r="P143" s="61"/>
    </row>
    <row r="144" spans="2:16" ht="11.25" customHeight="1">
      <c r="B144" s="27">
        <v>43983</v>
      </c>
      <c r="C144" s="28">
        <v>48092</v>
      </c>
      <c r="D144" s="10">
        <v>135</v>
      </c>
      <c r="E144" s="29">
        <v>4109</v>
      </c>
      <c r="F144" s="170"/>
      <c r="G144" s="61"/>
      <c r="H144" s="61"/>
      <c r="I144" s="60">
        <v>3656815082.237687</v>
      </c>
      <c r="J144" s="61"/>
      <c r="K144" s="61"/>
      <c r="L144" s="61"/>
      <c r="M144" s="10">
        <v>2920018157.2026415</v>
      </c>
      <c r="N144" s="10">
        <v>2083528028.2876647</v>
      </c>
      <c r="O144" s="60">
        <v>1187031501.6456451</v>
      </c>
      <c r="P144" s="61"/>
    </row>
    <row r="145" spans="2:16" ht="11.25" customHeight="1">
      <c r="B145" s="27">
        <v>43983</v>
      </c>
      <c r="C145" s="28">
        <v>48122</v>
      </c>
      <c r="D145" s="10">
        <v>136</v>
      </c>
      <c r="E145" s="29">
        <v>4139</v>
      </c>
      <c r="F145" s="170"/>
      <c r="G145" s="61"/>
      <c r="H145" s="61"/>
      <c r="I145" s="60">
        <v>3606711195.839594</v>
      </c>
      <c r="J145" s="61"/>
      <c r="K145" s="61"/>
      <c r="L145" s="61"/>
      <c r="M145" s="10">
        <v>2875282233.4689007</v>
      </c>
      <c r="N145" s="10">
        <v>2046557934.3776042</v>
      </c>
      <c r="O145" s="60">
        <v>1161189296.809526</v>
      </c>
      <c r="P145" s="61"/>
    </row>
    <row r="146" spans="2:16" ht="11.25" customHeight="1">
      <c r="B146" s="27">
        <v>43983</v>
      </c>
      <c r="C146" s="28">
        <v>48153</v>
      </c>
      <c r="D146" s="10">
        <v>137</v>
      </c>
      <c r="E146" s="29">
        <v>4170</v>
      </c>
      <c r="F146" s="170"/>
      <c r="G146" s="61"/>
      <c r="H146" s="61"/>
      <c r="I146" s="60">
        <v>3557911313.061119</v>
      </c>
      <c r="J146" s="61"/>
      <c r="K146" s="61"/>
      <c r="L146" s="61"/>
      <c r="M146" s="10">
        <v>2831568095.2838464</v>
      </c>
      <c r="N146" s="10">
        <v>2010317557.0761764</v>
      </c>
      <c r="O146" s="60">
        <v>1135795819.8651583</v>
      </c>
      <c r="P146" s="61"/>
    </row>
    <row r="147" spans="2:16" ht="11.25" customHeight="1">
      <c r="B147" s="27">
        <v>43983</v>
      </c>
      <c r="C147" s="28">
        <v>48183</v>
      </c>
      <c r="D147" s="10">
        <v>138</v>
      </c>
      <c r="E147" s="29">
        <v>4200</v>
      </c>
      <c r="F147" s="170"/>
      <c r="G147" s="61"/>
      <c r="H147" s="61"/>
      <c r="I147" s="60">
        <v>3509607781.998723</v>
      </c>
      <c r="J147" s="61"/>
      <c r="K147" s="61"/>
      <c r="L147" s="61"/>
      <c r="M147" s="10">
        <v>2788541015.0171366</v>
      </c>
      <c r="N147" s="10">
        <v>1974897041.7465887</v>
      </c>
      <c r="O147" s="60">
        <v>1111210005.3534815</v>
      </c>
      <c r="P147" s="61"/>
    </row>
    <row r="148" spans="2:16" ht="11.25" customHeight="1">
      <c r="B148" s="27">
        <v>43983</v>
      </c>
      <c r="C148" s="28">
        <v>48214</v>
      </c>
      <c r="D148" s="10">
        <v>139</v>
      </c>
      <c r="E148" s="29">
        <v>4231</v>
      </c>
      <c r="F148" s="170"/>
      <c r="G148" s="61"/>
      <c r="H148" s="61"/>
      <c r="I148" s="60">
        <v>3461727608.710518</v>
      </c>
      <c r="J148" s="61"/>
      <c r="K148" s="61"/>
      <c r="L148" s="61"/>
      <c r="M148" s="10">
        <v>2745833018.562959</v>
      </c>
      <c r="N148" s="10">
        <v>1939704791.4520776</v>
      </c>
      <c r="O148" s="60">
        <v>1086785766.880441</v>
      </c>
      <c r="P148" s="61"/>
    </row>
    <row r="149" spans="2:16" ht="11.25" customHeight="1">
      <c r="B149" s="27">
        <v>43983</v>
      </c>
      <c r="C149" s="28">
        <v>48245</v>
      </c>
      <c r="D149" s="10">
        <v>140</v>
      </c>
      <c r="E149" s="29">
        <v>4262</v>
      </c>
      <c r="F149" s="170"/>
      <c r="G149" s="61"/>
      <c r="H149" s="61"/>
      <c r="I149" s="60">
        <v>3413650816.189411</v>
      </c>
      <c r="J149" s="61"/>
      <c r="K149" s="61"/>
      <c r="L149" s="61"/>
      <c r="M149" s="10">
        <v>2703106178.919636</v>
      </c>
      <c r="N149" s="10">
        <v>1904665492.6922336</v>
      </c>
      <c r="O149" s="60">
        <v>1062633826.7404518</v>
      </c>
      <c r="P149" s="61"/>
    </row>
    <row r="150" spans="2:16" ht="11.25" customHeight="1">
      <c r="B150" s="27">
        <v>43983</v>
      </c>
      <c r="C150" s="28">
        <v>48274</v>
      </c>
      <c r="D150" s="10">
        <v>141</v>
      </c>
      <c r="E150" s="29">
        <v>4291</v>
      </c>
      <c r="F150" s="170"/>
      <c r="G150" s="61"/>
      <c r="H150" s="61"/>
      <c r="I150" s="60">
        <v>3365424321.463885</v>
      </c>
      <c r="J150" s="61"/>
      <c r="K150" s="61"/>
      <c r="L150" s="61"/>
      <c r="M150" s="10">
        <v>2660689410.107115</v>
      </c>
      <c r="N150" s="10">
        <v>1870317042.3507152</v>
      </c>
      <c r="O150" s="60">
        <v>1039335356.4990389</v>
      </c>
      <c r="P150" s="61"/>
    </row>
    <row r="151" spans="2:16" ht="11.25" customHeight="1">
      <c r="B151" s="27">
        <v>43983</v>
      </c>
      <c r="C151" s="28">
        <v>48305</v>
      </c>
      <c r="D151" s="10">
        <v>142</v>
      </c>
      <c r="E151" s="29">
        <v>4322</v>
      </c>
      <c r="F151" s="170"/>
      <c r="G151" s="61"/>
      <c r="H151" s="61"/>
      <c r="I151" s="60">
        <v>3318366182.666783</v>
      </c>
      <c r="J151" s="61"/>
      <c r="K151" s="61"/>
      <c r="L151" s="61"/>
      <c r="M151" s="10">
        <v>2619035830.6571293</v>
      </c>
      <c r="N151" s="10">
        <v>1836354751.2079475</v>
      </c>
      <c r="O151" s="60">
        <v>1016140293.2747978</v>
      </c>
      <c r="P151" s="61"/>
    </row>
    <row r="152" spans="2:16" ht="11.25" customHeight="1">
      <c r="B152" s="27">
        <v>43983</v>
      </c>
      <c r="C152" s="28">
        <v>48335</v>
      </c>
      <c r="D152" s="10">
        <v>143</v>
      </c>
      <c r="E152" s="29">
        <v>4352</v>
      </c>
      <c r="F152" s="170"/>
      <c r="G152" s="61"/>
      <c r="H152" s="61"/>
      <c r="I152" s="60">
        <v>3271532185.63652</v>
      </c>
      <c r="J152" s="61"/>
      <c r="K152" s="61"/>
      <c r="L152" s="61"/>
      <c r="M152" s="10">
        <v>2577833651.754406</v>
      </c>
      <c r="N152" s="10">
        <v>1803016906.7154377</v>
      </c>
      <c r="O152" s="60">
        <v>993603179.2669197</v>
      </c>
      <c r="P152" s="61"/>
    </row>
    <row r="153" spans="2:16" ht="11.25" customHeight="1">
      <c r="B153" s="27">
        <v>43983</v>
      </c>
      <c r="C153" s="28">
        <v>48366</v>
      </c>
      <c r="D153" s="10">
        <v>144</v>
      </c>
      <c r="E153" s="29">
        <v>4383</v>
      </c>
      <c r="F153" s="170"/>
      <c r="G153" s="61"/>
      <c r="H153" s="61"/>
      <c r="I153" s="60">
        <v>3225084411.566591</v>
      </c>
      <c r="J153" s="61"/>
      <c r="K153" s="61"/>
      <c r="L153" s="61"/>
      <c r="M153" s="10">
        <v>2536924582.036037</v>
      </c>
      <c r="N153" s="10">
        <v>1769891158.8581347</v>
      </c>
      <c r="O153" s="60">
        <v>971217172.5940955</v>
      </c>
      <c r="P153" s="61"/>
    </row>
    <row r="154" spans="2:16" ht="11.25" customHeight="1">
      <c r="B154" s="27">
        <v>43983</v>
      </c>
      <c r="C154" s="28">
        <v>48396</v>
      </c>
      <c r="D154" s="10">
        <v>145</v>
      </c>
      <c r="E154" s="29">
        <v>4413</v>
      </c>
      <c r="F154" s="170"/>
      <c r="G154" s="61"/>
      <c r="H154" s="61"/>
      <c r="I154" s="60">
        <v>3178447770.972385</v>
      </c>
      <c r="J154" s="61"/>
      <c r="K154" s="61"/>
      <c r="L154" s="61"/>
      <c r="M154" s="10">
        <v>2496135232.5703635</v>
      </c>
      <c r="N154" s="10">
        <v>1737148240.5454397</v>
      </c>
      <c r="O154" s="60">
        <v>949342135.9979571</v>
      </c>
      <c r="P154" s="61"/>
    </row>
    <row r="155" spans="2:16" ht="11.25" customHeight="1">
      <c r="B155" s="27">
        <v>43983</v>
      </c>
      <c r="C155" s="28">
        <v>48427</v>
      </c>
      <c r="D155" s="10">
        <v>146</v>
      </c>
      <c r="E155" s="29">
        <v>4444</v>
      </c>
      <c r="F155" s="170"/>
      <c r="G155" s="61"/>
      <c r="H155" s="61"/>
      <c r="I155" s="60">
        <v>3131688430.841789</v>
      </c>
      <c r="J155" s="61"/>
      <c r="K155" s="61"/>
      <c r="L155" s="61"/>
      <c r="M155" s="10">
        <v>2455242301.165433</v>
      </c>
      <c r="N155" s="10">
        <v>1704343863.4765103</v>
      </c>
      <c r="O155" s="60">
        <v>927469672.0813743</v>
      </c>
      <c r="P155" s="61"/>
    </row>
    <row r="156" spans="2:16" ht="11.25" customHeight="1">
      <c r="B156" s="27">
        <v>43983</v>
      </c>
      <c r="C156" s="28">
        <v>48458</v>
      </c>
      <c r="D156" s="10">
        <v>147</v>
      </c>
      <c r="E156" s="29">
        <v>4475</v>
      </c>
      <c r="F156" s="170"/>
      <c r="G156" s="61"/>
      <c r="H156" s="61"/>
      <c r="I156" s="60">
        <v>3085055958.643395</v>
      </c>
      <c r="J156" s="61"/>
      <c r="K156" s="61"/>
      <c r="L156" s="61"/>
      <c r="M156" s="10">
        <v>2414580199.788225</v>
      </c>
      <c r="N156" s="10">
        <v>1671854933.9514906</v>
      </c>
      <c r="O156" s="60">
        <v>905936393.8646785</v>
      </c>
      <c r="P156" s="61"/>
    </row>
    <row r="157" spans="2:16" ht="11.25" customHeight="1">
      <c r="B157" s="27">
        <v>43983</v>
      </c>
      <c r="C157" s="28">
        <v>48488</v>
      </c>
      <c r="D157" s="10">
        <v>148</v>
      </c>
      <c r="E157" s="29">
        <v>4505</v>
      </c>
      <c r="F157" s="170"/>
      <c r="G157" s="61"/>
      <c r="H157" s="61"/>
      <c r="I157" s="60">
        <v>3039433393.671535</v>
      </c>
      <c r="J157" s="61"/>
      <c r="K157" s="61"/>
      <c r="L157" s="61"/>
      <c r="M157" s="10">
        <v>2374968096.820313</v>
      </c>
      <c r="N157" s="10">
        <v>1640380143.604331</v>
      </c>
      <c r="O157" s="60">
        <v>885237295.3788826</v>
      </c>
      <c r="P157" s="61"/>
    </row>
    <row r="158" spans="2:16" ht="11.25" customHeight="1">
      <c r="B158" s="27">
        <v>43983</v>
      </c>
      <c r="C158" s="28">
        <v>48519</v>
      </c>
      <c r="D158" s="10">
        <v>149</v>
      </c>
      <c r="E158" s="29">
        <v>4536</v>
      </c>
      <c r="F158" s="170"/>
      <c r="G158" s="61"/>
      <c r="H158" s="61"/>
      <c r="I158" s="60">
        <v>2994543036.941169</v>
      </c>
      <c r="J158" s="61"/>
      <c r="K158" s="61"/>
      <c r="L158" s="61"/>
      <c r="M158" s="10">
        <v>2335922809.9721823</v>
      </c>
      <c r="N158" s="10">
        <v>1609308495.5707219</v>
      </c>
      <c r="O158" s="60">
        <v>864790922.9663879</v>
      </c>
      <c r="P158" s="61"/>
    </row>
    <row r="159" spans="2:16" ht="11.25" customHeight="1">
      <c r="B159" s="27">
        <v>43983</v>
      </c>
      <c r="C159" s="28">
        <v>48549</v>
      </c>
      <c r="D159" s="10">
        <v>150</v>
      </c>
      <c r="E159" s="29">
        <v>4566</v>
      </c>
      <c r="F159" s="170"/>
      <c r="G159" s="61"/>
      <c r="H159" s="61"/>
      <c r="I159" s="60">
        <v>2949982782.201773</v>
      </c>
      <c r="J159" s="61"/>
      <c r="K159" s="61"/>
      <c r="L159" s="61"/>
      <c r="M159" s="10">
        <v>2297385999.098446</v>
      </c>
      <c r="N159" s="10">
        <v>1578863386.851622</v>
      </c>
      <c r="O159" s="60">
        <v>844952812.3287916</v>
      </c>
      <c r="P159" s="61"/>
    </row>
    <row r="160" spans="2:16" ht="11.25" customHeight="1">
      <c r="B160" s="27">
        <v>43983</v>
      </c>
      <c r="C160" s="28">
        <v>48580</v>
      </c>
      <c r="D160" s="10">
        <v>151</v>
      </c>
      <c r="E160" s="29">
        <v>4597</v>
      </c>
      <c r="F160" s="170"/>
      <c r="G160" s="61"/>
      <c r="H160" s="61"/>
      <c r="I160" s="60">
        <v>2905470580.896869</v>
      </c>
      <c r="J160" s="61"/>
      <c r="K160" s="61"/>
      <c r="L160" s="61"/>
      <c r="M160" s="10">
        <v>2258883069.04711</v>
      </c>
      <c r="N160" s="10">
        <v>1548454422.8752236</v>
      </c>
      <c r="O160" s="60">
        <v>825169084.5198842</v>
      </c>
      <c r="P160" s="61"/>
    </row>
    <row r="161" spans="2:16" ht="11.25" customHeight="1">
      <c r="B161" s="27">
        <v>43983</v>
      </c>
      <c r="C161" s="28">
        <v>48611</v>
      </c>
      <c r="D161" s="10">
        <v>152</v>
      </c>
      <c r="E161" s="29">
        <v>4628</v>
      </c>
      <c r="F161" s="170"/>
      <c r="G161" s="61"/>
      <c r="H161" s="61"/>
      <c r="I161" s="60">
        <v>2861168543.104365</v>
      </c>
      <c r="J161" s="61"/>
      <c r="K161" s="61"/>
      <c r="L161" s="61"/>
      <c r="M161" s="10">
        <v>2220667254.119802</v>
      </c>
      <c r="N161" s="10">
        <v>1518386235.0949311</v>
      </c>
      <c r="O161" s="60">
        <v>805718618.0915956</v>
      </c>
      <c r="P161" s="61"/>
    </row>
    <row r="162" spans="2:16" ht="11.25" customHeight="1">
      <c r="B162" s="27">
        <v>43983</v>
      </c>
      <c r="C162" s="28">
        <v>48639</v>
      </c>
      <c r="D162" s="10">
        <v>153</v>
      </c>
      <c r="E162" s="29">
        <v>4656</v>
      </c>
      <c r="F162" s="170"/>
      <c r="G162" s="61"/>
      <c r="H162" s="61"/>
      <c r="I162" s="60">
        <v>2817839182.955874</v>
      </c>
      <c r="J162" s="61"/>
      <c r="K162" s="61"/>
      <c r="L162" s="61"/>
      <c r="M162" s="10">
        <v>2183686925.3036118</v>
      </c>
      <c r="N162" s="10">
        <v>1489670643.8316798</v>
      </c>
      <c r="O162" s="60">
        <v>787456209.2395556</v>
      </c>
      <c r="P162" s="61"/>
    </row>
    <row r="163" spans="2:16" ht="11.25" customHeight="1">
      <c r="B163" s="27">
        <v>43983</v>
      </c>
      <c r="C163" s="28">
        <v>48670</v>
      </c>
      <c r="D163" s="10">
        <v>154</v>
      </c>
      <c r="E163" s="29">
        <v>4687</v>
      </c>
      <c r="F163" s="170"/>
      <c r="G163" s="61"/>
      <c r="H163" s="61"/>
      <c r="I163" s="60">
        <v>2774368279.87183</v>
      </c>
      <c r="J163" s="61"/>
      <c r="K163" s="61"/>
      <c r="L163" s="61"/>
      <c r="M163" s="10">
        <v>2146352553.5585403</v>
      </c>
      <c r="N163" s="10">
        <v>1460478062.5721893</v>
      </c>
      <c r="O163" s="60">
        <v>768754745.9302237</v>
      </c>
      <c r="P163" s="61"/>
    </row>
    <row r="164" spans="2:16" ht="11.25" customHeight="1">
      <c r="B164" s="27">
        <v>43983</v>
      </c>
      <c r="C164" s="28">
        <v>48700</v>
      </c>
      <c r="D164" s="10">
        <v>155</v>
      </c>
      <c r="E164" s="29">
        <v>4717</v>
      </c>
      <c r="F164" s="170"/>
      <c r="G164" s="61"/>
      <c r="H164" s="61"/>
      <c r="I164" s="60">
        <v>2731588060.30236</v>
      </c>
      <c r="J164" s="61"/>
      <c r="K164" s="61"/>
      <c r="L164" s="61"/>
      <c r="M164" s="10">
        <v>2109787501.1523545</v>
      </c>
      <c r="N164" s="10">
        <v>1432064110.8643723</v>
      </c>
      <c r="O164" s="60">
        <v>750708470.8724697</v>
      </c>
      <c r="P164" s="61"/>
    </row>
    <row r="165" spans="2:16" ht="11.25" customHeight="1">
      <c r="B165" s="27">
        <v>43983</v>
      </c>
      <c r="C165" s="28">
        <v>48731</v>
      </c>
      <c r="D165" s="10">
        <v>156</v>
      </c>
      <c r="E165" s="29">
        <v>4748</v>
      </c>
      <c r="F165" s="170"/>
      <c r="G165" s="61"/>
      <c r="H165" s="61"/>
      <c r="I165" s="60">
        <v>2688969667.527985</v>
      </c>
      <c r="J165" s="61"/>
      <c r="K165" s="61"/>
      <c r="L165" s="61"/>
      <c r="M165" s="10">
        <v>2073347950.1602135</v>
      </c>
      <c r="N165" s="10">
        <v>1403750844.0597908</v>
      </c>
      <c r="O165" s="60">
        <v>732749457.2231755</v>
      </c>
      <c r="P165" s="61"/>
    </row>
    <row r="166" spans="2:16" ht="11.25" customHeight="1">
      <c r="B166" s="27">
        <v>43983</v>
      </c>
      <c r="C166" s="28">
        <v>48761</v>
      </c>
      <c r="D166" s="10">
        <v>157</v>
      </c>
      <c r="E166" s="29">
        <v>4778</v>
      </c>
      <c r="F166" s="170"/>
      <c r="G166" s="61"/>
      <c r="H166" s="61"/>
      <c r="I166" s="60">
        <v>2646206336.445779</v>
      </c>
      <c r="J166" s="61"/>
      <c r="K166" s="61"/>
      <c r="L166" s="61"/>
      <c r="M166" s="10">
        <v>2037025913.7215438</v>
      </c>
      <c r="N166" s="10">
        <v>1375764693.4362345</v>
      </c>
      <c r="O166" s="60">
        <v>715197056.3873777</v>
      </c>
      <c r="P166" s="61"/>
    </row>
    <row r="167" spans="2:16" ht="11.25" customHeight="1">
      <c r="B167" s="27">
        <v>43983</v>
      </c>
      <c r="C167" s="28">
        <v>48792</v>
      </c>
      <c r="D167" s="10">
        <v>158</v>
      </c>
      <c r="E167" s="29">
        <v>4809</v>
      </c>
      <c r="F167" s="170"/>
      <c r="G167" s="61"/>
      <c r="H167" s="61"/>
      <c r="I167" s="60">
        <v>2604607072.176278</v>
      </c>
      <c r="J167" s="61"/>
      <c r="K167" s="61"/>
      <c r="L167" s="61"/>
      <c r="M167" s="10">
        <v>2001602539.2818563</v>
      </c>
      <c r="N167" s="10">
        <v>1348402478.7200606</v>
      </c>
      <c r="O167" s="60">
        <v>698003692.7345493</v>
      </c>
      <c r="P167" s="61"/>
    </row>
    <row r="168" spans="2:16" ht="11.25" customHeight="1">
      <c r="B168" s="27">
        <v>43983</v>
      </c>
      <c r="C168" s="28">
        <v>48823</v>
      </c>
      <c r="D168" s="10">
        <v>159</v>
      </c>
      <c r="E168" s="29">
        <v>4840</v>
      </c>
      <c r="F168" s="170"/>
      <c r="G168" s="61"/>
      <c r="H168" s="61"/>
      <c r="I168" s="60">
        <v>2563197734.199155</v>
      </c>
      <c r="J168" s="61"/>
      <c r="K168" s="61"/>
      <c r="L168" s="61"/>
      <c r="M168" s="10">
        <v>1966439174.359396</v>
      </c>
      <c r="N168" s="10">
        <v>1321345254.113665</v>
      </c>
      <c r="O168" s="60">
        <v>681100355.2296565</v>
      </c>
      <c r="P168" s="61"/>
    </row>
    <row r="169" spans="2:16" ht="11.25" customHeight="1">
      <c r="B169" s="27">
        <v>43983</v>
      </c>
      <c r="C169" s="28">
        <v>48853</v>
      </c>
      <c r="D169" s="10">
        <v>160</v>
      </c>
      <c r="E169" s="29">
        <v>4870</v>
      </c>
      <c r="F169" s="170"/>
      <c r="G169" s="61"/>
      <c r="H169" s="61"/>
      <c r="I169" s="60">
        <v>2521455284.590415</v>
      </c>
      <c r="J169" s="61"/>
      <c r="K169" s="61"/>
      <c r="L169" s="61"/>
      <c r="M169" s="10">
        <v>1931239955.9626338</v>
      </c>
      <c r="N169" s="10">
        <v>1294499232.1492589</v>
      </c>
      <c r="O169" s="60">
        <v>664527071.9564836</v>
      </c>
      <c r="P169" s="61"/>
    </row>
    <row r="170" spans="2:16" ht="11.25" customHeight="1">
      <c r="B170" s="27">
        <v>43983</v>
      </c>
      <c r="C170" s="28">
        <v>48884</v>
      </c>
      <c r="D170" s="10">
        <v>161</v>
      </c>
      <c r="E170" s="29">
        <v>4901</v>
      </c>
      <c r="F170" s="170"/>
      <c r="G170" s="61"/>
      <c r="H170" s="61"/>
      <c r="I170" s="60">
        <v>2480826769.85983</v>
      </c>
      <c r="J170" s="61"/>
      <c r="K170" s="61"/>
      <c r="L170" s="61"/>
      <c r="M170" s="10">
        <v>1896898905.451569</v>
      </c>
      <c r="N170" s="10">
        <v>1268246983.1045668</v>
      </c>
      <c r="O170" s="60">
        <v>648293009.3009444</v>
      </c>
      <c r="P170" s="61"/>
    </row>
    <row r="171" spans="2:16" ht="11.25" customHeight="1">
      <c r="B171" s="27">
        <v>43983</v>
      </c>
      <c r="C171" s="28">
        <v>48914</v>
      </c>
      <c r="D171" s="10">
        <v>162</v>
      </c>
      <c r="E171" s="29">
        <v>4931</v>
      </c>
      <c r="F171" s="170"/>
      <c r="G171" s="61"/>
      <c r="H171" s="61"/>
      <c r="I171" s="60">
        <v>2440434088.476271</v>
      </c>
      <c r="J171" s="61"/>
      <c r="K171" s="61"/>
      <c r="L171" s="61"/>
      <c r="M171" s="10">
        <v>1862950816.879656</v>
      </c>
      <c r="N171" s="10">
        <v>1242484010.891062</v>
      </c>
      <c r="O171" s="60">
        <v>632520190.0312759</v>
      </c>
      <c r="P171" s="61"/>
    </row>
    <row r="172" spans="2:16" ht="11.25" customHeight="1">
      <c r="B172" s="27">
        <v>43983</v>
      </c>
      <c r="C172" s="28">
        <v>48945</v>
      </c>
      <c r="D172" s="10">
        <v>163</v>
      </c>
      <c r="E172" s="29">
        <v>4962</v>
      </c>
      <c r="F172" s="170"/>
      <c r="G172" s="61"/>
      <c r="H172" s="61"/>
      <c r="I172" s="60">
        <v>2400411000.120272</v>
      </c>
      <c r="J172" s="61"/>
      <c r="K172" s="61"/>
      <c r="L172" s="61"/>
      <c r="M172" s="10">
        <v>1829290563.5474737</v>
      </c>
      <c r="N172" s="10">
        <v>1216931705.506802</v>
      </c>
      <c r="O172" s="60">
        <v>616888124.4910883</v>
      </c>
      <c r="P172" s="61"/>
    </row>
    <row r="173" spans="2:16" ht="11.25" customHeight="1">
      <c r="B173" s="27">
        <v>43983</v>
      </c>
      <c r="C173" s="28">
        <v>48976</v>
      </c>
      <c r="D173" s="10">
        <v>164</v>
      </c>
      <c r="E173" s="29">
        <v>4993</v>
      </c>
      <c r="F173" s="170"/>
      <c r="G173" s="61"/>
      <c r="H173" s="61"/>
      <c r="I173" s="60">
        <v>2360072467.060228</v>
      </c>
      <c r="J173" s="61"/>
      <c r="K173" s="61"/>
      <c r="L173" s="61"/>
      <c r="M173" s="10">
        <v>1795499147.2355092</v>
      </c>
      <c r="N173" s="10">
        <v>1191414299.4210913</v>
      </c>
      <c r="O173" s="60">
        <v>601394748.5244576</v>
      </c>
      <c r="P173" s="61"/>
    </row>
    <row r="174" spans="2:16" ht="11.25" customHeight="1">
      <c r="B174" s="27">
        <v>43983</v>
      </c>
      <c r="C174" s="28">
        <v>49004</v>
      </c>
      <c r="D174" s="10">
        <v>165</v>
      </c>
      <c r="E174" s="29">
        <v>5021</v>
      </c>
      <c r="F174" s="170"/>
      <c r="G174" s="61"/>
      <c r="H174" s="61"/>
      <c r="I174" s="60">
        <v>2320337620.354393</v>
      </c>
      <c r="J174" s="61"/>
      <c r="K174" s="61"/>
      <c r="L174" s="61"/>
      <c r="M174" s="10">
        <v>1762565111.0772996</v>
      </c>
      <c r="N174" s="10">
        <v>1166873804.7756042</v>
      </c>
      <c r="O174" s="60">
        <v>586753548.7023636</v>
      </c>
      <c r="P174" s="61"/>
    </row>
    <row r="175" spans="2:16" ht="11.25" customHeight="1">
      <c r="B175" s="27">
        <v>43983</v>
      </c>
      <c r="C175" s="28">
        <v>49035</v>
      </c>
      <c r="D175" s="10">
        <v>166</v>
      </c>
      <c r="E175" s="29">
        <v>5052</v>
      </c>
      <c r="F175" s="170"/>
      <c r="G175" s="61"/>
      <c r="H175" s="61"/>
      <c r="I175" s="60">
        <v>2280948028.028781</v>
      </c>
      <c r="J175" s="61"/>
      <c r="K175" s="61"/>
      <c r="L175" s="61"/>
      <c r="M175" s="10">
        <v>1729705461.799546</v>
      </c>
      <c r="N175" s="10">
        <v>1142207403.4974592</v>
      </c>
      <c r="O175" s="60">
        <v>571917551.6276374</v>
      </c>
      <c r="P175" s="61"/>
    </row>
    <row r="176" spans="2:16" ht="11.25" customHeight="1">
      <c r="B176" s="27">
        <v>43983</v>
      </c>
      <c r="C176" s="28">
        <v>49065</v>
      </c>
      <c r="D176" s="10">
        <v>167</v>
      </c>
      <c r="E176" s="29">
        <v>5082</v>
      </c>
      <c r="F176" s="170"/>
      <c r="G176" s="61"/>
      <c r="H176" s="61"/>
      <c r="I176" s="60">
        <v>2241427916.531622</v>
      </c>
      <c r="J176" s="61"/>
      <c r="K176" s="61"/>
      <c r="L176" s="61"/>
      <c r="M176" s="10">
        <v>1696946318.3216603</v>
      </c>
      <c r="N176" s="10">
        <v>1117816935.984346</v>
      </c>
      <c r="O176" s="60">
        <v>557410599.4465709</v>
      </c>
      <c r="P176" s="61"/>
    </row>
    <row r="177" spans="2:16" ht="11.25" customHeight="1">
      <c r="B177" s="27">
        <v>43983</v>
      </c>
      <c r="C177" s="28">
        <v>49096</v>
      </c>
      <c r="D177" s="10">
        <v>168</v>
      </c>
      <c r="E177" s="29">
        <v>5113</v>
      </c>
      <c r="F177" s="170"/>
      <c r="G177" s="61"/>
      <c r="H177" s="61"/>
      <c r="I177" s="60">
        <v>2202644075.764856</v>
      </c>
      <c r="J177" s="61"/>
      <c r="K177" s="61"/>
      <c r="L177" s="61"/>
      <c r="M177" s="10">
        <v>1664755397.66889</v>
      </c>
      <c r="N177" s="10">
        <v>1093823138.0533442</v>
      </c>
      <c r="O177" s="60">
        <v>543135591.6055523</v>
      </c>
      <c r="P177" s="61"/>
    </row>
    <row r="178" spans="2:16" ht="11.25" customHeight="1">
      <c r="B178" s="27">
        <v>43983</v>
      </c>
      <c r="C178" s="28">
        <v>49126</v>
      </c>
      <c r="D178" s="10">
        <v>169</v>
      </c>
      <c r="E178" s="29">
        <v>5143</v>
      </c>
      <c r="F178" s="170"/>
      <c r="G178" s="61"/>
      <c r="H178" s="61"/>
      <c r="I178" s="60">
        <v>2164655825.707258</v>
      </c>
      <c r="J178" s="61"/>
      <c r="K178" s="61"/>
      <c r="L178" s="61"/>
      <c r="M178" s="10">
        <v>1633358516.187993</v>
      </c>
      <c r="N178" s="10">
        <v>1070552482.2313958</v>
      </c>
      <c r="O178" s="60">
        <v>529401543.6507247</v>
      </c>
      <c r="P178" s="61"/>
    </row>
    <row r="179" spans="2:16" ht="11.25" customHeight="1">
      <c r="B179" s="27">
        <v>43983</v>
      </c>
      <c r="C179" s="28">
        <v>49157</v>
      </c>
      <c r="D179" s="10">
        <v>170</v>
      </c>
      <c r="E179" s="29">
        <v>5174</v>
      </c>
      <c r="F179" s="170"/>
      <c r="G179" s="61"/>
      <c r="H179" s="61"/>
      <c r="I179" s="60">
        <v>2126864152.638478</v>
      </c>
      <c r="J179" s="61"/>
      <c r="K179" s="61"/>
      <c r="L179" s="61"/>
      <c r="M179" s="10">
        <v>1602120572.7487779</v>
      </c>
      <c r="N179" s="10">
        <v>1047407626.0842227</v>
      </c>
      <c r="O179" s="60">
        <v>515762297.40261817</v>
      </c>
      <c r="P179" s="61"/>
    </row>
    <row r="180" spans="2:16" ht="11.25" customHeight="1">
      <c r="B180" s="27">
        <v>43983</v>
      </c>
      <c r="C180" s="28">
        <v>49188</v>
      </c>
      <c r="D180" s="10">
        <v>171</v>
      </c>
      <c r="E180" s="29">
        <v>5205</v>
      </c>
      <c r="F180" s="170"/>
      <c r="G180" s="61"/>
      <c r="H180" s="61"/>
      <c r="I180" s="60">
        <v>2089821927.109427</v>
      </c>
      <c r="J180" s="61"/>
      <c r="K180" s="61"/>
      <c r="L180" s="61"/>
      <c r="M180" s="10">
        <v>1571547479.4569209</v>
      </c>
      <c r="N180" s="10">
        <v>1024807119.1876444</v>
      </c>
      <c r="O180" s="60">
        <v>502496005.06232023</v>
      </c>
      <c r="P180" s="61"/>
    </row>
    <row r="181" spans="2:16" ht="11.25" customHeight="1">
      <c r="B181" s="27">
        <v>43983</v>
      </c>
      <c r="C181" s="28">
        <v>49218</v>
      </c>
      <c r="D181" s="10">
        <v>172</v>
      </c>
      <c r="E181" s="29">
        <v>5235</v>
      </c>
      <c r="F181" s="170"/>
      <c r="G181" s="61"/>
      <c r="H181" s="61"/>
      <c r="I181" s="60">
        <v>2053585039.196256</v>
      </c>
      <c r="J181" s="61"/>
      <c r="K181" s="61"/>
      <c r="L181" s="61"/>
      <c r="M181" s="10">
        <v>1541762495.4242854</v>
      </c>
      <c r="N181" s="10">
        <v>1002909791.8124472</v>
      </c>
      <c r="O181" s="60">
        <v>489743222.5893097</v>
      </c>
      <c r="P181" s="61"/>
    </row>
    <row r="182" spans="2:16" ht="11.25" customHeight="1">
      <c r="B182" s="27">
        <v>43983</v>
      </c>
      <c r="C182" s="28">
        <v>49249</v>
      </c>
      <c r="D182" s="10">
        <v>173</v>
      </c>
      <c r="E182" s="29">
        <v>5266</v>
      </c>
      <c r="F182" s="170"/>
      <c r="G182" s="61"/>
      <c r="H182" s="61"/>
      <c r="I182" s="60">
        <v>2017631373.282083</v>
      </c>
      <c r="J182" s="61"/>
      <c r="K182" s="61"/>
      <c r="L182" s="61"/>
      <c r="M182" s="10">
        <v>1512200532.2558808</v>
      </c>
      <c r="N182" s="10">
        <v>981178163.1192628</v>
      </c>
      <c r="O182" s="60">
        <v>477101801.87285304</v>
      </c>
      <c r="P182" s="61"/>
    </row>
    <row r="183" spans="2:16" ht="11.25" customHeight="1">
      <c r="B183" s="27">
        <v>43983</v>
      </c>
      <c r="C183" s="28">
        <v>49279</v>
      </c>
      <c r="D183" s="10">
        <v>174</v>
      </c>
      <c r="E183" s="29">
        <v>5296</v>
      </c>
      <c r="F183" s="170"/>
      <c r="G183" s="61"/>
      <c r="H183" s="61"/>
      <c r="I183" s="60">
        <v>1982703035.493132</v>
      </c>
      <c r="J183" s="61"/>
      <c r="K183" s="61"/>
      <c r="L183" s="61"/>
      <c r="M183" s="10">
        <v>1483582821.9026732</v>
      </c>
      <c r="N183" s="10">
        <v>960240569.9795867</v>
      </c>
      <c r="O183" s="60">
        <v>465006814.13517165</v>
      </c>
      <c r="P183" s="61"/>
    </row>
    <row r="184" spans="2:16" ht="11.25" customHeight="1">
      <c r="B184" s="27">
        <v>43983</v>
      </c>
      <c r="C184" s="28">
        <v>49310</v>
      </c>
      <c r="D184" s="10">
        <v>175</v>
      </c>
      <c r="E184" s="29">
        <v>5327</v>
      </c>
      <c r="F184" s="170"/>
      <c r="G184" s="61"/>
      <c r="H184" s="61"/>
      <c r="I184" s="60">
        <v>1947427150.432036</v>
      </c>
      <c r="J184" s="61"/>
      <c r="K184" s="61"/>
      <c r="L184" s="61"/>
      <c r="M184" s="10">
        <v>1454715693.8960729</v>
      </c>
      <c r="N184" s="10">
        <v>939161913.1276882</v>
      </c>
      <c r="O184" s="60">
        <v>452872925.39146227</v>
      </c>
      <c r="P184" s="61"/>
    </row>
    <row r="185" spans="2:16" ht="11.25" customHeight="1">
      <c r="B185" s="27">
        <v>43983</v>
      </c>
      <c r="C185" s="28">
        <v>49341</v>
      </c>
      <c r="D185" s="10">
        <v>176</v>
      </c>
      <c r="E185" s="29">
        <v>5358</v>
      </c>
      <c r="F185" s="170"/>
      <c r="G185" s="61"/>
      <c r="H185" s="61"/>
      <c r="I185" s="60">
        <v>1913214815.076215</v>
      </c>
      <c r="J185" s="61"/>
      <c r="K185" s="61"/>
      <c r="L185" s="61"/>
      <c r="M185" s="10">
        <v>1426735337.0797985</v>
      </c>
      <c r="N185" s="10">
        <v>918755302.2175573</v>
      </c>
      <c r="O185" s="60">
        <v>441156176.19141793</v>
      </c>
      <c r="P185" s="61"/>
    </row>
    <row r="186" spans="2:16" ht="11.25" customHeight="1">
      <c r="B186" s="27">
        <v>43983</v>
      </c>
      <c r="C186" s="28">
        <v>49369</v>
      </c>
      <c r="D186" s="10">
        <v>177</v>
      </c>
      <c r="E186" s="29">
        <v>5386</v>
      </c>
      <c r="F186" s="170"/>
      <c r="G186" s="61"/>
      <c r="H186" s="61"/>
      <c r="I186" s="60">
        <v>1879638982.222305</v>
      </c>
      <c r="J186" s="61"/>
      <c r="K186" s="61"/>
      <c r="L186" s="61"/>
      <c r="M186" s="10">
        <v>1399549453.7540612</v>
      </c>
      <c r="N186" s="10">
        <v>899178275.8387719</v>
      </c>
      <c r="O186" s="60">
        <v>430103842.2898198</v>
      </c>
      <c r="P186" s="61"/>
    </row>
    <row r="187" spans="2:16" ht="11.25" customHeight="1">
      <c r="B187" s="27">
        <v>43983</v>
      </c>
      <c r="C187" s="28">
        <v>49400</v>
      </c>
      <c r="D187" s="10">
        <v>178</v>
      </c>
      <c r="E187" s="29">
        <v>5417</v>
      </c>
      <c r="F187" s="170"/>
      <c r="G187" s="61"/>
      <c r="H187" s="61"/>
      <c r="I187" s="60">
        <v>1845963488.913266</v>
      </c>
      <c r="J187" s="61"/>
      <c r="K187" s="61"/>
      <c r="L187" s="61"/>
      <c r="M187" s="10">
        <v>1372144002.443158</v>
      </c>
      <c r="N187" s="10">
        <v>879328888.6012586</v>
      </c>
      <c r="O187" s="60">
        <v>418827777.60400337</v>
      </c>
      <c r="P187" s="61"/>
    </row>
    <row r="188" spans="2:16" ht="11.25" customHeight="1">
      <c r="B188" s="27">
        <v>43983</v>
      </c>
      <c r="C188" s="28">
        <v>49430</v>
      </c>
      <c r="D188" s="10">
        <v>179</v>
      </c>
      <c r="E188" s="29">
        <v>5447</v>
      </c>
      <c r="F188" s="170"/>
      <c r="G188" s="61"/>
      <c r="H188" s="61"/>
      <c r="I188" s="60">
        <v>1812899952.127105</v>
      </c>
      <c r="J188" s="61"/>
      <c r="K188" s="61"/>
      <c r="L188" s="61"/>
      <c r="M188" s="10">
        <v>1345355264.8956416</v>
      </c>
      <c r="N188" s="10">
        <v>860039502.9743973</v>
      </c>
      <c r="O188" s="60">
        <v>407960973.1405576</v>
      </c>
      <c r="P188" s="61"/>
    </row>
    <row r="189" spans="2:16" ht="11.25" customHeight="1">
      <c r="B189" s="27">
        <v>43983</v>
      </c>
      <c r="C189" s="28">
        <v>49461</v>
      </c>
      <c r="D189" s="10">
        <v>180</v>
      </c>
      <c r="E189" s="29">
        <v>5478</v>
      </c>
      <c r="F189" s="170"/>
      <c r="G189" s="61"/>
      <c r="H189" s="61"/>
      <c r="I189" s="60">
        <v>1779520384.486406</v>
      </c>
      <c r="J189" s="61"/>
      <c r="K189" s="61"/>
      <c r="L189" s="61"/>
      <c r="M189" s="10">
        <v>1318344438.4418697</v>
      </c>
      <c r="N189" s="10">
        <v>840629063.8566703</v>
      </c>
      <c r="O189" s="60">
        <v>397064664.6563773</v>
      </c>
      <c r="P189" s="61"/>
    </row>
    <row r="190" spans="2:16" ht="11.25" customHeight="1">
      <c r="B190" s="27">
        <v>43983</v>
      </c>
      <c r="C190" s="28">
        <v>49491</v>
      </c>
      <c r="D190" s="10">
        <v>181</v>
      </c>
      <c r="E190" s="29">
        <v>5508</v>
      </c>
      <c r="F190" s="170"/>
      <c r="G190" s="61"/>
      <c r="H190" s="61"/>
      <c r="I190" s="60">
        <v>1746375195.230335</v>
      </c>
      <c r="J190" s="61"/>
      <c r="K190" s="61"/>
      <c r="L190" s="61"/>
      <c r="M190" s="10">
        <v>1291665437.2953162</v>
      </c>
      <c r="N190" s="10">
        <v>821590323.9861224</v>
      </c>
      <c r="O190" s="60">
        <v>386481080.2916028</v>
      </c>
      <c r="P190" s="61"/>
    </row>
    <row r="191" spans="2:16" ht="11.25" customHeight="1">
      <c r="B191" s="27">
        <v>43983</v>
      </c>
      <c r="C191" s="28">
        <v>49522</v>
      </c>
      <c r="D191" s="10">
        <v>182</v>
      </c>
      <c r="E191" s="29">
        <v>5539</v>
      </c>
      <c r="F191" s="170"/>
      <c r="G191" s="61"/>
      <c r="H191" s="61"/>
      <c r="I191" s="60">
        <v>1713481739.771686</v>
      </c>
      <c r="J191" s="61"/>
      <c r="K191" s="61"/>
      <c r="L191" s="61"/>
      <c r="M191" s="10">
        <v>1265187068.1576571</v>
      </c>
      <c r="N191" s="10">
        <v>802701573.2707317</v>
      </c>
      <c r="O191" s="60">
        <v>375996373.63483006</v>
      </c>
      <c r="P191" s="61"/>
    </row>
    <row r="192" spans="2:16" ht="11.25" customHeight="1">
      <c r="B192" s="27">
        <v>43983</v>
      </c>
      <c r="C192" s="28">
        <v>49553</v>
      </c>
      <c r="D192" s="10">
        <v>183</v>
      </c>
      <c r="E192" s="29">
        <v>5570</v>
      </c>
      <c r="F192" s="170"/>
      <c r="G192" s="61"/>
      <c r="H192" s="61"/>
      <c r="I192" s="60">
        <v>1680897770.808097</v>
      </c>
      <c r="J192" s="61"/>
      <c r="K192" s="61"/>
      <c r="L192" s="61"/>
      <c r="M192" s="10">
        <v>1239022930.480917</v>
      </c>
      <c r="N192" s="10">
        <v>784102442.5832347</v>
      </c>
      <c r="O192" s="60">
        <v>365728637.8337922</v>
      </c>
      <c r="P192" s="61"/>
    </row>
    <row r="193" spans="2:16" ht="11.25" customHeight="1">
      <c r="B193" s="27">
        <v>43983</v>
      </c>
      <c r="C193" s="28">
        <v>49583</v>
      </c>
      <c r="D193" s="10">
        <v>184</v>
      </c>
      <c r="E193" s="29">
        <v>5600</v>
      </c>
      <c r="F193" s="170"/>
      <c r="G193" s="61"/>
      <c r="H193" s="61"/>
      <c r="I193" s="60">
        <v>1648623395.703336</v>
      </c>
      <c r="J193" s="61"/>
      <c r="K193" s="61"/>
      <c r="L193" s="61"/>
      <c r="M193" s="10">
        <v>1213238159.8986754</v>
      </c>
      <c r="N193" s="10">
        <v>765895101.4293782</v>
      </c>
      <c r="O193" s="60">
        <v>355771813.0527192</v>
      </c>
      <c r="P193" s="61"/>
    </row>
    <row r="194" spans="2:16" ht="11.25" customHeight="1">
      <c r="B194" s="27">
        <v>43983</v>
      </c>
      <c r="C194" s="28">
        <v>49614</v>
      </c>
      <c r="D194" s="10">
        <v>185</v>
      </c>
      <c r="E194" s="29">
        <v>5631</v>
      </c>
      <c r="F194" s="170"/>
      <c r="G194" s="61"/>
      <c r="H194" s="61"/>
      <c r="I194" s="60">
        <v>1616397153.181941</v>
      </c>
      <c r="J194" s="61"/>
      <c r="K194" s="61"/>
      <c r="L194" s="61"/>
      <c r="M194" s="10">
        <v>1187505033.027265</v>
      </c>
      <c r="N194" s="10">
        <v>747743733.3575605</v>
      </c>
      <c r="O194" s="60">
        <v>345869006.7703031</v>
      </c>
      <c r="P194" s="61"/>
    </row>
    <row r="195" spans="2:16" ht="11.25" customHeight="1">
      <c r="B195" s="27">
        <v>43983</v>
      </c>
      <c r="C195" s="28">
        <v>49644</v>
      </c>
      <c r="D195" s="10">
        <v>186</v>
      </c>
      <c r="E195" s="29">
        <v>5661</v>
      </c>
      <c r="F195" s="170"/>
      <c r="G195" s="61"/>
      <c r="H195" s="61"/>
      <c r="I195" s="60">
        <v>1584676766.896381</v>
      </c>
      <c r="J195" s="61"/>
      <c r="K195" s="61"/>
      <c r="L195" s="61"/>
      <c r="M195" s="10">
        <v>1162290353.0697143</v>
      </c>
      <c r="N195" s="10">
        <v>730065327.9440842</v>
      </c>
      <c r="O195" s="60">
        <v>336307592.22629946</v>
      </c>
      <c r="P195" s="61"/>
    </row>
    <row r="196" spans="2:16" ht="11.25" customHeight="1">
      <c r="B196" s="27">
        <v>43983</v>
      </c>
      <c r="C196" s="28">
        <v>49675</v>
      </c>
      <c r="D196" s="10">
        <v>187</v>
      </c>
      <c r="E196" s="29">
        <v>5692</v>
      </c>
      <c r="F196" s="170"/>
      <c r="G196" s="61"/>
      <c r="H196" s="61"/>
      <c r="I196" s="60">
        <v>1553287932.158931</v>
      </c>
      <c r="J196" s="61"/>
      <c r="K196" s="61"/>
      <c r="L196" s="61"/>
      <c r="M196" s="10">
        <v>1137335747.5409296</v>
      </c>
      <c r="N196" s="10">
        <v>712573837.3249147</v>
      </c>
      <c r="O196" s="60">
        <v>326859747.3110104</v>
      </c>
      <c r="P196" s="61"/>
    </row>
    <row r="197" spans="2:16" ht="11.25" customHeight="1">
      <c r="B197" s="27">
        <v>43983</v>
      </c>
      <c r="C197" s="28">
        <v>49706</v>
      </c>
      <c r="D197" s="10">
        <v>188</v>
      </c>
      <c r="E197" s="29">
        <v>5723</v>
      </c>
      <c r="F197" s="170"/>
      <c r="G197" s="61"/>
      <c r="H197" s="61"/>
      <c r="I197" s="60">
        <v>1522115193.881857</v>
      </c>
      <c r="J197" s="61"/>
      <c r="K197" s="61"/>
      <c r="L197" s="61"/>
      <c r="M197" s="10">
        <v>1112620408.2156165</v>
      </c>
      <c r="N197" s="10">
        <v>695316119.6123817</v>
      </c>
      <c r="O197" s="60">
        <v>317592680.7779644</v>
      </c>
      <c r="P197" s="61"/>
    </row>
    <row r="198" spans="2:16" ht="11.25" customHeight="1">
      <c r="B198" s="27">
        <v>43983</v>
      </c>
      <c r="C198" s="28">
        <v>49735</v>
      </c>
      <c r="D198" s="10">
        <v>189</v>
      </c>
      <c r="E198" s="29">
        <v>5752</v>
      </c>
      <c r="F198" s="170"/>
      <c r="G198" s="61"/>
      <c r="H198" s="61"/>
      <c r="I198" s="60">
        <v>1490272501.38242</v>
      </c>
      <c r="J198" s="61"/>
      <c r="K198" s="61"/>
      <c r="L198" s="61"/>
      <c r="M198" s="10">
        <v>1087615855.3957658</v>
      </c>
      <c r="N198" s="10">
        <v>678072681.9818045</v>
      </c>
      <c r="O198" s="60">
        <v>308489213.056844</v>
      </c>
      <c r="P198" s="61"/>
    </row>
    <row r="199" spans="2:16" ht="11.25" customHeight="1">
      <c r="B199" s="27">
        <v>43983</v>
      </c>
      <c r="C199" s="28">
        <v>49766</v>
      </c>
      <c r="D199" s="10">
        <v>190</v>
      </c>
      <c r="E199" s="29">
        <v>5783</v>
      </c>
      <c r="F199" s="170"/>
      <c r="G199" s="61"/>
      <c r="H199" s="61"/>
      <c r="I199" s="60">
        <v>1459260412.291507</v>
      </c>
      <c r="J199" s="61"/>
      <c r="K199" s="61"/>
      <c r="L199" s="61"/>
      <c r="M199" s="10">
        <v>1063176631.1226357</v>
      </c>
      <c r="N199" s="10">
        <v>661150351.0205423</v>
      </c>
      <c r="O199" s="60">
        <v>299516386.1746892</v>
      </c>
      <c r="P199" s="61"/>
    </row>
    <row r="200" spans="2:16" ht="11.25" customHeight="1">
      <c r="B200" s="27">
        <v>43983</v>
      </c>
      <c r="C200" s="28">
        <v>49796</v>
      </c>
      <c r="D200" s="10">
        <v>191</v>
      </c>
      <c r="E200" s="29">
        <v>5813</v>
      </c>
      <c r="F200" s="170"/>
      <c r="G200" s="61"/>
      <c r="H200" s="61"/>
      <c r="I200" s="60">
        <v>1427465936.24423</v>
      </c>
      <c r="J200" s="61"/>
      <c r="K200" s="61"/>
      <c r="L200" s="61"/>
      <c r="M200" s="10">
        <v>1038304975.4744791</v>
      </c>
      <c r="N200" s="10">
        <v>644094384.9946929</v>
      </c>
      <c r="O200" s="60">
        <v>290593536.8488084</v>
      </c>
      <c r="P200" s="61"/>
    </row>
    <row r="201" spans="2:16" ht="11.25" customHeight="1">
      <c r="B201" s="27">
        <v>43983</v>
      </c>
      <c r="C201" s="28">
        <v>49827</v>
      </c>
      <c r="D201" s="10">
        <v>192</v>
      </c>
      <c r="E201" s="29">
        <v>5844</v>
      </c>
      <c r="F201" s="170"/>
      <c r="G201" s="61"/>
      <c r="H201" s="61"/>
      <c r="I201" s="60">
        <v>1397095975.203985</v>
      </c>
      <c r="J201" s="61"/>
      <c r="K201" s="61"/>
      <c r="L201" s="61"/>
      <c r="M201" s="10">
        <v>1014491008.650452</v>
      </c>
      <c r="N201" s="10">
        <v>627721311.0867726</v>
      </c>
      <c r="O201" s="60">
        <v>282007027.20140177</v>
      </c>
      <c r="P201" s="61"/>
    </row>
    <row r="202" spans="2:16" ht="11.25" customHeight="1">
      <c r="B202" s="27">
        <v>43983</v>
      </c>
      <c r="C202" s="28">
        <v>49857</v>
      </c>
      <c r="D202" s="10">
        <v>193</v>
      </c>
      <c r="E202" s="29">
        <v>5874</v>
      </c>
      <c r="F202" s="170"/>
      <c r="G202" s="61"/>
      <c r="H202" s="61"/>
      <c r="I202" s="60">
        <v>1367018287.499902</v>
      </c>
      <c r="J202" s="61"/>
      <c r="K202" s="61"/>
      <c r="L202" s="61"/>
      <c r="M202" s="10">
        <v>991020973.0005203</v>
      </c>
      <c r="N202" s="10">
        <v>611689863.5466942</v>
      </c>
      <c r="O202" s="60">
        <v>273678338.4417597</v>
      </c>
      <c r="P202" s="61"/>
    </row>
    <row r="203" spans="2:16" ht="11.25" customHeight="1">
      <c r="B203" s="27">
        <v>43983</v>
      </c>
      <c r="C203" s="28">
        <v>49888</v>
      </c>
      <c r="D203" s="10">
        <v>194</v>
      </c>
      <c r="E203" s="29">
        <v>5905</v>
      </c>
      <c r="F203" s="170"/>
      <c r="G203" s="61"/>
      <c r="H203" s="61"/>
      <c r="I203" s="60">
        <v>1337793231.267226</v>
      </c>
      <c r="J203" s="61"/>
      <c r="K203" s="61"/>
      <c r="L203" s="61"/>
      <c r="M203" s="10">
        <v>968189335.0558213</v>
      </c>
      <c r="N203" s="10">
        <v>596077632.555667</v>
      </c>
      <c r="O203" s="60">
        <v>265563623.51802367</v>
      </c>
      <c r="P203" s="61"/>
    </row>
    <row r="204" spans="2:16" ht="11.25" customHeight="1">
      <c r="B204" s="27">
        <v>43983</v>
      </c>
      <c r="C204" s="28">
        <v>49919</v>
      </c>
      <c r="D204" s="10">
        <v>195</v>
      </c>
      <c r="E204" s="29">
        <v>5936</v>
      </c>
      <c r="F204" s="170"/>
      <c r="G204" s="61"/>
      <c r="H204" s="61"/>
      <c r="I204" s="60">
        <v>1308976776.45009</v>
      </c>
      <c r="J204" s="61"/>
      <c r="K204" s="61"/>
      <c r="L204" s="61"/>
      <c r="M204" s="10">
        <v>945727506.527409</v>
      </c>
      <c r="N204" s="10">
        <v>580767954.1204708</v>
      </c>
      <c r="O204" s="60">
        <v>257646961.17375013</v>
      </c>
      <c r="P204" s="61"/>
    </row>
    <row r="205" spans="2:16" ht="11.25" customHeight="1">
      <c r="B205" s="27">
        <v>43983</v>
      </c>
      <c r="C205" s="28">
        <v>49949</v>
      </c>
      <c r="D205" s="10">
        <v>196</v>
      </c>
      <c r="E205" s="29">
        <v>5966</v>
      </c>
      <c r="F205" s="170"/>
      <c r="G205" s="61"/>
      <c r="H205" s="61"/>
      <c r="I205" s="60">
        <v>1280289636.306993</v>
      </c>
      <c r="J205" s="61"/>
      <c r="K205" s="61"/>
      <c r="L205" s="61"/>
      <c r="M205" s="10">
        <v>923482924.4344189</v>
      </c>
      <c r="N205" s="10">
        <v>565711830.2116147</v>
      </c>
      <c r="O205" s="60">
        <v>249938825.20541656</v>
      </c>
      <c r="P205" s="61"/>
    </row>
    <row r="206" spans="2:16" ht="11.25" customHeight="1">
      <c r="B206" s="27">
        <v>43983</v>
      </c>
      <c r="C206" s="28">
        <v>49980</v>
      </c>
      <c r="D206" s="10">
        <v>197</v>
      </c>
      <c r="E206" s="29">
        <v>5997</v>
      </c>
      <c r="F206" s="170"/>
      <c r="G206" s="61"/>
      <c r="H206" s="61"/>
      <c r="I206" s="60">
        <v>1252079364.278665</v>
      </c>
      <c r="J206" s="61"/>
      <c r="K206" s="61"/>
      <c r="L206" s="61"/>
      <c r="M206" s="10">
        <v>901602851.4882219</v>
      </c>
      <c r="N206" s="10">
        <v>550903790.7166862</v>
      </c>
      <c r="O206" s="60">
        <v>242365524.6898276</v>
      </c>
      <c r="P206" s="61"/>
    </row>
    <row r="207" spans="2:16" ht="11.25" customHeight="1">
      <c r="B207" s="27">
        <v>43983</v>
      </c>
      <c r="C207" s="28">
        <v>50010</v>
      </c>
      <c r="D207" s="10">
        <v>198</v>
      </c>
      <c r="E207" s="29">
        <v>6027</v>
      </c>
      <c r="F207" s="170"/>
      <c r="G207" s="61"/>
      <c r="H207" s="61"/>
      <c r="I207" s="60">
        <v>1224176351.037904</v>
      </c>
      <c r="J207" s="61"/>
      <c r="K207" s="61"/>
      <c r="L207" s="61"/>
      <c r="M207" s="10">
        <v>880063409.0886093</v>
      </c>
      <c r="N207" s="10">
        <v>536419078.6870379</v>
      </c>
      <c r="O207" s="60">
        <v>235025714.82668436</v>
      </c>
      <c r="P207" s="61"/>
    </row>
    <row r="208" spans="2:16" ht="11.25" customHeight="1">
      <c r="B208" s="27">
        <v>43983</v>
      </c>
      <c r="C208" s="28">
        <v>50041</v>
      </c>
      <c r="D208" s="10">
        <v>199</v>
      </c>
      <c r="E208" s="29">
        <v>6058</v>
      </c>
      <c r="F208" s="170"/>
      <c r="G208" s="61"/>
      <c r="H208" s="61"/>
      <c r="I208" s="60">
        <v>1197008185.1309</v>
      </c>
      <c r="J208" s="61"/>
      <c r="K208" s="61"/>
      <c r="L208" s="61"/>
      <c r="M208" s="10">
        <v>859072621.1629953</v>
      </c>
      <c r="N208" s="10">
        <v>522293020.7489658</v>
      </c>
      <c r="O208" s="60">
        <v>227867301.07251692</v>
      </c>
      <c r="P208" s="61"/>
    </row>
    <row r="209" spans="2:16" ht="11.25" customHeight="1">
      <c r="B209" s="27">
        <v>43983</v>
      </c>
      <c r="C209" s="28">
        <v>50072</v>
      </c>
      <c r="D209" s="10">
        <v>200</v>
      </c>
      <c r="E209" s="29">
        <v>6089</v>
      </c>
      <c r="F209" s="170"/>
      <c r="G209" s="61"/>
      <c r="H209" s="61"/>
      <c r="I209" s="60">
        <v>1170258969.167744</v>
      </c>
      <c r="J209" s="61"/>
      <c r="K209" s="61"/>
      <c r="L209" s="61"/>
      <c r="M209" s="10">
        <v>838450668.8042469</v>
      </c>
      <c r="N209" s="10">
        <v>508459016.0522343</v>
      </c>
      <c r="O209" s="60">
        <v>220892188.5937385</v>
      </c>
      <c r="P209" s="61"/>
    </row>
    <row r="210" spans="2:16" ht="11.25" customHeight="1">
      <c r="B210" s="27">
        <v>43983</v>
      </c>
      <c r="C210" s="28">
        <v>50100</v>
      </c>
      <c r="D210" s="10">
        <v>201</v>
      </c>
      <c r="E210" s="29">
        <v>6117</v>
      </c>
      <c r="F210" s="170"/>
      <c r="G210" s="61"/>
      <c r="H210" s="61"/>
      <c r="I210" s="60">
        <v>1143698796.878654</v>
      </c>
      <c r="J210" s="61"/>
      <c r="K210" s="61"/>
      <c r="L210" s="61"/>
      <c r="M210" s="10">
        <v>818165805.1163887</v>
      </c>
      <c r="N210" s="10">
        <v>495017870.72378486</v>
      </c>
      <c r="O210" s="60">
        <v>214230003.29757643</v>
      </c>
      <c r="P210" s="61"/>
    </row>
    <row r="211" spans="2:16" ht="11.25" customHeight="1">
      <c r="B211" s="27">
        <v>43983</v>
      </c>
      <c r="C211" s="28">
        <v>50131</v>
      </c>
      <c r="D211" s="10">
        <v>202</v>
      </c>
      <c r="E211" s="29">
        <v>6148</v>
      </c>
      <c r="F211" s="170"/>
      <c r="G211" s="61"/>
      <c r="H211" s="61"/>
      <c r="I211" s="60">
        <v>1117345545.396362</v>
      </c>
      <c r="J211" s="61"/>
      <c r="K211" s="61"/>
      <c r="L211" s="61"/>
      <c r="M211" s="10">
        <v>797957830.8712169</v>
      </c>
      <c r="N211" s="10">
        <v>481563527.82814693</v>
      </c>
      <c r="O211" s="60">
        <v>207524618.25165713</v>
      </c>
      <c r="P211" s="61"/>
    </row>
    <row r="212" spans="2:16" ht="11.25" customHeight="1">
      <c r="B212" s="27">
        <v>43983</v>
      </c>
      <c r="C212" s="28">
        <v>50161</v>
      </c>
      <c r="D212" s="10">
        <v>203</v>
      </c>
      <c r="E212" s="29">
        <v>6178</v>
      </c>
      <c r="F212" s="170"/>
      <c r="G212" s="61"/>
      <c r="H212" s="61"/>
      <c r="I212" s="60">
        <v>1091487661.625197</v>
      </c>
      <c r="J212" s="61"/>
      <c r="K212" s="61"/>
      <c r="L212" s="61"/>
      <c r="M212" s="10">
        <v>778211833.3072174</v>
      </c>
      <c r="N212" s="10">
        <v>468490990.94503754</v>
      </c>
      <c r="O212" s="60">
        <v>201063558.0373808</v>
      </c>
      <c r="P212" s="61"/>
    </row>
    <row r="213" spans="2:16" ht="11.25" customHeight="1">
      <c r="B213" s="27">
        <v>43983</v>
      </c>
      <c r="C213" s="28">
        <v>50192</v>
      </c>
      <c r="D213" s="10">
        <v>204</v>
      </c>
      <c r="E213" s="29">
        <v>6209</v>
      </c>
      <c r="F213" s="170"/>
      <c r="G213" s="61"/>
      <c r="H213" s="61"/>
      <c r="I213" s="60">
        <v>1065715156.521637</v>
      </c>
      <c r="J213" s="61"/>
      <c r="K213" s="61"/>
      <c r="L213" s="61"/>
      <c r="M213" s="10">
        <v>758547743.814509</v>
      </c>
      <c r="N213" s="10">
        <v>455491657.77248096</v>
      </c>
      <c r="O213" s="60">
        <v>194656614.9103975</v>
      </c>
      <c r="P213" s="61"/>
    </row>
    <row r="214" spans="2:16" ht="11.25" customHeight="1">
      <c r="B214" s="27">
        <v>43983</v>
      </c>
      <c r="C214" s="28">
        <v>50222</v>
      </c>
      <c r="D214" s="10">
        <v>205</v>
      </c>
      <c r="E214" s="29">
        <v>6239</v>
      </c>
      <c r="F214" s="170"/>
      <c r="G214" s="61"/>
      <c r="H214" s="61"/>
      <c r="I214" s="60">
        <v>1040288196.303511</v>
      </c>
      <c r="J214" s="61"/>
      <c r="K214" s="61"/>
      <c r="L214" s="61"/>
      <c r="M214" s="10">
        <v>739234129.9454895</v>
      </c>
      <c r="N214" s="10">
        <v>442801704.0223052</v>
      </c>
      <c r="O214" s="60">
        <v>188457795.35072798</v>
      </c>
      <c r="P214" s="61"/>
    </row>
    <row r="215" spans="2:16" ht="11.25" customHeight="1">
      <c r="B215" s="27">
        <v>43983</v>
      </c>
      <c r="C215" s="28">
        <v>50253</v>
      </c>
      <c r="D215" s="10">
        <v>206</v>
      </c>
      <c r="E215" s="29">
        <v>6270</v>
      </c>
      <c r="F215" s="170"/>
      <c r="G215" s="61"/>
      <c r="H215" s="61"/>
      <c r="I215" s="60">
        <v>1015013730.020407</v>
      </c>
      <c r="J215" s="61"/>
      <c r="K215" s="61"/>
      <c r="L215" s="61"/>
      <c r="M215" s="10">
        <v>720050630.5035582</v>
      </c>
      <c r="N215" s="10">
        <v>430213863.8456692</v>
      </c>
      <c r="O215" s="60">
        <v>182324841.19878238</v>
      </c>
      <c r="P215" s="61"/>
    </row>
    <row r="216" spans="2:16" ht="11.25" customHeight="1">
      <c r="B216" s="27">
        <v>43983</v>
      </c>
      <c r="C216" s="28">
        <v>50284</v>
      </c>
      <c r="D216" s="10">
        <v>207</v>
      </c>
      <c r="E216" s="29">
        <v>6301</v>
      </c>
      <c r="F216" s="170"/>
      <c r="G216" s="61"/>
      <c r="H216" s="61"/>
      <c r="I216" s="60">
        <v>990080219.871634</v>
      </c>
      <c r="J216" s="61"/>
      <c r="K216" s="61"/>
      <c r="L216" s="61"/>
      <c r="M216" s="10">
        <v>701171541.8087927</v>
      </c>
      <c r="N216" s="10">
        <v>417868602.548979</v>
      </c>
      <c r="O216" s="60">
        <v>176342828.56000656</v>
      </c>
      <c r="P216" s="61"/>
    </row>
    <row r="217" spans="2:16" ht="11.25" customHeight="1">
      <c r="B217" s="27">
        <v>43983</v>
      </c>
      <c r="C217" s="28">
        <v>50314</v>
      </c>
      <c r="D217" s="10">
        <v>208</v>
      </c>
      <c r="E217" s="29">
        <v>6331</v>
      </c>
      <c r="F217" s="170"/>
      <c r="G217" s="61"/>
      <c r="H217" s="61"/>
      <c r="I217" s="60">
        <v>965380132.111922</v>
      </c>
      <c r="J217" s="61"/>
      <c r="K217" s="61"/>
      <c r="L217" s="61"/>
      <c r="M217" s="10">
        <v>682556825.79479</v>
      </c>
      <c r="N217" s="10">
        <v>405773836.27468216</v>
      </c>
      <c r="O217" s="60">
        <v>170536830.15013975</v>
      </c>
      <c r="P217" s="61"/>
    </row>
    <row r="218" spans="2:16" ht="11.25" customHeight="1">
      <c r="B218" s="27">
        <v>43983</v>
      </c>
      <c r="C218" s="28">
        <v>50345</v>
      </c>
      <c r="D218" s="10">
        <v>209</v>
      </c>
      <c r="E218" s="29">
        <v>6362</v>
      </c>
      <c r="F218" s="170"/>
      <c r="G218" s="61"/>
      <c r="H218" s="61"/>
      <c r="I218" s="60">
        <v>941201175.076031</v>
      </c>
      <c r="J218" s="61"/>
      <c r="K218" s="61"/>
      <c r="L218" s="61"/>
      <c r="M218" s="10">
        <v>664332802.9309595</v>
      </c>
      <c r="N218" s="10">
        <v>393935406.8877277</v>
      </c>
      <c r="O218" s="60">
        <v>164860184.62614182</v>
      </c>
      <c r="P218" s="61"/>
    </row>
    <row r="219" spans="2:16" ht="11.25" customHeight="1">
      <c r="B219" s="27">
        <v>43983</v>
      </c>
      <c r="C219" s="28">
        <v>50375</v>
      </c>
      <c r="D219" s="10">
        <v>210</v>
      </c>
      <c r="E219" s="29">
        <v>6392</v>
      </c>
      <c r="F219" s="170"/>
      <c r="G219" s="61"/>
      <c r="H219" s="61"/>
      <c r="I219" s="60">
        <v>917196104.153649</v>
      </c>
      <c r="J219" s="61"/>
      <c r="K219" s="61"/>
      <c r="L219" s="61"/>
      <c r="M219" s="10">
        <v>646326552.8250644</v>
      </c>
      <c r="N219" s="10">
        <v>382314777.7246279</v>
      </c>
      <c r="O219" s="60">
        <v>159341145.01822883</v>
      </c>
      <c r="P219" s="61"/>
    </row>
    <row r="220" spans="2:16" ht="11.25" customHeight="1">
      <c r="B220" s="27">
        <v>43983</v>
      </c>
      <c r="C220" s="28">
        <v>50406</v>
      </c>
      <c r="D220" s="10">
        <v>211</v>
      </c>
      <c r="E220" s="29">
        <v>6423</v>
      </c>
      <c r="F220" s="170"/>
      <c r="G220" s="61"/>
      <c r="H220" s="61"/>
      <c r="I220" s="60">
        <v>893001278.339249</v>
      </c>
      <c r="J220" s="61"/>
      <c r="K220" s="61"/>
      <c r="L220" s="61"/>
      <c r="M220" s="10">
        <v>628209726.9205866</v>
      </c>
      <c r="N220" s="10">
        <v>370653270.40137887</v>
      </c>
      <c r="O220" s="60">
        <v>153826551.60294786</v>
      </c>
      <c r="P220" s="61"/>
    </row>
    <row r="221" spans="2:16" ht="11.25" customHeight="1">
      <c r="B221" s="27">
        <v>43983</v>
      </c>
      <c r="C221" s="28">
        <v>50437</v>
      </c>
      <c r="D221" s="10">
        <v>212</v>
      </c>
      <c r="E221" s="29">
        <v>6454</v>
      </c>
      <c r="F221" s="170"/>
      <c r="G221" s="61"/>
      <c r="H221" s="61"/>
      <c r="I221" s="60">
        <v>869989186.698047</v>
      </c>
      <c r="J221" s="61"/>
      <c r="K221" s="61"/>
      <c r="L221" s="61"/>
      <c r="M221" s="10">
        <v>610983116.926938</v>
      </c>
      <c r="N221" s="10">
        <v>359572510.63073575</v>
      </c>
      <c r="O221" s="60">
        <v>148595812.16849142</v>
      </c>
      <c r="P221" s="61"/>
    </row>
    <row r="222" spans="2:16" ht="11.25" customHeight="1">
      <c r="B222" s="27">
        <v>43983</v>
      </c>
      <c r="C222" s="28">
        <v>50465</v>
      </c>
      <c r="D222" s="10">
        <v>213</v>
      </c>
      <c r="E222" s="29">
        <v>6482</v>
      </c>
      <c r="F222" s="170"/>
      <c r="G222" s="61"/>
      <c r="H222" s="61"/>
      <c r="I222" s="60">
        <v>847166813.483578</v>
      </c>
      <c r="J222" s="61"/>
      <c r="K222" s="61"/>
      <c r="L222" s="61"/>
      <c r="M222" s="10">
        <v>594043724.8628235</v>
      </c>
      <c r="N222" s="10">
        <v>348800261.215436</v>
      </c>
      <c r="O222" s="60">
        <v>143592547.4376631</v>
      </c>
      <c r="P222" s="61"/>
    </row>
    <row r="223" spans="2:16" ht="11.25" customHeight="1">
      <c r="B223" s="27">
        <v>43983</v>
      </c>
      <c r="C223" s="28">
        <v>50496</v>
      </c>
      <c r="D223" s="10">
        <v>214</v>
      </c>
      <c r="E223" s="29">
        <v>6513</v>
      </c>
      <c r="F223" s="170"/>
      <c r="G223" s="61"/>
      <c r="H223" s="61"/>
      <c r="I223" s="60">
        <v>824885267.340127</v>
      </c>
      <c r="J223" s="61"/>
      <c r="K223" s="61"/>
      <c r="L223" s="61"/>
      <c r="M223" s="10">
        <v>577438589.8504364</v>
      </c>
      <c r="N223" s="10">
        <v>338188072.0682188</v>
      </c>
      <c r="O223" s="60">
        <v>138634079.85717398</v>
      </c>
      <c r="P223" s="61"/>
    </row>
    <row r="224" spans="2:16" ht="11.25" customHeight="1">
      <c r="B224" s="27">
        <v>43983</v>
      </c>
      <c r="C224" s="28">
        <v>50526</v>
      </c>
      <c r="D224" s="10">
        <v>215</v>
      </c>
      <c r="E224" s="29">
        <v>6543</v>
      </c>
      <c r="F224" s="170"/>
      <c r="G224" s="61"/>
      <c r="H224" s="61"/>
      <c r="I224" s="60">
        <v>802080467.881091</v>
      </c>
      <c r="J224" s="61"/>
      <c r="K224" s="61"/>
      <c r="L224" s="61"/>
      <c r="M224" s="10">
        <v>560553099.2047445</v>
      </c>
      <c r="N224" s="10">
        <v>327490726.8621561</v>
      </c>
      <c r="O224" s="60">
        <v>133698584.38847065</v>
      </c>
      <c r="P224" s="61"/>
    </row>
    <row r="225" spans="2:16" ht="11.25" customHeight="1">
      <c r="B225" s="27">
        <v>43983</v>
      </c>
      <c r="C225" s="28">
        <v>50557</v>
      </c>
      <c r="D225" s="10">
        <v>216</v>
      </c>
      <c r="E225" s="29">
        <v>6574</v>
      </c>
      <c r="F225" s="170"/>
      <c r="G225" s="61"/>
      <c r="H225" s="61"/>
      <c r="I225" s="60">
        <v>780180071.202909</v>
      </c>
      <c r="J225" s="61"/>
      <c r="K225" s="61"/>
      <c r="L225" s="61"/>
      <c r="M225" s="10">
        <v>544322703.63507</v>
      </c>
      <c r="N225" s="10">
        <v>317199716.89451075</v>
      </c>
      <c r="O225" s="60">
        <v>128948772.52509592</v>
      </c>
      <c r="P225" s="61"/>
    </row>
    <row r="226" spans="2:16" ht="11.25" customHeight="1">
      <c r="B226" s="27">
        <v>43983</v>
      </c>
      <c r="C226" s="28">
        <v>50587</v>
      </c>
      <c r="D226" s="10">
        <v>217</v>
      </c>
      <c r="E226" s="29">
        <v>6604</v>
      </c>
      <c r="F226" s="170"/>
      <c r="G226" s="61"/>
      <c r="H226" s="61"/>
      <c r="I226" s="60">
        <v>758963969.885706</v>
      </c>
      <c r="J226" s="61"/>
      <c r="K226" s="61"/>
      <c r="L226" s="61"/>
      <c r="M226" s="10">
        <v>528651314.10391396</v>
      </c>
      <c r="N226" s="10">
        <v>307309103.2877709</v>
      </c>
      <c r="O226" s="60">
        <v>124415912.80321522</v>
      </c>
      <c r="P226" s="61"/>
    </row>
    <row r="227" spans="2:16" ht="11.25" customHeight="1">
      <c r="B227" s="27">
        <v>43983</v>
      </c>
      <c r="C227" s="28">
        <v>50618</v>
      </c>
      <c r="D227" s="10">
        <v>218</v>
      </c>
      <c r="E227" s="29">
        <v>6635</v>
      </c>
      <c r="F227" s="170"/>
      <c r="G227" s="61"/>
      <c r="H227" s="61"/>
      <c r="I227" s="60">
        <v>738147100.702743</v>
      </c>
      <c r="J227" s="61"/>
      <c r="K227" s="61"/>
      <c r="L227" s="61"/>
      <c r="M227" s="10">
        <v>513279423.1596453</v>
      </c>
      <c r="N227" s="10">
        <v>297614479.3079907</v>
      </c>
      <c r="O227" s="60">
        <v>119980641.80350555</v>
      </c>
      <c r="P227" s="61"/>
    </row>
    <row r="228" spans="2:16" ht="11.25" customHeight="1">
      <c r="B228" s="27">
        <v>43983</v>
      </c>
      <c r="C228" s="28">
        <v>50649</v>
      </c>
      <c r="D228" s="10">
        <v>219</v>
      </c>
      <c r="E228" s="29">
        <v>6666</v>
      </c>
      <c r="F228" s="170"/>
      <c r="G228" s="61"/>
      <c r="H228" s="61"/>
      <c r="I228" s="60">
        <v>717436886.16761</v>
      </c>
      <c r="J228" s="61"/>
      <c r="K228" s="61"/>
      <c r="L228" s="61"/>
      <c r="M228" s="10">
        <v>498032192.9900063</v>
      </c>
      <c r="N228" s="10">
        <v>288039276.6821168</v>
      </c>
      <c r="O228" s="60">
        <v>115628650.12824059</v>
      </c>
      <c r="P228" s="61"/>
    </row>
    <row r="229" spans="2:16" ht="11.25" customHeight="1">
      <c r="B229" s="27">
        <v>43983</v>
      </c>
      <c r="C229" s="28">
        <v>50679</v>
      </c>
      <c r="D229" s="10">
        <v>220</v>
      </c>
      <c r="E229" s="29">
        <v>6696</v>
      </c>
      <c r="F229" s="170"/>
      <c r="G229" s="61"/>
      <c r="H229" s="61"/>
      <c r="I229" s="60">
        <v>697432669.076136</v>
      </c>
      <c r="J229" s="61"/>
      <c r="K229" s="61"/>
      <c r="L229" s="61"/>
      <c r="M229" s="10">
        <v>483350933.9028393</v>
      </c>
      <c r="N229" s="10">
        <v>278860257.70841205</v>
      </c>
      <c r="O229" s="60">
        <v>111485003.498198</v>
      </c>
      <c r="P229" s="61"/>
    </row>
    <row r="230" spans="2:16" ht="11.25" customHeight="1">
      <c r="B230" s="27">
        <v>43983</v>
      </c>
      <c r="C230" s="28">
        <v>50710</v>
      </c>
      <c r="D230" s="10">
        <v>221</v>
      </c>
      <c r="E230" s="29">
        <v>6727</v>
      </c>
      <c r="F230" s="170"/>
      <c r="G230" s="61"/>
      <c r="H230" s="61"/>
      <c r="I230" s="60">
        <v>677843707.47679</v>
      </c>
      <c r="J230" s="61"/>
      <c r="K230" s="61"/>
      <c r="L230" s="61"/>
      <c r="M230" s="10">
        <v>468978165.19090414</v>
      </c>
      <c r="N230" s="10">
        <v>269880047.8018167</v>
      </c>
      <c r="O230" s="60">
        <v>107437829.36169732</v>
      </c>
      <c r="P230" s="61"/>
    </row>
    <row r="231" spans="2:16" ht="11.25" customHeight="1">
      <c r="B231" s="27">
        <v>43983</v>
      </c>
      <c r="C231" s="28">
        <v>50740</v>
      </c>
      <c r="D231" s="10">
        <v>222</v>
      </c>
      <c r="E231" s="29">
        <v>6757</v>
      </c>
      <c r="F231" s="170"/>
      <c r="G231" s="61"/>
      <c r="H231" s="61"/>
      <c r="I231" s="60">
        <v>658360740.708717</v>
      </c>
      <c r="J231" s="61"/>
      <c r="K231" s="61"/>
      <c r="L231" s="61"/>
      <c r="M231" s="10">
        <v>454750871.4178953</v>
      </c>
      <c r="N231" s="10">
        <v>261048656.52562058</v>
      </c>
      <c r="O231" s="60">
        <v>103496101.946727</v>
      </c>
      <c r="P231" s="61"/>
    </row>
    <row r="232" spans="2:16" ht="11.25" customHeight="1">
      <c r="B232" s="27">
        <v>43983</v>
      </c>
      <c r="C232" s="28">
        <v>50771</v>
      </c>
      <c r="D232" s="10">
        <v>223</v>
      </c>
      <c r="E232" s="29">
        <v>6788</v>
      </c>
      <c r="F232" s="170"/>
      <c r="G232" s="61"/>
      <c r="H232" s="61"/>
      <c r="I232" s="60">
        <v>639083850.288026</v>
      </c>
      <c r="J232" s="61"/>
      <c r="K232" s="61"/>
      <c r="L232" s="61"/>
      <c r="M232" s="10">
        <v>440686997.54176867</v>
      </c>
      <c r="N232" s="10">
        <v>252331954.85488662</v>
      </c>
      <c r="O232" s="60">
        <v>99616528.31496835</v>
      </c>
      <c r="P232" s="61"/>
    </row>
    <row r="233" spans="2:16" ht="11.25" customHeight="1">
      <c r="B233" s="27">
        <v>43983</v>
      </c>
      <c r="C233" s="28">
        <v>50802</v>
      </c>
      <c r="D233" s="10">
        <v>224</v>
      </c>
      <c r="E233" s="29">
        <v>6819</v>
      </c>
      <c r="F233" s="170"/>
      <c r="G233" s="61"/>
      <c r="H233" s="61"/>
      <c r="I233" s="60">
        <v>620246093.15974</v>
      </c>
      <c r="J233" s="61"/>
      <c r="K233" s="61"/>
      <c r="L233" s="61"/>
      <c r="M233" s="10">
        <v>426971817.6392357</v>
      </c>
      <c r="N233" s="10">
        <v>243857051.59089264</v>
      </c>
      <c r="O233" s="60">
        <v>95863015.93564337</v>
      </c>
      <c r="P233" s="61"/>
    </row>
    <row r="234" spans="2:16" ht="11.25" customHeight="1">
      <c r="B234" s="27">
        <v>43983</v>
      </c>
      <c r="C234" s="28">
        <v>50830</v>
      </c>
      <c r="D234" s="10">
        <v>225</v>
      </c>
      <c r="E234" s="29">
        <v>6847</v>
      </c>
      <c r="F234" s="170"/>
      <c r="G234" s="61"/>
      <c r="H234" s="61"/>
      <c r="I234" s="60">
        <v>601599955.129043</v>
      </c>
      <c r="J234" s="61"/>
      <c r="K234" s="61"/>
      <c r="L234" s="61"/>
      <c r="M234" s="10">
        <v>413501501.68413985</v>
      </c>
      <c r="N234" s="10">
        <v>235621173.97792917</v>
      </c>
      <c r="O234" s="60">
        <v>92270972.16423203</v>
      </c>
      <c r="P234" s="61"/>
    </row>
    <row r="235" spans="2:16" ht="11.25" customHeight="1">
      <c r="B235" s="27">
        <v>43983</v>
      </c>
      <c r="C235" s="28">
        <v>50861</v>
      </c>
      <c r="D235" s="10">
        <v>226</v>
      </c>
      <c r="E235" s="29">
        <v>6878</v>
      </c>
      <c r="F235" s="170"/>
      <c r="G235" s="61"/>
      <c r="H235" s="61"/>
      <c r="I235" s="60">
        <v>583156590.449311</v>
      </c>
      <c r="J235" s="61"/>
      <c r="K235" s="61"/>
      <c r="L235" s="61"/>
      <c r="M235" s="10">
        <v>400144878.8375487</v>
      </c>
      <c r="N235" s="10">
        <v>227430434.13094443</v>
      </c>
      <c r="O235" s="60">
        <v>88686186.51941083</v>
      </c>
      <c r="P235" s="61"/>
    </row>
    <row r="236" spans="2:16" ht="11.25" customHeight="1">
      <c r="B236" s="27">
        <v>43983</v>
      </c>
      <c r="C236" s="28">
        <v>50891</v>
      </c>
      <c r="D236" s="10">
        <v>227</v>
      </c>
      <c r="E236" s="29">
        <v>6908</v>
      </c>
      <c r="F236" s="170"/>
      <c r="G236" s="61"/>
      <c r="H236" s="61"/>
      <c r="I236" s="60">
        <v>564619883.997879</v>
      </c>
      <c r="J236" s="61"/>
      <c r="K236" s="61"/>
      <c r="L236" s="61"/>
      <c r="M236" s="10">
        <v>386789613.8272142</v>
      </c>
      <c r="N236" s="10">
        <v>219298614.7688804</v>
      </c>
      <c r="O236" s="60">
        <v>85164651.23785943</v>
      </c>
      <c r="P236" s="61"/>
    </row>
    <row r="237" spans="2:16" ht="11.25" customHeight="1">
      <c r="B237" s="27">
        <v>43983</v>
      </c>
      <c r="C237" s="28">
        <v>50922</v>
      </c>
      <c r="D237" s="10">
        <v>228</v>
      </c>
      <c r="E237" s="29">
        <v>6939</v>
      </c>
      <c r="F237" s="170"/>
      <c r="G237" s="61"/>
      <c r="H237" s="61"/>
      <c r="I237" s="60">
        <v>546816967.503011</v>
      </c>
      <c r="J237" s="61"/>
      <c r="K237" s="61"/>
      <c r="L237" s="61"/>
      <c r="M237" s="10">
        <v>373958489.1169513</v>
      </c>
      <c r="N237" s="10">
        <v>211484515.16518226</v>
      </c>
      <c r="O237" s="60">
        <v>81782178.94214356</v>
      </c>
      <c r="P237" s="61"/>
    </row>
    <row r="238" spans="2:16" ht="11.25" customHeight="1">
      <c r="B238" s="27">
        <v>43983</v>
      </c>
      <c r="C238" s="28">
        <v>50952</v>
      </c>
      <c r="D238" s="10">
        <v>229</v>
      </c>
      <c r="E238" s="29">
        <v>6969</v>
      </c>
      <c r="F238" s="170"/>
      <c r="G238" s="61"/>
      <c r="H238" s="61"/>
      <c r="I238" s="60">
        <v>528613755.821709</v>
      </c>
      <c r="J238" s="61"/>
      <c r="K238" s="61"/>
      <c r="L238" s="61"/>
      <c r="M238" s="10">
        <v>360916248.99623555</v>
      </c>
      <c r="N238" s="10">
        <v>203606378.78980315</v>
      </c>
      <c r="O238" s="60">
        <v>78412909.17350587</v>
      </c>
      <c r="P238" s="61"/>
    </row>
    <row r="239" spans="2:16" ht="11.25" customHeight="1">
      <c r="B239" s="27">
        <v>43983</v>
      </c>
      <c r="C239" s="28">
        <v>50983</v>
      </c>
      <c r="D239" s="10">
        <v>230</v>
      </c>
      <c r="E239" s="29">
        <v>7000</v>
      </c>
      <c r="F239" s="170"/>
      <c r="G239" s="61"/>
      <c r="H239" s="61"/>
      <c r="I239" s="60">
        <v>511436396.936667</v>
      </c>
      <c r="J239" s="61"/>
      <c r="K239" s="61"/>
      <c r="L239" s="61"/>
      <c r="M239" s="10">
        <v>348595988.91641533</v>
      </c>
      <c r="N239" s="10">
        <v>196155921.6365705</v>
      </c>
      <c r="O239" s="60">
        <v>75223620.09640959</v>
      </c>
      <c r="P239" s="61"/>
    </row>
    <row r="240" spans="2:16" ht="11.25" customHeight="1">
      <c r="B240" s="27">
        <v>43983</v>
      </c>
      <c r="C240" s="28">
        <v>51014</v>
      </c>
      <c r="D240" s="10">
        <v>231</v>
      </c>
      <c r="E240" s="29">
        <v>7031</v>
      </c>
      <c r="F240" s="170"/>
      <c r="G240" s="61"/>
      <c r="H240" s="61"/>
      <c r="I240" s="60">
        <v>493901155.77743</v>
      </c>
      <c r="J240" s="61"/>
      <c r="K240" s="61"/>
      <c r="L240" s="61"/>
      <c r="M240" s="10">
        <v>336072963.25874794</v>
      </c>
      <c r="N240" s="10">
        <v>188628237.09349328</v>
      </c>
      <c r="O240" s="60">
        <v>72030450.65065786</v>
      </c>
      <c r="P240" s="61"/>
    </row>
    <row r="241" spans="2:16" ht="11.25" customHeight="1">
      <c r="B241" s="27">
        <v>43983</v>
      </c>
      <c r="C241" s="28">
        <v>51044</v>
      </c>
      <c r="D241" s="10">
        <v>232</v>
      </c>
      <c r="E241" s="29">
        <v>7061</v>
      </c>
      <c r="F241" s="170"/>
      <c r="G241" s="61"/>
      <c r="H241" s="61"/>
      <c r="I241" s="60">
        <v>478002252.499056</v>
      </c>
      <c r="J241" s="61"/>
      <c r="K241" s="61"/>
      <c r="L241" s="61"/>
      <c r="M241" s="10">
        <v>324720746.25248075</v>
      </c>
      <c r="N241" s="10">
        <v>181807976.94096497</v>
      </c>
      <c r="O241" s="60">
        <v>69141443.7309456</v>
      </c>
      <c r="P241" s="61"/>
    </row>
    <row r="242" spans="2:16" ht="11.25" customHeight="1">
      <c r="B242" s="27">
        <v>43983</v>
      </c>
      <c r="C242" s="28">
        <v>51075</v>
      </c>
      <c r="D242" s="10">
        <v>233</v>
      </c>
      <c r="E242" s="29">
        <v>7092</v>
      </c>
      <c r="F242" s="170"/>
      <c r="G242" s="61"/>
      <c r="H242" s="61"/>
      <c r="I242" s="60">
        <v>463026302.806518</v>
      </c>
      <c r="J242" s="61"/>
      <c r="K242" s="61"/>
      <c r="L242" s="61"/>
      <c r="M242" s="10">
        <v>314013655.5181834</v>
      </c>
      <c r="N242" s="10">
        <v>175366052.22394702</v>
      </c>
      <c r="O242" s="60">
        <v>66409109.1593256</v>
      </c>
      <c r="P242" s="61"/>
    </row>
    <row r="243" spans="2:16" ht="11.25" customHeight="1">
      <c r="B243" s="27">
        <v>43983</v>
      </c>
      <c r="C243" s="28">
        <v>51105</v>
      </c>
      <c r="D243" s="10">
        <v>234</v>
      </c>
      <c r="E243" s="29">
        <v>7122</v>
      </c>
      <c r="F243" s="170"/>
      <c r="G243" s="61"/>
      <c r="H243" s="61"/>
      <c r="I243" s="60">
        <v>448656818.596336</v>
      </c>
      <c r="J243" s="61"/>
      <c r="K243" s="61"/>
      <c r="L243" s="61"/>
      <c r="M243" s="10">
        <v>303769177.3875872</v>
      </c>
      <c r="N243" s="10">
        <v>169227314.72224844</v>
      </c>
      <c r="O243" s="60">
        <v>63821745.187241316</v>
      </c>
      <c r="P243" s="61"/>
    </row>
    <row r="244" spans="2:16" ht="11.25" customHeight="1">
      <c r="B244" s="27">
        <v>43983</v>
      </c>
      <c r="C244" s="28">
        <v>51136</v>
      </c>
      <c r="D244" s="10">
        <v>235</v>
      </c>
      <c r="E244" s="29">
        <v>7153</v>
      </c>
      <c r="F244" s="170"/>
      <c r="G244" s="61"/>
      <c r="H244" s="61"/>
      <c r="I244" s="60">
        <v>435444385.888474</v>
      </c>
      <c r="J244" s="61"/>
      <c r="K244" s="61"/>
      <c r="L244" s="61"/>
      <c r="M244" s="10">
        <v>294323478.31321496</v>
      </c>
      <c r="N244" s="10">
        <v>163548196.08743</v>
      </c>
      <c r="O244" s="60">
        <v>61418695.83067475</v>
      </c>
      <c r="P244" s="61"/>
    </row>
    <row r="245" spans="2:16" ht="11.25" customHeight="1">
      <c r="B245" s="27">
        <v>43983</v>
      </c>
      <c r="C245" s="28">
        <v>51167</v>
      </c>
      <c r="D245" s="10">
        <v>236</v>
      </c>
      <c r="E245" s="29">
        <v>7184</v>
      </c>
      <c r="F245" s="170"/>
      <c r="G245" s="61"/>
      <c r="H245" s="61"/>
      <c r="I245" s="60">
        <v>422459268.776027</v>
      </c>
      <c r="J245" s="61"/>
      <c r="K245" s="61"/>
      <c r="L245" s="61"/>
      <c r="M245" s="10">
        <v>285062332.07591826</v>
      </c>
      <c r="N245" s="10">
        <v>157999159.82966152</v>
      </c>
      <c r="O245" s="60">
        <v>59083502.04060773</v>
      </c>
      <c r="P245" s="61"/>
    </row>
    <row r="246" spans="2:16" ht="11.25" customHeight="1">
      <c r="B246" s="27">
        <v>43983</v>
      </c>
      <c r="C246" s="28">
        <v>51196</v>
      </c>
      <c r="D246" s="10">
        <v>237</v>
      </c>
      <c r="E246" s="29">
        <v>7213</v>
      </c>
      <c r="F246" s="170"/>
      <c r="G246" s="61"/>
      <c r="H246" s="61"/>
      <c r="I246" s="60">
        <v>409704700.29601</v>
      </c>
      <c r="J246" s="61"/>
      <c r="K246" s="61"/>
      <c r="L246" s="61"/>
      <c r="M246" s="10">
        <v>276017284.45458925</v>
      </c>
      <c r="N246" s="10">
        <v>152621832.72686854</v>
      </c>
      <c r="O246" s="60">
        <v>56846491.196203366</v>
      </c>
      <c r="P246" s="61"/>
    </row>
    <row r="247" spans="2:16" ht="11.25" customHeight="1">
      <c r="B247" s="27">
        <v>43983</v>
      </c>
      <c r="C247" s="28">
        <v>51227</v>
      </c>
      <c r="D247" s="10">
        <v>238</v>
      </c>
      <c r="E247" s="29">
        <v>7244</v>
      </c>
      <c r="F247" s="170"/>
      <c r="G247" s="61"/>
      <c r="H247" s="61"/>
      <c r="I247" s="60">
        <v>397148844.774338</v>
      </c>
      <c r="J247" s="61"/>
      <c r="K247" s="61"/>
      <c r="L247" s="61"/>
      <c r="M247" s="10">
        <v>267104629.35841522</v>
      </c>
      <c r="N247" s="10">
        <v>147318026.9125491</v>
      </c>
      <c r="O247" s="60">
        <v>54638593.60678774</v>
      </c>
      <c r="P247" s="61"/>
    </row>
    <row r="248" spans="2:16" ht="11.25" customHeight="1">
      <c r="B248" s="27">
        <v>43983</v>
      </c>
      <c r="C248" s="28">
        <v>51257</v>
      </c>
      <c r="D248" s="10">
        <v>239</v>
      </c>
      <c r="E248" s="29">
        <v>7274</v>
      </c>
      <c r="F248" s="170"/>
      <c r="G248" s="61"/>
      <c r="H248" s="61"/>
      <c r="I248" s="60">
        <v>384769007.170741</v>
      </c>
      <c r="J248" s="61"/>
      <c r="K248" s="61"/>
      <c r="L248" s="61"/>
      <c r="M248" s="10">
        <v>258353741.00740185</v>
      </c>
      <c r="N248" s="10">
        <v>142140880.15447658</v>
      </c>
      <c r="O248" s="60">
        <v>52502345.106559575</v>
      </c>
      <c r="P248" s="61"/>
    </row>
    <row r="249" spans="2:16" ht="11.25" customHeight="1">
      <c r="B249" s="27">
        <v>43983</v>
      </c>
      <c r="C249" s="28">
        <v>51288</v>
      </c>
      <c r="D249" s="10">
        <v>240</v>
      </c>
      <c r="E249" s="29">
        <v>7305</v>
      </c>
      <c r="F249" s="170"/>
      <c r="G249" s="61"/>
      <c r="H249" s="61"/>
      <c r="I249" s="60">
        <v>372378604.988099</v>
      </c>
      <c r="J249" s="61"/>
      <c r="K249" s="61"/>
      <c r="L249" s="61"/>
      <c r="M249" s="10">
        <v>249610109.94259685</v>
      </c>
      <c r="N249" s="10">
        <v>136981056.0882837</v>
      </c>
      <c r="O249" s="60">
        <v>50382165.684748754</v>
      </c>
      <c r="P249" s="61"/>
    </row>
    <row r="250" spans="2:16" ht="11.25" customHeight="1">
      <c r="B250" s="27">
        <v>43983</v>
      </c>
      <c r="C250" s="28">
        <v>51318</v>
      </c>
      <c r="D250" s="10">
        <v>241</v>
      </c>
      <c r="E250" s="29">
        <v>7335</v>
      </c>
      <c r="F250" s="170"/>
      <c r="G250" s="61"/>
      <c r="H250" s="61"/>
      <c r="I250" s="60">
        <v>360195454.586311</v>
      </c>
      <c r="J250" s="61"/>
      <c r="K250" s="61"/>
      <c r="L250" s="61"/>
      <c r="M250" s="10">
        <v>241047282.27787092</v>
      </c>
      <c r="N250" s="10">
        <v>131956365.52155949</v>
      </c>
      <c r="O250" s="60">
        <v>48335114.34166084</v>
      </c>
      <c r="P250" s="61"/>
    </row>
    <row r="251" spans="2:16" ht="11.25" customHeight="1">
      <c r="B251" s="27">
        <v>43983</v>
      </c>
      <c r="C251" s="28">
        <v>51349</v>
      </c>
      <c r="D251" s="10">
        <v>242</v>
      </c>
      <c r="E251" s="29">
        <v>7366</v>
      </c>
      <c r="F251" s="170"/>
      <c r="G251" s="61"/>
      <c r="H251" s="61"/>
      <c r="I251" s="60">
        <v>348237872.252958</v>
      </c>
      <c r="J251" s="61"/>
      <c r="K251" s="61"/>
      <c r="L251" s="61"/>
      <c r="M251" s="10">
        <v>232649857.55244473</v>
      </c>
      <c r="N251" s="10">
        <v>127035467.38239583</v>
      </c>
      <c r="O251" s="60">
        <v>46335517.13287711</v>
      </c>
      <c r="P251" s="61"/>
    </row>
    <row r="252" spans="2:16" ht="11.25" customHeight="1">
      <c r="B252" s="27">
        <v>43983</v>
      </c>
      <c r="C252" s="28">
        <v>51380</v>
      </c>
      <c r="D252" s="10">
        <v>243</v>
      </c>
      <c r="E252" s="29">
        <v>7397</v>
      </c>
      <c r="F252" s="170"/>
      <c r="G252" s="61"/>
      <c r="H252" s="61"/>
      <c r="I252" s="60">
        <v>336550025.084886</v>
      </c>
      <c r="J252" s="61"/>
      <c r="K252" s="61"/>
      <c r="L252" s="61"/>
      <c r="M252" s="10">
        <v>224460123.0544954</v>
      </c>
      <c r="N252" s="10">
        <v>122251863.64223288</v>
      </c>
      <c r="O252" s="60">
        <v>44401856.87085433</v>
      </c>
      <c r="P252" s="61"/>
    </row>
    <row r="253" spans="2:16" ht="11.25" customHeight="1">
      <c r="B253" s="27">
        <v>43983</v>
      </c>
      <c r="C253" s="28">
        <v>51410</v>
      </c>
      <c r="D253" s="10">
        <v>244</v>
      </c>
      <c r="E253" s="29">
        <v>7427</v>
      </c>
      <c r="F253" s="170"/>
      <c r="G253" s="61"/>
      <c r="H253" s="61"/>
      <c r="I253" s="60">
        <v>324959083.399339</v>
      </c>
      <c r="J253" s="61"/>
      <c r="K253" s="61"/>
      <c r="L253" s="61"/>
      <c r="M253" s="10">
        <v>216373869.0208733</v>
      </c>
      <c r="N253" s="10">
        <v>117557642.95556903</v>
      </c>
      <c r="O253" s="60">
        <v>42521893.70200232</v>
      </c>
      <c r="P253" s="61"/>
    </row>
    <row r="254" spans="2:16" ht="11.25" customHeight="1">
      <c r="B254" s="27">
        <v>43983</v>
      </c>
      <c r="C254" s="28">
        <v>51441</v>
      </c>
      <c r="D254" s="10">
        <v>245</v>
      </c>
      <c r="E254" s="29">
        <v>7458</v>
      </c>
      <c r="F254" s="170"/>
      <c r="G254" s="61"/>
      <c r="H254" s="61"/>
      <c r="I254" s="60">
        <v>313553624.252401</v>
      </c>
      <c r="J254" s="61"/>
      <c r="K254" s="61"/>
      <c r="L254" s="61"/>
      <c r="M254" s="10">
        <v>208425443.27948952</v>
      </c>
      <c r="N254" s="10">
        <v>112951209.47876076</v>
      </c>
      <c r="O254" s="60">
        <v>40682649.86162541</v>
      </c>
      <c r="P254" s="61"/>
    </row>
    <row r="255" spans="2:16" ht="11.25" customHeight="1">
      <c r="B255" s="27">
        <v>43983</v>
      </c>
      <c r="C255" s="28">
        <v>51471</v>
      </c>
      <c r="D255" s="10">
        <v>246</v>
      </c>
      <c r="E255" s="29">
        <v>7488</v>
      </c>
      <c r="F255" s="170"/>
      <c r="G255" s="61"/>
      <c r="H255" s="61"/>
      <c r="I255" s="60">
        <v>302324349.35289</v>
      </c>
      <c r="J255" s="61"/>
      <c r="K255" s="61"/>
      <c r="L255" s="61"/>
      <c r="M255" s="10">
        <v>200631257.9121477</v>
      </c>
      <c r="N255" s="10">
        <v>108459729.07440187</v>
      </c>
      <c r="O255" s="60">
        <v>38904778.399928436</v>
      </c>
      <c r="P255" s="61"/>
    </row>
    <row r="256" spans="2:16" ht="11.25" customHeight="1">
      <c r="B256" s="27">
        <v>43983</v>
      </c>
      <c r="C256" s="28">
        <v>51502</v>
      </c>
      <c r="D256" s="10">
        <v>247</v>
      </c>
      <c r="E256" s="29">
        <v>7519</v>
      </c>
      <c r="F256" s="170"/>
      <c r="G256" s="61"/>
      <c r="H256" s="61"/>
      <c r="I256" s="60">
        <v>291219126.457233</v>
      </c>
      <c r="J256" s="61"/>
      <c r="K256" s="61"/>
      <c r="L256" s="61"/>
      <c r="M256" s="10">
        <v>192933722.2075662</v>
      </c>
      <c r="N256" s="10">
        <v>104033247.38276304</v>
      </c>
      <c r="O256" s="60">
        <v>37158930.46996206</v>
      </c>
      <c r="P256" s="61"/>
    </row>
    <row r="257" spans="2:16" ht="11.25" customHeight="1">
      <c r="B257" s="27">
        <v>43983</v>
      </c>
      <c r="C257" s="28">
        <v>51533</v>
      </c>
      <c r="D257" s="10">
        <v>248</v>
      </c>
      <c r="E257" s="29">
        <v>7550</v>
      </c>
      <c r="F257" s="170"/>
      <c r="G257" s="61"/>
      <c r="H257" s="61"/>
      <c r="I257" s="60">
        <v>280168671.576297</v>
      </c>
      <c r="J257" s="61"/>
      <c r="K257" s="61"/>
      <c r="L257" s="61"/>
      <c r="M257" s="10">
        <v>185297943.00107035</v>
      </c>
      <c r="N257" s="10">
        <v>99661794.59061326</v>
      </c>
      <c r="O257" s="60">
        <v>35446745.97755318</v>
      </c>
      <c r="P257" s="61"/>
    </row>
    <row r="258" spans="2:16" ht="11.25" customHeight="1">
      <c r="B258" s="27">
        <v>43983</v>
      </c>
      <c r="C258" s="28">
        <v>51561</v>
      </c>
      <c r="D258" s="10">
        <v>249</v>
      </c>
      <c r="E258" s="29">
        <v>7578</v>
      </c>
      <c r="F258" s="170"/>
      <c r="G258" s="61"/>
      <c r="H258" s="61"/>
      <c r="I258" s="60">
        <v>269018993.495423</v>
      </c>
      <c r="J258" s="61"/>
      <c r="K258" s="61"/>
      <c r="L258" s="61"/>
      <c r="M258" s="10">
        <v>177651178.89713946</v>
      </c>
      <c r="N258" s="10">
        <v>95329499.94285488</v>
      </c>
      <c r="O258" s="60">
        <v>33776138.43362598</v>
      </c>
      <c r="P258" s="61"/>
    </row>
    <row r="259" spans="2:16" ht="11.25" customHeight="1">
      <c r="B259" s="27">
        <v>43983</v>
      </c>
      <c r="C259" s="28">
        <v>51592</v>
      </c>
      <c r="D259" s="10">
        <v>250</v>
      </c>
      <c r="E259" s="29">
        <v>7609</v>
      </c>
      <c r="F259" s="170"/>
      <c r="G259" s="61"/>
      <c r="H259" s="61"/>
      <c r="I259" s="60">
        <v>258168453.161557</v>
      </c>
      <c r="J259" s="61"/>
      <c r="K259" s="61"/>
      <c r="L259" s="61"/>
      <c r="M259" s="10">
        <v>170196687.02159145</v>
      </c>
      <c r="N259" s="10">
        <v>91097071.51662666</v>
      </c>
      <c r="O259" s="60">
        <v>32139840.459267214</v>
      </c>
      <c r="P259" s="61"/>
    </row>
    <row r="260" spans="2:16" ht="11.25" customHeight="1">
      <c r="B260" s="27">
        <v>43983</v>
      </c>
      <c r="C260" s="28">
        <v>51622</v>
      </c>
      <c r="D260" s="10">
        <v>251</v>
      </c>
      <c r="E260" s="29">
        <v>7639</v>
      </c>
      <c r="F260" s="170"/>
      <c r="G260" s="61"/>
      <c r="H260" s="61"/>
      <c r="I260" s="60">
        <v>247349067.46629</v>
      </c>
      <c r="J260" s="61"/>
      <c r="K260" s="61"/>
      <c r="L260" s="61"/>
      <c r="M260" s="10">
        <v>162796388.84297225</v>
      </c>
      <c r="N260" s="10">
        <v>86921627.30761606</v>
      </c>
      <c r="O260" s="60">
        <v>30540998.555537626</v>
      </c>
      <c r="P260" s="61"/>
    </row>
    <row r="261" spans="2:16" ht="11.25" customHeight="1">
      <c r="B261" s="27">
        <v>43983</v>
      </c>
      <c r="C261" s="28">
        <v>51653</v>
      </c>
      <c r="D261" s="10">
        <v>252</v>
      </c>
      <c r="E261" s="29">
        <v>7670</v>
      </c>
      <c r="F261" s="170"/>
      <c r="G261" s="61"/>
      <c r="H261" s="61"/>
      <c r="I261" s="60">
        <v>236857845.006424</v>
      </c>
      <c r="J261" s="61"/>
      <c r="K261" s="61"/>
      <c r="L261" s="61"/>
      <c r="M261" s="10">
        <v>155627034.66922036</v>
      </c>
      <c r="N261" s="10">
        <v>82882380.5882738</v>
      </c>
      <c r="O261" s="60">
        <v>28998412.291084614</v>
      </c>
      <c r="P261" s="61"/>
    </row>
    <row r="262" spans="2:16" ht="11.25" customHeight="1">
      <c r="B262" s="27">
        <v>43983</v>
      </c>
      <c r="C262" s="28">
        <v>51683</v>
      </c>
      <c r="D262" s="10">
        <v>253</v>
      </c>
      <c r="E262" s="29">
        <v>7700</v>
      </c>
      <c r="F262" s="170"/>
      <c r="G262" s="61"/>
      <c r="H262" s="61"/>
      <c r="I262" s="60">
        <v>226739480.926202</v>
      </c>
      <c r="J262" s="61"/>
      <c r="K262" s="61"/>
      <c r="L262" s="61"/>
      <c r="M262" s="10">
        <v>148734246.37324876</v>
      </c>
      <c r="N262" s="10">
        <v>79016523.61907727</v>
      </c>
      <c r="O262" s="60">
        <v>27532522.690235637</v>
      </c>
      <c r="P262" s="61"/>
    </row>
    <row r="263" spans="2:16" ht="11.25" customHeight="1">
      <c r="B263" s="27">
        <v>43983</v>
      </c>
      <c r="C263" s="28">
        <v>51714</v>
      </c>
      <c r="D263" s="10">
        <v>254</v>
      </c>
      <c r="E263" s="29">
        <v>7731</v>
      </c>
      <c r="F263" s="170"/>
      <c r="G263" s="61"/>
      <c r="H263" s="61"/>
      <c r="I263" s="60">
        <v>216967663.922872</v>
      </c>
      <c r="J263" s="61"/>
      <c r="K263" s="61"/>
      <c r="L263" s="61"/>
      <c r="M263" s="10">
        <v>142082837.34255326</v>
      </c>
      <c r="N263" s="10">
        <v>75290928.95030306</v>
      </c>
      <c r="O263" s="60">
        <v>26123259.3584403</v>
      </c>
      <c r="P263" s="61"/>
    </row>
    <row r="264" spans="2:16" ht="11.25" customHeight="1">
      <c r="B264" s="27">
        <v>43983</v>
      </c>
      <c r="C264" s="28">
        <v>51745</v>
      </c>
      <c r="D264" s="10">
        <v>255</v>
      </c>
      <c r="E264" s="29">
        <v>7762</v>
      </c>
      <c r="F264" s="170"/>
      <c r="G264" s="61"/>
      <c r="H264" s="61"/>
      <c r="I264" s="60">
        <v>207389018.821309</v>
      </c>
      <c r="J264" s="61"/>
      <c r="K264" s="61"/>
      <c r="L264" s="61"/>
      <c r="M264" s="10">
        <v>135579848.4745579</v>
      </c>
      <c r="N264" s="10">
        <v>71662222.23060657</v>
      </c>
      <c r="O264" s="60">
        <v>24758914.362003375</v>
      </c>
      <c r="P264" s="61"/>
    </row>
    <row r="265" spans="2:16" ht="11.25" customHeight="1">
      <c r="B265" s="27">
        <v>43983</v>
      </c>
      <c r="C265" s="28">
        <v>51775</v>
      </c>
      <c r="D265" s="10">
        <v>256</v>
      </c>
      <c r="E265" s="29">
        <v>7792</v>
      </c>
      <c r="F265" s="170"/>
      <c r="G265" s="61"/>
      <c r="H265" s="61"/>
      <c r="I265" s="60">
        <v>197949594.268841</v>
      </c>
      <c r="J265" s="61"/>
      <c r="K265" s="61"/>
      <c r="L265" s="61"/>
      <c r="M265" s="10">
        <v>129196444.97484249</v>
      </c>
      <c r="N265" s="10">
        <v>68120128.43400635</v>
      </c>
      <c r="O265" s="60">
        <v>23438664.781032197</v>
      </c>
      <c r="P265" s="61"/>
    </row>
    <row r="266" spans="2:16" ht="11.25" customHeight="1">
      <c r="B266" s="27">
        <v>43983</v>
      </c>
      <c r="C266" s="28">
        <v>51806</v>
      </c>
      <c r="D266" s="10">
        <v>257</v>
      </c>
      <c r="E266" s="29">
        <v>7823</v>
      </c>
      <c r="F266" s="170"/>
      <c r="G266" s="61"/>
      <c r="H266" s="61"/>
      <c r="I266" s="60">
        <v>188972829.089105</v>
      </c>
      <c r="J266" s="61"/>
      <c r="K266" s="61"/>
      <c r="L266" s="61"/>
      <c r="M266" s="10">
        <v>123128359.0492007</v>
      </c>
      <c r="N266" s="10">
        <v>64755562.31685892</v>
      </c>
      <c r="O266" s="60">
        <v>22186618.11954314</v>
      </c>
      <c r="P266" s="61"/>
    </row>
    <row r="267" spans="2:16" ht="11.25" customHeight="1">
      <c r="B267" s="27">
        <v>43983</v>
      </c>
      <c r="C267" s="28">
        <v>51836</v>
      </c>
      <c r="D267" s="10">
        <v>258</v>
      </c>
      <c r="E267" s="29">
        <v>7853</v>
      </c>
      <c r="F267" s="170"/>
      <c r="G267" s="61"/>
      <c r="H267" s="61"/>
      <c r="I267" s="60">
        <v>180171042.950667</v>
      </c>
      <c r="J267" s="61"/>
      <c r="K267" s="61"/>
      <c r="L267" s="61"/>
      <c r="M267" s="10">
        <v>117200719.9815764</v>
      </c>
      <c r="N267" s="10">
        <v>61486395.509875536</v>
      </c>
      <c r="O267" s="60">
        <v>20980176.963573914</v>
      </c>
      <c r="P267" s="61"/>
    </row>
    <row r="268" spans="2:16" ht="11.25" customHeight="1">
      <c r="B268" s="27">
        <v>43983</v>
      </c>
      <c r="C268" s="28">
        <v>51867</v>
      </c>
      <c r="D268" s="10">
        <v>259</v>
      </c>
      <c r="E268" s="29">
        <v>7884</v>
      </c>
      <c r="F268" s="170"/>
      <c r="G268" s="61"/>
      <c r="H268" s="61"/>
      <c r="I268" s="60">
        <v>171652242.277178</v>
      </c>
      <c r="J268" s="61"/>
      <c r="K268" s="61"/>
      <c r="L268" s="61"/>
      <c r="M268" s="10">
        <v>111469883.46124166</v>
      </c>
      <c r="N268" s="10">
        <v>58331130.6636985</v>
      </c>
      <c r="O268" s="60">
        <v>19819245.942163344</v>
      </c>
      <c r="P268" s="61"/>
    </row>
    <row r="269" spans="2:16" ht="11.25" customHeight="1">
      <c r="B269" s="27">
        <v>43983</v>
      </c>
      <c r="C269" s="28">
        <v>51898</v>
      </c>
      <c r="D269" s="10">
        <v>260</v>
      </c>
      <c r="E269" s="29">
        <v>7915</v>
      </c>
      <c r="F269" s="170"/>
      <c r="G269" s="61"/>
      <c r="H269" s="61"/>
      <c r="I269" s="60">
        <v>163616585.731017</v>
      </c>
      <c r="J269" s="61"/>
      <c r="K269" s="61"/>
      <c r="L269" s="61"/>
      <c r="M269" s="10">
        <v>106071368.24355532</v>
      </c>
      <c r="N269" s="10">
        <v>55364975.42017263</v>
      </c>
      <c r="O269" s="60">
        <v>18731754.761520438</v>
      </c>
      <c r="P269" s="61"/>
    </row>
    <row r="270" spans="2:16" ht="11.25" customHeight="1">
      <c r="B270" s="27">
        <v>43983</v>
      </c>
      <c r="C270" s="28">
        <v>51926</v>
      </c>
      <c r="D270" s="10">
        <v>261</v>
      </c>
      <c r="E270" s="29">
        <v>7943</v>
      </c>
      <c r="F270" s="170"/>
      <c r="G270" s="61"/>
      <c r="H270" s="61"/>
      <c r="I270" s="60">
        <v>155869288.358165</v>
      </c>
      <c r="J270" s="61"/>
      <c r="K270" s="61"/>
      <c r="L270" s="61"/>
      <c r="M270" s="10">
        <v>100894041.94721428</v>
      </c>
      <c r="N270" s="10">
        <v>52541634.309872285</v>
      </c>
      <c r="O270" s="60">
        <v>17708506.7159278</v>
      </c>
      <c r="P270" s="61"/>
    </row>
    <row r="271" spans="2:16" ht="11.25" customHeight="1">
      <c r="B271" s="27">
        <v>43983</v>
      </c>
      <c r="C271" s="28">
        <v>51957</v>
      </c>
      <c r="D271" s="10">
        <v>262</v>
      </c>
      <c r="E271" s="29">
        <v>7974</v>
      </c>
      <c r="F271" s="170"/>
      <c r="G271" s="61"/>
      <c r="H271" s="61"/>
      <c r="I271" s="60">
        <v>148165328.196588</v>
      </c>
      <c r="J271" s="61"/>
      <c r="K271" s="61"/>
      <c r="L271" s="61"/>
      <c r="M271" s="10">
        <v>95744610.03256015</v>
      </c>
      <c r="N271" s="10">
        <v>49733209.16408702</v>
      </c>
      <c r="O271" s="60">
        <v>16690965.781247599</v>
      </c>
      <c r="P271" s="61"/>
    </row>
    <row r="272" spans="2:16" ht="11.25" customHeight="1">
      <c r="B272" s="27">
        <v>43983</v>
      </c>
      <c r="C272" s="28">
        <v>51987</v>
      </c>
      <c r="D272" s="10">
        <v>263</v>
      </c>
      <c r="E272" s="29">
        <v>8004</v>
      </c>
      <c r="F272" s="170"/>
      <c r="G272" s="61"/>
      <c r="H272" s="61"/>
      <c r="I272" s="60">
        <v>140620866.625757</v>
      </c>
      <c r="J272" s="61"/>
      <c r="K272" s="61"/>
      <c r="L272" s="61"/>
      <c r="M272" s="10">
        <v>90720216.44927113</v>
      </c>
      <c r="N272" s="10">
        <v>47007374.42397529</v>
      </c>
      <c r="O272" s="60">
        <v>15711478.688438611</v>
      </c>
      <c r="P272" s="61"/>
    </row>
    <row r="273" spans="2:16" ht="11.25" customHeight="1">
      <c r="B273" s="27">
        <v>43983</v>
      </c>
      <c r="C273" s="28">
        <v>52018</v>
      </c>
      <c r="D273" s="10">
        <v>264</v>
      </c>
      <c r="E273" s="29">
        <v>8035</v>
      </c>
      <c r="F273" s="170"/>
      <c r="G273" s="61"/>
      <c r="H273" s="61"/>
      <c r="I273" s="60">
        <v>133422893.404002</v>
      </c>
      <c r="J273" s="61"/>
      <c r="K273" s="61"/>
      <c r="L273" s="61"/>
      <c r="M273" s="10">
        <v>85930520.25867075</v>
      </c>
      <c r="N273" s="10">
        <v>44412319.033632144</v>
      </c>
      <c r="O273" s="60">
        <v>14781249.120556599</v>
      </c>
      <c r="P273" s="61"/>
    </row>
    <row r="274" spans="2:16" ht="11.25" customHeight="1">
      <c r="B274" s="27">
        <v>43983</v>
      </c>
      <c r="C274" s="28">
        <v>52048</v>
      </c>
      <c r="D274" s="10">
        <v>265</v>
      </c>
      <c r="E274" s="29">
        <v>8065</v>
      </c>
      <c r="F274" s="170"/>
      <c r="G274" s="61"/>
      <c r="H274" s="61"/>
      <c r="I274" s="60">
        <v>126524714.243325</v>
      </c>
      <c r="J274" s="61"/>
      <c r="K274" s="61"/>
      <c r="L274" s="61"/>
      <c r="M274" s="10">
        <v>81354018.93229768</v>
      </c>
      <c r="N274" s="10">
        <v>41943511.74174052</v>
      </c>
      <c r="O274" s="60">
        <v>13902360.896347728</v>
      </c>
      <c r="P274" s="61"/>
    </row>
    <row r="275" spans="2:16" ht="11.25" customHeight="1">
      <c r="B275" s="27">
        <v>43983</v>
      </c>
      <c r="C275" s="28">
        <v>52079</v>
      </c>
      <c r="D275" s="10">
        <v>266</v>
      </c>
      <c r="E275" s="29">
        <v>8096</v>
      </c>
      <c r="F275" s="170"/>
      <c r="G275" s="61"/>
      <c r="H275" s="61"/>
      <c r="I275" s="60">
        <v>119577129.35584</v>
      </c>
      <c r="J275" s="61"/>
      <c r="K275" s="61"/>
      <c r="L275" s="61"/>
      <c r="M275" s="10">
        <v>76756391.50746746</v>
      </c>
      <c r="N275" s="10">
        <v>39472480.535008274</v>
      </c>
      <c r="O275" s="60">
        <v>13027911.74815248</v>
      </c>
      <c r="P275" s="61"/>
    </row>
    <row r="276" spans="2:16" ht="11.25" customHeight="1">
      <c r="B276" s="27">
        <v>43983</v>
      </c>
      <c r="C276" s="28">
        <v>52110</v>
      </c>
      <c r="D276" s="10">
        <v>267</v>
      </c>
      <c r="E276" s="29">
        <v>8127</v>
      </c>
      <c r="F276" s="170"/>
      <c r="G276" s="61"/>
      <c r="H276" s="61"/>
      <c r="I276" s="60">
        <v>112961154.331668</v>
      </c>
      <c r="J276" s="61"/>
      <c r="K276" s="61"/>
      <c r="L276" s="61"/>
      <c r="M276" s="10">
        <v>72386624.76660062</v>
      </c>
      <c r="N276" s="10">
        <v>37130627.57332636</v>
      </c>
      <c r="O276" s="60">
        <v>12203075.491021112</v>
      </c>
      <c r="P276" s="61"/>
    </row>
    <row r="277" spans="2:16" ht="11.25" customHeight="1">
      <c r="B277" s="27">
        <v>43983</v>
      </c>
      <c r="C277" s="28">
        <v>52140</v>
      </c>
      <c r="D277" s="10">
        <v>268</v>
      </c>
      <c r="E277" s="29">
        <v>8157</v>
      </c>
      <c r="F277" s="170"/>
      <c r="G277" s="61"/>
      <c r="H277" s="61"/>
      <c r="I277" s="60">
        <v>106331272.111615</v>
      </c>
      <c r="J277" s="61"/>
      <c r="K277" s="61"/>
      <c r="L277" s="61"/>
      <c r="M277" s="10">
        <v>68026288.28175955</v>
      </c>
      <c r="N277" s="10">
        <v>34808115.01095995</v>
      </c>
      <c r="O277" s="60">
        <v>11392881.940709975</v>
      </c>
      <c r="P277" s="61"/>
    </row>
    <row r="278" spans="2:16" ht="11.25" customHeight="1">
      <c r="B278" s="27">
        <v>43983</v>
      </c>
      <c r="C278" s="28">
        <v>52171</v>
      </c>
      <c r="D278" s="10">
        <v>269</v>
      </c>
      <c r="E278" s="29">
        <v>8188</v>
      </c>
      <c r="F278" s="170"/>
      <c r="G278" s="61"/>
      <c r="H278" s="61"/>
      <c r="I278" s="60">
        <v>100056161.110661</v>
      </c>
      <c r="J278" s="61"/>
      <c r="K278" s="61"/>
      <c r="L278" s="61"/>
      <c r="M278" s="10">
        <v>63903166.806017905</v>
      </c>
      <c r="N278" s="10">
        <v>32615211.840321198</v>
      </c>
      <c r="O278" s="60">
        <v>10629918.015523592</v>
      </c>
      <c r="P278" s="61"/>
    </row>
    <row r="279" spans="2:16" ht="11.25" customHeight="1">
      <c r="B279" s="27">
        <v>43983</v>
      </c>
      <c r="C279" s="28">
        <v>52201</v>
      </c>
      <c r="D279" s="10">
        <v>270</v>
      </c>
      <c r="E279" s="29">
        <v>8218</v>
      </c>
      <c r="F279" s="170"/>
      <c r="G279" s="61"/>
      <c r="H279" s="61"/>
      <c r="I279" s="60">
        <v>93930908.435987</v>
      </c>
      <c r="J279" s="61"/>
      <c r="K279" s="61"/>
      <c r="L279" s="61"/>
      <c r="M279" s="10">
        <v>59892663.5552267</v>
      </c>
      <c r="N279" s="10">
        <v>30493074.706614275</v>
      </c>
      <c r="O279" s="60">
        <v>9897534.233065862</v>
      </c>
      <c r="P279" s="61"/>
    </row>
    <row r="280" spans="2:16" ht="11.25" customHeight="1">
      <c r="B280" s="27">
        <v>43983</v>
      </c>
      <c r="C280" s="28">
        <v>52232</v>
      </c>
      <c r="D280" s="10">
        <v>271</v>
      </c>
      <c r="E280" s="29">
        <v>8249</v>
      </c>
      <c r="F280" s="170"/>
      <c r="G280" s="61"/>
      <c r="H280" s="61"/>
      <c r="I280" s="60">
        <v>87895648.179158</v>
      </c>
      <c r="J280" s="61"/>
      <c r="K280" s="61"/>
      <c r="L280" s="61"/>
      <c r="M280" s="10">
        <v>55949377.28053878</v>
      </c>
      <c r="N280" s="10">
        <v>28412990.11886235</v>
      </c>
      <c r="O280" s="60">
        <v>9183312.318551846</v>
      </c>
      <c r="P280" s="61"/>
    </row>
    <row r="281" spans="2:16" ht="11.25" customHeight="1">
      <c r="B281" s="27">
        <v>43983</v>
      </c>
      <c r="C281" s="28">
        <v>52263</v>
      </c>
      <c r="D281" s="10">
        <v>272</v>
      </c>
      <c r="E281" s="29">
        <v>8280</v>
      </c>
      <c r="F281" s="170"/>
      <c r="G281" s="61"/>
      <c r="H281" s="61"/>
      <c r="I281" s="60">
        <v>81943510.583901</v>
      </c>
      <c r="J281" s="61"/>
      <c r="K281" s="61"/>
      <c r="L281" s="61"/>
      <c r="M281" s="10">
        <v>52072116.349119976</v>
      </c>
      <c r="N281" s="10">
        <v>26376733.10518279</v>
      </c>
      <c r="O281" s="60">
        <v>8489068.516341614</v>
      </c>
      <c r="P281" s="61"/>
    </row>
    <row r="282" spans="2:16" ht="11.25" customHeight="1">
      <c r="B282" s="27">
        <v>43983</v>
      </c>
      <c r="C282" s="28">
        <v>52291</v>
      </c>
      <c r="D282" s="10">
        <v>273</v>
      </c>
      <c r="E282" s="29">
        <v>8308</v>
      </c>
      <c r="F282" s="170"/>
      <c r="G282" s="61"/>
      <c r="H282" s="61"/>
      <c r="I282" s="60">
        <v>76326694.651119</v>
      </c>
      <c r="J282" s="61"/>
      <c r="K282" s="61"/>
      <c r="L282" s="61"/>
      <c r="M282" s="10">
        <v>48428524.97747223</v>
      </c>
      <c r="N282" s="10">
        <v>24474742.642067447</v>
      </c>
      <c r="O282" s="60">
        <v>7846792.691882163</v>
      </c>
      <c r="P282" s="61"/>
    </row>
    <row r="283" spans="2:16" ht="11.25" customHeight="1">
      <c r="B283" s="27">
        <v>43983</v>
      </c>
      <c r="C283" s="28">
        <v>52322</v>
      </c>
      <c r="D283" s="10">
        <v>274</v>
      </c>
      <c r="E283" s="29">
        <v>8339</v>
      </c>
      <c r="F283" s="170"/>
      <c r="G283" s="61"/>
      <c r="H283" s="61"/>
      <c r="I283" s="60">
        <v>70913505.038582</v>
      </c>
      <c r="J283" s="61"/>
      <c r="K283" s="61"/>
      <c r="L283" s="61"/>
      <c r="M283" s="10">
        <v>44917597.26413785</v>
      </c>
      <c r="N283" s="10">
        <v>22642662.95352256</v>
      </c>
      <c r="O283" s="60">
        <v>7228666.132895675</v>
      </c>
      <c r="P283" s="61"/>
    </row>
    <row r="284" spans="2:16" ht="11.25" customHeight="1">
      <c r="B284" s="27">
        <v>43983</v>
      </c>
      <c r="C284" s="28">
        <v>52352</v>
      </c>
      <c r="D284" s="10">
        <v>275</v>
      </c>
      <c r="E284" s="29">
        <v>8369</v>
      </c>
      <c r="F284" s="170"/>
      <c r="G284" s="61"/>
      <c r="H284" s="61"/>
      <c r="I284" s="60">
        <v>65662811.798562</v>
      </c>
      <c r="J284" s="61"/>
      <c r="K284" s="61"/>
      <c r="L284" s="61"/>
      <c r="M284" s="10">
        <v>41523466.40828591</v>
      </c>
      <c r="N284" s="10">
        <v>20880185.56149925</v>
      </c>
      <c r="O284" s="60">
        <v>6638670.323033865</v>
      </c>
      <c r="P284" s="61"/>
    </row>
    <row r="285" spans="2:16" ht="11.25" customHeight="1">
      <c r="B285" s="27">
        <v>43983</v>
      </c>
      <c r="C285" s="28">
        <v>52383</v>
      </c>
      <c r="D285" s="10">
        <v>276</v>
      </c>
      <c r="E285" s="29">
        <v>8400</v>
      </c>
      <c r="F285" s="170"/>
      <c r="G285" s="61"/>
      <c r="H285" s="61"/>
      <c r="I285" s="60">
        <v>60605891.945969</v>
      </c>
      <c r="J285" s="61"/>
      <c r="K285" s="61"/>
      <c r="L285" s="61"/>
      <c r="M285" s="10">
        <v>38260597.835570656</v>
      </c>
      <c r="N285" s="10">
        <v>19190513.554282844</v>
      </c>
      <c r="O285" s="60">
        <v>6075611.069762525</v>
      </c>
      <c r="P285" s="61"/>
    </row>
    <row r="286" spans="2:16" ht="11.25" customHeight="1">
      <c r="B286" s="27">
        <v>43983</v>
      </c>
      <c r="C286" s="28">
        <v>52413</v>
      </c>
      <c r="D286" s="10">
        <v>277</v>
      </c>
      <c r="E286" s="29">
        <v>8430</v>
      </c>
      <c r="F286" s="170"/>
      <c r="G286" s="61"/>
      <c r="H286" s="61"/>
      <c r="I286" s="60">
        <v>55775563.981279</v>
      </c>
      <c r="J286" s="61"/>
      <c r="K286" s="61"/>
      <c r="L286" s="61"/>
      <c r="M286" s="10">
        <v>35153408.04897194</v>
      </c>
      <c r="N286" s="10">
        <v>17588631.410144035</v>
      </c>
      <c r="O286" s="60">
        <v>5545637.771833395</v>
      </c>
      <c r="P286" s="61"/>
    </row>
    <row r="287" spans="2:16" ht="11.25" customHeight="1">
      <c r="B287" s="27">
        <v>43983</v>
      </c>
      <c r="C287" s="28">
        <v>52444</v>
      </c>
      <c r="D287" s="10">
        <v>278</v>
      </c>
      <c r="E287" s="29">
        <v>8461</v>
      </c>
      <c r="F287" s="170"/>
      <c r="G287" s="61"/>
      <c r="H287" s="61"/>
      <c r="I287" s="60">
        <v>51182250.468094</v>
      </c>
      <c r="J287" s="61"/>
      <c r="K287" s="61"/>
      <c r="L287" s="61"/>
      <c r="M287" s="10">
        <v>32203688.841902945</v>
      </c>
      <c r="N287" s="10">
        <v>16071792.888099542</v>
      </c>
      <c r="O287" s="60">
        <v>5045920.431940547</v>
      </c>
      <c r="P287" s="61"/>
    </row>
    <row r="288" spans="2:16" ht="11.25" customHeight="1">
      <c r="B288" s="27">
        <v>43983</v>
      </c>
      <c r="C288" s="28">
        <v>52475</v>
      </c>
      <c r="D288" s="10">
        <v>279</v>
      </c>
      <c r="E288" s="29">
        <v>8492</v>
      </c>
      <c r="F288" s="170"/>
      <c r="G288" s="61"/>
      <c r="H288" s="61"/>
      <c r="I288" s="60">
        <v>46848227.578179</v>
      </c>
      <c r="J288" s="61"/>
      <c r="K288" s="61"/>
      <c r="L288" s="61"/>
      <c r="M288" s="10">
        <v>29426742.421070993</v>
      </c>
      <c r="N288" s="10">
        <v>14648561.747992773</v>
      </c>
      <c r="O288" s="60">
        <v>4579601.367973941</v>
      </c>
      <c r="P288" s="61"/>
    </row>
    <row r="289" spans="2:16" ht="11.25" customHeight="1">
      <c r="B289" s="27">
        <v>43983</v>
      </c>
      <c r="C289" s="28">
        <v>52505</v>
      </c>
      <c r="D289" s="10">
        <v>280</v>
      </c>
      <c r="E289" s="29">
        <v>8522</v>
      </c>
      <c r="F289" s="170"/>
      <c r="G289" s="61"/>
      <c r="H289" s="61"/>
      <c r="I289" s="60">
        <v>42354094.281376</v>
      </c>
      <c r="J289" s="61"/>
      <c r="K289" s="61"/>
      <c r="L289" s="61"/>
      <c r="M289" s="10">
        <v>26560178.07345618</v>
      </c>
      <c r="N289" s="10">
        <v>13189051.013127899</v>
      </c>
      <c r="O289" s="60">
        <v>4106410.122773792</v>
      </c>
      <c r="P289" s="61"/>
    </row>
    <row r="290" spans="2:16" ht="11.25" customHeight="1">
      <c r="B290" s="27">
        <v>43983</v>
      </c>
      <c r="C290" s="28">
        <v>52536</v>
      </c>
      <c r="D290" s="10">
        <v>281</v>
      </c>
      <c r="E290" s="29">
        <v>8553</v>
      </c>
      <c r="F290" s="170"/>
      <c r="G290" s="61"/>
      <c r="H290" s="61"/>
      <c r="I290" s="60">
        <v>38603729.287246</v>
      </c>
      <c r="J290" s="61"/>
      <c r="K290" s="61"/>
      <c r="L290" s="61"/>
      <c r="M290" s="10">
        <v>24167271.657598924</v>
      </c>
      <c r="N290" s="10">
        <v>11970279.259796962</v>
      </c>
      <c r="O290" s="60">
        <v>3711159.975715255</v>
      </c>
      <c r="P290" s="61"/>
    </row>
    <row r="291" spans="2:16" ht="11.25" customHeight="1">
      <c r="B291" s="27">
        <v>43983</v>
      </c>
      <c r="C291" s="28">
        <v>52566</v>
      </c>
      <c r="D291" s="10">
        <v>282</v>
      </c>
      <c r="E291" s="29">
        <v>8583</v>
      </c>
      <c r="F291" s="170"/>
      <c r="G291" s="61"/>
      <c r="H291" s="61"/>
      <c r="I291" s="60">
        <v>35059969.31734</v>
      </c>
      <c r="J291" s="61"/>
      <c r="K291" s="61"/>
      <c r="L291" s="61"/>
      <c r="M291" s="10">
        <v>21912728.333226062</v>
      </c>
      <c r="N291" s="10">
        <v>10826868.95648137</v>
      </c>
      <c r="O291" s="60">
        <v>3342907.4809882953</v>
      </c>
      <c r="P291" s="61"/>
    </row>
    <row r="292" spans="2:16" ht="11.25" customHeight="1">
      <c r="B292" s="27">
        <v>43983</v>
      </c>
      <c r="C292" s="28">
        <v>52597</v>
      </c>
      <c r="D292" s="10">
        <v>283</v>
      </c>
      <c r="E292" s="29">
        <v>8614</v>
      </c>
      <c r="F292" s="170"/>
      <c r="G292" s="61"/>
      <c r="H292" s="61"/>
      <c r="I292" s="60">
        <v>31702336.233066</v>
      </c>
      <c r="J292" s="61"/>
      <c r="K292" s="61"/>
      <c r="L292" s="61"/>
      <c r="M292" s="10">
        <v>19780577.62968749</v>
      </c>
      <c r="N292" s="10">
        <v>9748537.986573854</v>
      </c>
      <c r="O292" s="60">
        <v>2997212.841899437</v>
      </c>
      <c r="P292" s="61"/>
    </row>
    <row r="293" spans="2:16" ht="11.25" customHeight="1">
      <c r="B293" s="27">
        <v>43983</v>
      </c>
      <c r="C293" s="28">
        <v>52628</v>
      </c>
      <c r="D293" s="10">
        <v>284</v>
      </c>
      <c r="E293" s="29">
        <v>8645</v>
      </c>
      <c r="F293" s="170"/>
      <c r="G293" s="61"/>
      <c r="H293" s="61"/>
      <c r="I293" s="60">
        <v>28468855.128781</v>
      </c>
      <c r="J293" s="61"/>
      <c r="K293" s="61"/>
      <c r="L293" s="61"/>
      <c r="M293" s="10">
        <v>17732929.331799638</v>
      </c>
      <c r="N293" s="10">
        <v>8717161.55620231</v>
      </c>
      <c r="O293" s="60">
        <v>2668761.7892046752</v>
      </c>
      <c r="P293" s="61"/>
    </row>
    <row r="294" spans="2:16" ht="11.25" customHeight="1">
      <c r="B294" s="27">
        <v>43983</v>
      </c>
      <c r="C294" s="28">
        <v>52657</v>
      </c>
      <c r="D294" s="10">
        <v>285</v>
      </c>
      <c r="E294" s="29">
        <v>8674</v>
      </c>
      <c r="F294" s="170"/>
      <c r="G294" s="61"/>
      <c r="H294" s="61"/>
      <c r="I294" s="60">
        <v>25364658.801911</v>
      </c>
      <c r="J294" s="61"/>
      <c r="K294" s="61"/>
      <c r="L294" s="61"/>
      <c r="M294" s="10">
        <v>15774290.96411717</v>
      </c>
      <c r="N294" s="10">
        <v>7735883.140447003</v>
      </c>
      <c r="O294" s="60">
        <v>2358957.7574099014</v>
      </c>
      <c r="P294" s="61"/>
    </row>
    <row r="295" spans="2:16" ht="11.25" customHeight="1">
      <c r="B295" s="27">
        <v>43983</v>
      </c>
      <c r="C295" s="28">
        <v>52688</v>
      </c>
      <c r="D295" s="10">
        <v>286</v>
      </c>
      <c r="E295" s="29">
        <v>8705</v>
      </c>
      <c r="F295" s="170"/>
      <c r="G295" s="61"/>
      <c r="H295" s="61"/>
      <c r="I295" s="60">
        <v>22374561.803108</v>
      </c>
      <c r="J295" s="61"/>
      <c r="K295" s="61"/>
      <c r="L295" s="61"/>
      <c r="M295" s="10">
        <v>13891148.059185242</v>
      </c>
      <c r="N295" s="10">
        <v>6795044.205949353</v>
      </c>
      <c r="O295" s="60">
        <v>2063284.7549805085</v>
      </c>
      <c r="P295" s="61"/>
    </row>
    <row r="296" spans="2:16" ht="11.25" customHeight="1">
      <c r="B296" s="27">
        <v>43983</v>
      </c>
      <c r="C296" s="28">
        <v>52718</v>
      </c>
      <c r="D296" s="10">
        <v>287</v>
      </c>
      <c r="E296" s="29">
        <v>8735</v>
      </c>
      <c r="F296" s="170"/>
      <c r="G296" s="61"/>
      <c r="H296" s="61"/>
      <c r="I296" s="60">
        <v>19437929.273801</v>
      </c>
      <c r="J296" s="61"/>
      <c r="K296" s="61"/>
      <c r="L296" s="61"/>
      <c r="M296" s="10">
        <v>12048144.27884583</v>
      </c>
      <c r="N296" s="10">
        <v>5879008.296987378</v>
      </c>
      <c r="O296" s="60">
        <v>1777816.9374084226</v>
      </c>
      <c r="P296" s="61"/>
    </row>
    <row r="297" spans="2:16" ht="11.25" customHeight="1">
      <c r="B297" s="27">
        <v>43983</v>
      </c>
      <c r="C297" s="28">
        <v>52749</v>
      </c>
      <c r="D297" s="10">
        <v>288</v>
      </c>
      <c r="E297" s="29">
        <v>8766</v>
      </c>
      <c r="F297" s="170"/>
      <c r="G297" s="61"/>
      <c r="H297" s="61"/>
      <c r="I297" s="60">
        <v>16732238.69084</v>
      </c>
      <c r="J297" s="61"/>
      <c r="K297" s="61"/>
      <c r="L297" s="61"/>
      <c r="M297" s="10">
        <v>10353495.34140457</v>
      </c>
      <c r="N297" s="10">
        <v>5039239.49066358</v>
      </c>
      <c r="O297" s="60">
        <v>1517415.7400905518</v>
      </c>
      <c r="P297" s="61"/>
    </row>
    <row r="298" spans="2:16" ht="11.25" customHeight="1">
      <c r="B298" s="27">
        <v>43983</v>
      </c>
      <c r="C298" s="28">
        <v>52779</v>
      </c>
      <c r="D298" s="10">
        <v>289</v>
      </c>
      <c r="E298" s="29">
        <v>8796</v>
      </c>
      <c r="F298" s="170"/>
      <c r="G298" s="61"/>
      <c r="H298" s="61"/>
      <c r="I298" s="60">
        <v>14220643.52908</v>
      </c>
      <c r="J298" s="61"/>
      <c r="K298" s="61"/>
      <c r="L298" s="61"/>
      <c r="M298" s="10">
        <v>8784939.026242618</v>
      </c>
      <c r="N298" s="10">
        <v>4265269.97151739</v>
      </c>
      <c r="O298" s="60">
        <v>1279093.213015179</v>
      </c>
      <c r="P298" s="61"/>
    </row>
    <row r="299" spans="2:16" ht="11.25" customHeight="1">
      <c r="B299" s="27">
        <v>43983</v>
      </c>
      <c r="C299" s="28">
        <v>52810</v>
      </c>
      <c r="D299" s="10">
        <v>290</v>
      </c>
      <c r="E299" s="29">
        <v>8827</v>
      </c>
      <c r="F299" s="170"/>
      <c r="G299" s="61"/>
      <c r="H299" s="61"/>
      <c r="I299" s="60">
        <v>11948557.398849</v>
      </c>
      <c r="J299" s="61"/>
      <c r="K299" s="61"/>
      <c r="L299" s="61"/>
      <c r="M299" s="10">
        <v>7368816.720272214</v>
      </c>
      <c r="N299" s="10">
        <v>3568614.380716138</v>
      </c>
      <c r="O299" s="60">
        <v>1065643.426221455</v>
      </c>
      <c r="P299" s="61"/>
    </row>
    <row r="300" spans="2:16" ht="11.25" customHeight="1">
      <c r="B300" s="27">
        <v>43983</v>
      </c>
      <c r="C300" s="28">
        <v>52841</v>
      </c>
      <c r="D300" s="10">
        <v>291</v>
      </c>
      <c r="E300" s="29">
        <v>8858</v>
      </c>
      <c r="F300" s="170"/>
      <c r="G300" s="61"/>
      <c r="H300" s="61"/>
      <c r="I300" s="60">
        <v>9890761.347385</v>
      </c>
      <c r="J300" s="61"/>
      <c r="K300" s="61"/>
      <c r="L300" s="61"/>
      <c r="M300" s="10">
        <v>6089403.921369378</v>
      </c>
      <c r="N300" s="10">
        <v>2941512.795980307</v>
      </c>
      <c r="O300" s="60">
        <v>874660.774729191</v>
      </c>
      <c r="P300" s="61"/>
    </row>
    <row r="301" spans="2:16" ht="11.25" customHeight="1">
      <c r="B301" s="27">
        <v>43983</v>
      </c>
      <c r="C301" s="28">
        <v>52871</v>
      </c>
      <c r="D301" s="10">
        <v>292</v>
      </c>
      <c r="E301" s="29">
        <v>8888</v>
      </c>
      <c r="F301" s="170"/>
      <c r="G301" s="61"/>
      <c r="H301" s="61"/>
      <c r="I301" s="60">
        <v>8079109.852052</v>
      </c>
      <c r="J301" s="61"/>
      <c r="K301" s="61"/>
      <c r="L301" s="61"/>
      <c r="M301" s="10">
        <v>4965867.566312485</v>
      </c>
      <c r="N301" s="10">
        <v>2392879.6702390322</v>
      </c>
      <c r="O301" s="60">
        <v>708607.6750468663</v>
      </c>
      <c r="P301" s="61"/>
    </row>
    <row r="302" spans="2:16" ht="11.25" customHeight="1">
      <c r="B302" s="27">
        <v>43983</v>
      </c>
      <c r="C302" s="28">
        <v>52902</v>
      </c>
      <c r="D302" s="10">
        <v>293</v>
      </c>
      <c r="E302" s="29">
        <v>8919</v>
      </c>
      <c r="F302" s="170"/>
      <c r="G302" s="61"/>
      <c r="H302" s="61"/>
      <c r="I302" s="60">
        <v>6554759.172069</v>
      </c>
      <c r="J302" s="61"/>
      <c r="K302" s="61"/>
      <c r="L302" s="61"/>
      <c r="M302" s="10">
        <v>4022084.023111552</v>
      </c>
      <c r="N302" s="10">
        <v>1933174.058032167</v>
      </c>
      <c r="O302" s="60">
        <v>570049.5013173097</v>
      </c>
      <c r="P302" s="61"/>
    </row>
    <row r="303" spans="2:16" ht="11.25" customHeight="1">
      <c r="B303" s="27">
        <v>43983</v>
      </c>
      <c r="C303" s="28">
        <v>52932</v>
      </c>
      <c r="D303" s="10">
        <v>294</v>
      </c>
      <c r="E303" s="29">
        <v>8949</v>
      </c>
      <c r="F303" s="170"/>
      <c r="G303" s="61"/>
      <c r="H303" s="61"/>
      <c r="I303" s="60">
        <v>5472462.316794</v>
      </c>
      <c r="J303" s="61"/>
      <c r="K303" s="61"/>
      <c r="L303" s="61"/>
      <c r="M303" s="10">
        <v>3352461.03711645</v>
      </c>
      <c r="N303" s="10">
        <v>1607360.6274187197</v>
      </c>
      <c r="O303" s="60">
        <v>472031.54314037715</v>
      </c>
      <c r="P303" s="61"/>
    </row>
    <row r="304" spans="2:16" ht="11.25" customHeight="1">
      <c r="B304" s="27">
        <v>43983</v>
      </c>
      <c r="C304" s="28">
        <v>52963</v>
      </c>
      <c r="D304" s="10">
        <v>295</v>
      </c>
      <c r="E304" s="29">
        <v>8980</v>
      </c>
      <c r="F304" s="170"/>
      <c r="G304" s="61"/>
      <c r="H304" s="61"/>
      <c r="I304" s="60">
        <v>5157253.25504</v>
      </c>
      <c r="J304" s="61"/>
      <c r="K304" s="61"/>
      <c r="L304" s="61"/>
      <c r="M304" s="10">
        <v>3154003.6900005457</v>
      </c>
      <c r="N304" s="10">
        <v>1508363.0215566037</v>
      </c>
      <c r="O304" s="60">
        <v>441082.86968608404</v>
      </c>
      <c r="P304" s="61"/>
    </row>
    <row r="305" spans="2:16" ht="11.25" customHeight="1">
      <c r="B305" s="27">
        <v>43983</v>
      </c>
      <c r="C305" s="28">
        <v>52994</v>
      </c>
      <c r="D305" s="10">
        <v>296</v>
      </c>
      <c r="E305" s="29">
        <v>9011</v>
      </c>
      <c r="F305" s="170"/>
      <c r="G305" s="61"/>
      <c r="H305" s="61"/>
      <c r="I305" s="60">
        <v>4893734.194671</v>
      </c>
      <c r="J305" s="61"/>
      <c r="K305" s="61"/>
      <c r="L305" s="61"/>
      <c r="M305" s="10">
        <v>2987768.156494227</v>
      </c>
      <c r="N305" s="10">
        <v>1425229.0534779613</v>
      </c>
      <c r="O305" s="60">
        <v>415007.17100619484</v>
      </c>
      <c r="P305" s="61"/>
    </row>
    <row r="306" spans="2:16" ht="11.25" customHeight="1">
      <c r="B306" s="27">
        <v>43983</v>
      </c>
      <c r="C306" s="28">
        <v>53022</v>
      </c>
      <c r="D306" s="10">
        <v>297</v>
      </c>
      <c r="E306" s="29">
        <v>9039</v>
      </c>
      <c r="F306" s="170"/>
      <c r="G306" s="61"/>
      <c r="H306" s="61"/>
      <c r="I306" s="60">
        <v>4673752.16518</v>
      </c>
      <c r="J306" s="61"/>
      <c r="K306" s="61"/>
      <c r="L306" s="61"/>
      <c r="M306" s="10">
        <v>2849090.993695096</v>
      </c>
      <c r="N306" s="10">
        <v>1355954.7871119154</v>
      </c>
      <c r="O306" s="60">
        <v>393324.64018438925</v>
      </c>
      <c r="P306" s="61"/>
    </row>
    <row r="307" spans="2:16" ht="11.25" customHeight="1">
      <c r="B307" s="27">
        <v>43983</v>
      </c>
      <c r="C307" s="28">
        <v>53053</v>
      </c>
      <c r="D307" s="10">
        <v>298</v>
      </c>
      <c r="E307" s="29">
        <v>9070</v>
      </c>
      <c r="F307" s="170"/>
      <c r="G307" s="61"/>
      <c r="H307" s="61"/>
      <c r="I307" s="60">
        <v>4485594.746229</v>
      </c>
      <c r="J307" s="61"/>
      <c r="K307" s="61"/>
      <c r="L307" s="61"/>
      <c r="M307" s="10">
        <v>2729753.641351575</v>
      </c>
      <c r="N307" s="10">
        <v>1295855.080292288</v>
      </c>
      <c r="O307" s="60">
        <v>374299.28767273226</v>
      </c>
      <c r="P307" s="61"/>
    </row>
    <row r="308" spans="2:16" ht="11.25" customHeight="1">
      <c r="B308" s="27">
        <v>43983</v>
      </c>
      <c r="C308" s="28">
        <v>53083</v>
      </c>
      <c r="D308" s="10">
        <v>299</v>
      </c>
      <c r="E308" s="29">
        <v>9100</v>
      </c>
      <c r="F308" s="170"/>
      <c r="G308" s="61"/>
      <c r="H308" s="61"/>
      <c r="I308" s="60">
        <v>4258124.842491</v>
      </c>
      <c r="J308" s="61"/>
      <c r="K308" s="61"/>
      <c r="L308" s="61"/>
      <c r="M308" s="10">
        <v>2587071.1336229057</v>
      </c>
      <c r="N308" s="10">
        <v>1225098.8132208544</v>
      </c>
      <c r="O308" s="60">
        <v>352411.2529444429</v>
      </c>
      <c r="P308" s="61"/>
    </row>
    <row r="309" spans="2:16" ht="11.25" customHeight="1">
      <c r="B309" s="27">
        <v>43983</v>
      </c>
      <c r="C309" s="28">
        <v>53114</v>
      </c>
      <c r="D309" s="10">
        <v>300</v>
      </c>
      <c r="E309" s="29">
        <v>9131</v>
      </c>
      <c r="F309" s="170"/>
      <c r="G309" s="61"/>
      <c r="H309" s="61"/>
      <c r="I309" s="60">
        <v>3942832.782972</v>
      </c>
      <c r="J309" s="61"/>
      <c r="K309" s="61"/>
      <c r="L309" s="61"/>
      <c r="M309" s="10">
        <v>2391448.968693742</v>
      </c>
      <c r="N309" s="10">
        <v>1129582.5110943415</v>
      </c>
      <c r="O309" s="60">
        <v>323558.80867495085</v>
      </c>
      <c r="P309" s="61"/>
    </row>
    <row r="310" spans="2:16" ht="11.25" customHeight="1">
      <c r="B310" s="27">
        <v>43983</v>
      </c>
      <c r="C310" s="28">
        <v>53144</v>
      </c>
      <c r="D310" s="10">
        <v>301</v>
      </c>
      <c r="E310" s="29">
        <v>9161</v>
      </c>
      <c r="F310" s="170"/>
      <c r="G310" s="61"/>
      <c r="H310" s="61"/>
      <c r="I310" s="60">
        <v>3781494.070289</v>
      </c>
      <c r="J310" s="61"/>
      <c r="K310" s="61"/>
      <c r="L310" s="61"/>
      <c r="M310" s="10">
        <v>2289827.3750590766</v>
      </c>
      <c r="N310" s="10">
        <v>1078920.2696845243</v>
      </c>
      <c r="O310" s="60">
        <v>307780.2185388488</v>
      </c>
      <c r="P310" s="61"/>
    </row>
    <row r="311" spans="2:16" ht="11.25" customHeight="1">
      <c r="B311" s="27">
        <v>43983</v>
      </c>
      <c r="C311" s="28">
        <v>53175</v>
      </c>
      <c r="D311" s="10">
        <v>302</v>
      </c>
      <c r="E311" s="29">
        <v>9192</v>
      </c>
      <c r="F311" s="170"/>
      <c r="G311" s="61"/>
      <c r="H311" s="61"/>
      <c r="I311" s="60">
        <v>3624351.265882</v>
      </c>
      <c r="J311" s="61"/>
      <c r="K311" s="61"/>
      <c r="L311" s="61"/>
      <c r="M311" s="10">
        <v>2190949.565960573</v>
      </c>
      <c r="N311" s="10">
        <v>1029705.6188789562</v>
      </c>
      <c r="O311" s="60">
        <v>292496.7558518968</v>
      </c>
      <c r="P311" s="61"/>
    </row>
    <row r="312" spans="2:16" ht="11.25" customHeight="1">
      <c r="B312" s="27">
        <v>43983</v>
      </c>
      <c r="C312" s="28">
        <v>53206</v>
      </c>
      <c r="D312" s="10">
        <v>303</v>
      </c>
      <c r="E312" s="29">
        <v>9223</v>
      </c>
      <c r="F312" s="170"/>
      <c r="G312" s="61"/>
      <c r="H312" s="61"/>
      <c r="I312" s="60">
        <v>3471011.987263</v>
      </c>
      <c r="J312" s="61"/>
      <c r="K312" s="61"/>
      <c r="L312" s="61"/>
      <c r="M312" s="10">
        <v>2094695.940244811</v>
      </c>
      <c r="N312" s="10">
        <v>981964.4965899537</v>
      </c>
      <c r="O312" s="60">
        <v>277754.034833158</v>
      </c>
      <c r="P312" s="61"/>
    </row>
    <row r="313" spans="2:16" ht="11.25" customHeight="1">
      <c r="B313" s="27">
        <v>43983</v>
      </c>
      <c r="C313" s="28">
        <v>53236</v>
      </c>
      <c r="D313" s="10">
        <v>304</v>
      </c>
      <c r="E313" s="29">
        <v>9253</v>
      </c>
      <c r="F313" s="170"/>
      <c r="G313" s="61"/>
      <c r="H313" s="61"/>
      <c r="I313" s="60">
        <v>3325923.981682</v>
      </c>
      <c r="J313" s="61"/>
      <c r="K313" s="61"/>
      <c r="L313" s="61"/>
      <c r="M313" s="10">
        <v>2003843.298453903</v>
      </c>
      <c r="N313" s="10">
        <v>937061.9829954633</v>
      </c>
      <c r="O313" s="60">
        <v>263966.6086171477</v>
      </c>
      <c r="P313" s="61"/>
    </row>
    <row r="314" spans="2:16" ht="11.25" customHeight="1">
      <c r="B314" s="27">
        <v>43983</v>
      </c>
      <c r="C314" s="28">
        <v>53267</v>
      </c>
      <c r="D314" s="10">
        <v>305</v>
      </c>
      <c r="E314" s="29">
        <v>9284</v>
      </c>
      <c r="F314" s="170"/>
      <c r="G314" s="61"/>
      <c r="H314" s="61"/>
      <c r="I314" s="60">
        <v>3183912.690959</v>
      </c>
      <c r="J314" s="61"/>
      <c r="K314" s="61"/>
      <c r="L314" s="61"/>
      <c r="M314" s="10">
        <v>1915029.0524518737</v>
      </c>
      <c r="N314" s="10">
        <v>893252.0509991614</v>
      </c>
      <c r="O314" s="60">
        <v>250559.75495785606</v>
      </c>
      <c r="P314" s="61"/>
    </row>
    <row r="315" spans="2:16" ht="11.25" customHeight="1">
      <c r="B315" s="27">
        <v>43983</v>
      </c>
      <c r="C315" s="28">
        <v>53297</v>
      </c>
      <c r="D315" s="10">
        <v>306</v>
      </c>
      <c r="E315" s="29">
        <v>9314</v>
      </c>
      <c r="F315" s="170"/>
      <c r="G315" s="61"/>
      <c r="H315" s="61"/>
      <c r="I315" s="60">
        <v>3042514.250539</v>
      </c>
      <c r="J315" s="61"/>
      <c r="K315" s="61"/>
      <c r="L315" s="61"/>
      <c r="M315" s="10">
        <v>1826978.339097692</v>
      </c>
      <c r="N315" s="10">
        <v>850083.9582165374</v>
      </c>
      <c r="O315" s="60">
        <v>237473.52442427323</v>
      </c>
      <c r="P315" s="61"/>
    </row>
    <row r="316" spans="2:16" ht="11.25" customHeight="1">
      <c r="B316" s="27">
        <v>43983</v>
      </c>
      <c r="C316" s="28">
        <v>53328</v>
      </c>
      <c r="D316" s="10">
        <v>307</v>
      </c>
      <c r="E316" s="29">
        <v>9345</v>
      </c>
      <c r="F316" s="170"/>
      <c r="G316" s="61"/>
      <c r="H316" s="61"/>
      <c r="I316" s="60">
        <v>2844669.05514</v>
      </c>
      <c r="J316" s="61"/>
      <c r="K316" s="61"/>
      <c r="L316" s="61"/>
      <c r="M316" s="10">
        <v>1705278.4537826078</v>
      </c>
      <c r="N316" s="10">
        <v>791439.6793002068</v>
      </c>
      <c r="O316" s="60">
        <v>220154.6266066802</v>
      </c>
      <c r="P316" s="61"/>
    </row>
    <row r="317" spans="2:16" ht="11.25" customHeight="1">
      <c r="B317" s="27">
        <v>43983</v>
      </c>
      <c r="C317" s="28">
        <v>53359</v>
      </c>
      <c r="D317" s="10">
        <v>308</v>
      </c>
      <c r="E317" s="29">
        <v>9376</v>
      </c>
      <c r="F317" s="170"/>
      <c r="G317" s="61"/>
      <c r="H317" s="61"/>
      <c r="I317" s="60">
        <v>2710522.182751</v>
      </c>
      <c r="J317" s="61"/>
      <c r="K317" s="61"/>
      <c r="L317" s="61"/>
      <c r="M317" s="10">
        <v>1622106.2634706139</v>
      </c>
      <c r="N317" s="10">
        <v>750923.8695763799</v>
      </c>
      <c r="O317" s="60">
        <v>207999.61237948024</v>
      </c>
      <c r="P317" s="61"/>
    </row>
    <row r="318" spans="2:16" ht="11.25" customHeight="1">
      <c r="B318" s="27">
        <v>43983</v>
      </c>
      <c r="C318" s="28">
        <v>53387</v>
      </c>
      <c r="D318" s="10">
        <v>309</v>
      </c>
      <c r="E318" s="29">
        <v>9404</v>
      </c>
      <c r="F318" s="170"/>
      <c r="G318" s="61"/>
      <c r="H318" s="61"/>
      <c r="I318" s="60">
        <v>2577128.15225</v>
      </c>
      <c r="J318" s="61"/>
      <c r="K318" s="61"/>
      <c r="L318" s="61"/>
      <c r="M318" s="10">
        <v>1539914.0219484556</v>
      </c>
      <c r="N318" s="10">
        <v>711236.7649113815</v>
      </c>
      <c r="O318" s="60">
        <v>196252.78356045808</v>
      </c>
      <c r="P318" s="61"/>
    </row>
    <row r="319" spans="2:16" ht="11.25" customHeight="1">
      <c r="B319" s="27">
        <v>43983</v>
      </c>
      <c r="C319" s="28">
        <v>53418</v>
      </c>
      <c r="D319" s="10">
        <v>310</v>
      </c>
      <c r="E319" s="29">
        <v>9435</v>
      </c>
      <c r="F319" s="170"/>
      <c r="G319" s="61"/>
      <c r="H319" s="61"/>
      <c r="I319" s="60">
        <v>2444098.624414</v>
      </c>
      <c r="J319" s="61"/>
      <c r="K319" s="61"/>
      <c r="L319" s="61"/>
      <c r="M319" s="10">
        <v>1457947.7635998826</v>
      </c>
      <c r="N319" s="10">
        <v>671666.644263965</v>
      </c>
      <c r="O319" s="60">
        <v>184549.1410764508</v>
      </c>
      <c r="P319" s="61"/>
    </row>
    <row r="320" spans="2:16" ht="11.25" customHeight="1">
      <c r="B320" s="27">
        <v>43983</v>
      </c>
      <c r="C320" s="28">
        <v>53448</v>
      </c>
      <c r="D320" s="10">
        <v>311</v>
      </c>
      <c r="E320" s="29">
        <v>9465</v>
      </c>
      <c r="F320" s="170"/>
      <c r="G320" s="61"/>
      <c r="H320" s="61"/>
      <c r="I320" s="60">
        <v>2314557.130052</v>
      </c>
      <c r="J320" s="61"/>
      <c r="K320" s="61"/>
      <c r="L320" s="61"/>
      <c r="M320" s="10">
        <v>1378407.7388691436</v>
      </c>
      <c r="N320" s="10">
        <v>633460.1324631049</v>
      </c>
      <c r="O320" s="60">
        <v>173337.9347022541</v>
      </c>
      <c r="P320" s="61"/>
    </row>
    <row r="321" spans="2:16" ht="11.25" customHeight="1">
      <c r="B321" s="27">
        <v>43983</v>
      </c>
      <c r="C321" s="28">
        <v>53479</v>
      </c>
      <c r="D321" s="10">
        <v>312</v>
      </c>
      <c r="E321" s="29">
        <v>9496</v>
      </c>
      <c r="F321" s="170"/>
      <c r="G321" s="61"/>
      <c r="H321" s="61"/>
      <c r="I321" s="60">
        <v>2187449.197338</v>
      </c>
      <c r="J321" s="61"/>
      <c r="K321" s="61"/>
      <c r="L321" s="61"/>
      <c r="M321" s="10">
        <v>1300500.5864124154</v>
      </c>
      <c r="N321" s="10">
        <v>596137.208737107</v>
      </c>
      <c r="O321" s="60">
        <v>162434.09001605315</v>
      </c>
      <c r="P321" s="61"/>
    </row>
    <row r="322" spans="2:16" ht="11.25" customHeight="1">
      <c r="B322" s="27">
        <v>43983</v>
      </c>
      <c r="C322" s="28">
        <v>53509</v>
      </c>
      <c r="D322" s="10">
        <v>313</v>
      </c>
      <c r="E322" s="29">
        <v>9526</v>
      </c>
      <c r="F322" s="170"/>
      <c r="G322" s="61"/>
      <c r="H322" s="61"/>
      <c r="I322" s="60">
        <v>2066000.190523</v>
      </c>
      <c r="J322" s="61"/>
      <c r="K322" s="61"/>
      <c r="L322" s="61"/>
      <c r="M322" s="10">
        <v>1226279.5744202074</v>
      </c>
      <c r="N322" s="10">
        <v>560731.4809097118</v>
      </c>
      <c r="O322" s="60">
        <v>152160.51610671208</v>
      </c>
      <c r="P322" s="61"/>
    </row>
    <row r="323" spans="2:16" ht="11.25" customHeight="1">
      <c r="B323" s="27">
        <v>43983</v>
      </c>
      <c r="C323" s="28">
        <v>53540</v>
      </c>
      <c r="D323" s="10">
        <v>314</v>
      </c>
      <c r="E323" s="29">
        <v>9557</v>
      </c>
      <c r="F323" s="170"/>
      <c r="G323" s="61"/>
      <c r="H323" s="61"/>
      <c r="I323" s="60">
        <v>1884502.567533</v>
      </c>
      <c r="J323" s="61"/>
      <c r="K323" s="61"/>
      <c r="L323" s="61"/>
      <c r="M323" s="10">
        <v>1116654.0612506324</v>
      </c>
      <c r="N323" s="10">
        <v>509305.2903493379</v>
      </c>
      <c r="O323" s="60">
        <v>137620.0909168056</v>
      </c>
      <c r="P323" s="61"/>
    </row>
    <row r="324" spans="2:16" ht="11.25" customHeight="1">
      <c r="B324" s="27">
        <v>43983</v>
      </c>
      <c r="C324" s="28">
        <v>53571</v>
      </c>
      <c r="D324" s="10">
        <v>315</v>
      </c>
      <c r="E324" s="29">
        <v>9588</v>
      </c>
      <c r="F324" s="170"/>
      <c r="G324" s="61"/>
      <c r="H324" s="61"/>
      <c r="I324" s="60">
        <v>1772982.093261</v>
      </c>
      <c r="J324" s="61"/>
      <c r="K324" s="61"/>
      <c r="L324" s="61"/>
      <c r="M324" s="10">
        <v>1048791.2241263376</v>
      </c>
      <c r="N324" s="10">
        <v>477136.5380899029</v>
      </c>
      <c r="O324" s="60">
        <v>128381.64843637813</v>
      </c>
      <c r="P324" s="61"/>
    </row>
    <row r="325" spans="2:16" ht="11.25" customHeight="1">
      <c r="B325" s="27">
        <v>43983</v>
      </c>
      <c r="C325" s="28">
        <v>53601</v>
      </c>
      <c r="D325" s="10">
        <v>316</v>
      </c>
      <c r="E325" s="29">
        <v>9618</v>
      </c>
      <c r="F325" s="170"/>
      <c r="G325" s="61"/>
      <c r="H325" s="61"/>
      <c r="I325" s="60">
        <v>1664050.224364</v>
      </c>
      <c r="J325" s="61"/>
      <c r="K325" s="61"/>
      <c r="L325" s="61"/>
      <c r="M325" s="10">
        <v>982737.8558627004</v>
      </c>
      <c r="N325" s="10">
        <v>445985.85376476566</v>
      </c>
      <c r="O325" s="60">
        <v>119508.12690676971</v>
      </c>
      <c r="P325" s="61"/>
    </row>
    <row r="326" spans="2:16" ht="11.25" customHeight="1">
      <c r="B326" s="27">
        <v>43983</v>
      </c>
      <c r="C326" s="28">
        <v>53632</v>
      </c>
      <c r="D326" s="10">
        <v>317</v>
      </c>
      <c r="E326" s="29">
        <v>9649</v>
      </c>
      <c r="F326" s="170"/>
      <c r="G326" s="61"/>
      <c r="H326" s="61"/>
      <c r="I326" s="60">
        <v>1558594.042018</v>
      </c>
      <c r="J326" s="61"/>
      <c r="K326" s="61"/>
      <c r="L326" s="61"/>
      <c r="M326" s="10">
        <v>918897.450395864</v>
      </c>
      <c r="N326" s="10">
        <v>415953.2645866884</v>
      </c>
      <c r="O326" s="60">
        <v>110988.38010095393</v>
      </c>
      <c r="P326" s="61"/>
    </row>
    <row r="327" spans="2:16" ht="11.25" customHeight="1">
      <c r="B327" s="27">
        <v>43983</v>
      </c>
      <c r="C327" s="28">
        <v>53662</v>
      </c>
      <c r="D327" s="10">
        <v>318</v>
      </c>
      <c r="E327" s="29">
        <v>9679</v>
      </c>
      <c r="F327" s="170"/>
      <c r="G327" s="61"/>
      <c r="H327" s="61"/>
      <c r="I327" s="60">
        <v>1457540.336207</v>
      </c>
      <c r="J327" s="61"/>
      <c r="K327" s="61"/>
      <c r="L327" s="61"/>
      <c r="M327" s="10">
        <v>857908.9083647516</v>
      </c>
      <c r="N327" s="10">
        <v>387390.0264963261</v>
      </c>
      <c r="O327" s="60">
        <v>102943.15978243534</v>
      </c>
      <c r="P327" s="61"/>
    </row>
    <row r="328" spans="2:16" ht="11.25" customHeight="1">
      <c r="B328" s="27">
        <v>43983</v>
      </c>
      <c r="C328" s="28">
        <v>53693</v>
      </c>
      <c r="D328" s="10">
        <v>319</v>
      </c>
      <c r="E328" s="29">
        <v>9710</v>
      </c>
      <c r="F328" s="170"/>
      <c r="G328" s="61"/>
      <c r="H328" s="61"/>
      <c r="I328" s="60">
        <v>1364785.653378</v>
      </c>
      <c r="J328" s="61"/>
      <c r="K328" s="61"/>
      <c r="L328" s="61"/>
      <c r="M328" s="10">
        <v>801950.9805644131</v>
      </c>
      <c r="N328" s="10">
        <v>361201.1909498323</v>
      </c>
      <c r="O328" s="60">
        <v>95577.3207872726</v>
      </c>
      <c r="P328" s="61"/>
    </row>
    <row r="329" spans="2:16" ht="11.25" customHeight="1">
      <c r="B329" s="27">
        <v>43983</v>
      </c>
      <c r="C329" s="28">
        <v>53724</v>
      </c>
      <c r="D329" s="10">
        <v>320</v>
      </c>
      <c r="E329" s="29">
        <v>9741</v>
      </c>
      <c r="F329" s="170"/>
      <c r="G329" s="61"/>
      <c r="H329" s="61"/>
      <c r="I329" s="60">
        <v>1275628.434551</v>
      </c>
      <c r="J329" s="61"/>
      <c r="K329" s="61"/>
      <c r="L329" s="61"/>
      <c r="M329" s="10">
        <v>748290.6946986071</v>
      </c>
      <c r="N329" s="10">
        <v>336175.2901295309</v>
      </c>
      <c r="O329" s="60">
        <v>88578.45206603865</v>
      </c>
      <c r="P329" s="61"/>
    </row>
    <row r="330" spans="2:16" ht="11.25" customHeight="1">
      <c r="B330" s="27">
        <v>43983</v>
      </c>
      <c r="C330" s="28">
        <v>53752</v>
      </c>
      <c r="D330" s="10">
        <v>321</v>
      </c>
      <c r="E330" s="29">
        <v>9769</v>
      </c>
      <c r="F330" s="170"/>
      <c r="G330" s="61"/>
      <c r="H330" s="61"/>
      <c r="I330" s="60">
        <v>1189148.817433</v>
      </c>
      <c r="J330" s="61"/>
      <c r="K330" s="61"/>
      <c r="L330" s="61"/>
      <c r="M330" s="10">
        <v>696492.5647712619</v>
      </c>
      <c r="N330" s="10">
        <v>312185.7277525003</v>
      </c>
      <c r="O330" s="60">
        <v>81942.71587474387</v>
      </c>
      <c r="P330" s="61"/>
    </row>
    <row r="331" spans="2:16" ht="11.25" customHeight="1">
      <c r="B331" s="27">
        <v>43983</v>
      </c>
      <c r="C331" s="28">
        <v>53783</v>
      </c>
      <c r="D331" s="10">
        <v>322</v>
      </c>
      <c r="E331" s="29">
        <v>9800</v>
      </c>
      <c r="F331" s="170"/>
      <c r="G331" s="61"/>
      <c r="H331" s="61"/>
      <c r="I331" s="60">
        <v>1113379.932396</v>
      </c>
      <c r="J331" s="61"/>
      <c r="K331" s="61"/>
      <c r="L331" s="61"/>
      <c r="M331" s="10">
        <v>651008.178582994</v>
      </c>
      <c r="N331" s="10">
        <v>291056.36248058366</v>
      </c>
      <c r="O331" s="60">
        <v>76073.08461735303</v>
      </c>
      <c r="P331" s="61"/>
    </row>
    <row r="332" spans="2:16" ht="11.25" customHeight="1">
      <c r="B332" s="27">
        <v>43983</v>
      </c>
      <c r="C332" s="28">
        <v>53813</v>
      </c>
      <c r="D332" s="10">
        <v>323</v>
      </c>
      <c r="E332" s="29">
        <v>9830</v>
      </c>
      <c r="F332" s="170"/>
      <c r="G332" s="61"/>
      <c r="H332" s="61"/>
      <c r="I332" s="60">
        <v>1038751.554265</v>
      </c>
      <c r="J332" s="61"/>
      <c r="K332" s="61"/>
      <c r="L332" s="61"/>
      <c r="M332" s="10">
        <v>606375.0204974227</v>
      </c>
      <c r="N332" s="10">
        <v>270434.2680782181</v>
      </c>
      <c r="O332" s="60">
        <v>70393.36640683498</v>
      </c>
      <c r="P332" s="61"/>
    </row>
    <row r="333" spans="2:16" ht="11.25" customHeight="1">
      <c r="B333" s="27">
        <v>43983</v>
      </c>
      <c r="C333" s="28">
        <v>53844</v>
      </c>
      <c r="D333" s="10">
        <v>324</v>
      </c>
      <c r="E333" s="29">
        <v>9861</v>
      </c>
      <c r="F333" s="170"/>
      <c r="G333" s="61"/>
      <c r="H333" s="61"/>
      <c r="I333" s="60">
        <v>968704.933385</v>
      </c>
      <c r="J333" s="61"/>
      <c r="K333" s="61"/>
      <c r="L333" s="61"/>
      <c r="M333" s="10">
        <v>564525.9447741274</v>
      </c>
      <c r="N333" s="10">
        <v>251129.8973892612</v>
      </c>
      <c r="O333" s="60">
        <v>65091.615632945075</v>
      </c>
      <c r="P333" s="61"/>
    </row>
    <row r="334" spans="2:16" ht="11.25" customHeight="1">
      <c r="B334" s="27">
        <v>43983</v>
      </c>
      <c r="C334" s="28">
        <v>53874</v>
      </c>
      <c r="D334" s="10">
        <v>325</v>
      </c>
      <c r="E334" s="29">
        <v>9891</v>
      </c>
      <c r="F334" s="170"/>
      <c r="G334" s="61"/>
      <c r="H334" s="61"/>
      <c r="I334" s="60">
        <v>906474.818676</v>
      </c>
      <c r="J334" s="61"/>
      <c r="K334" s="61"/>
      <c r="L334" s="61"/>
      <c r="M334" s="10">
        <v>527393.4105830676</v>
      </c>
      <c r="N334" s="10">
        <v>234034.01298206282</v>
      </c>
      <c r="O334" s="60">
        <v>60411.78874743246</v>
      </c>
      <c r="P334" s="61"/>
    </row>
    <row r="335" spans="2:16" ht="11.25" customHeight="1">
      <c r="B335" s="27">
        <v>43983</v>
      </c>
      <c r="C335" s="28">
        <v>53905</v>
      </c>
      <c r="D335" s="10">
        <v>326</v>
      </c>
      <c r="E335" s="29">
        <v>9922</v>
      </c>
      <c r="F335" s="170"/>
      <c r="G335" s="61"/>
      <c r="H335" s="61"/>
      <c r="I335" s="60">
        <v>844148.910777</v>
      </c>
      <c r="J335" s="61"/>
      <c r="K335" s="61"/>
      <c r="L335" s="61"/>
      <c r="M335" s="10">
        <v>490298.76419325435</v>
      </c>
      <c r="N335" s="10">
        <v>217019.70646687783</v>
      </c>
      <c r="O335" s="60">
        <v>55782.56842404276</v>
      </c>
      <c r="P335" s="61"/>
    </row>
    <row r="336" spans="2:16" ht="11.25" customHeight="1">
      <c r="B336" s="27">
        <v>43983</v>
      </c>
      <c r="C336" s="28">
        <v>53936</v>
      </c>
      <c r="D336" s="10">
        <v>327</v>
      </c>
      <c r="E336" s="29">
        <v>9953</v>
      </c>
      <c r="F336" s="170"/>
      <c r="G336" s="61"/>
      <c r="H336" s="61"/>
      <c r="I336" s="60">
        <v>784040.256681</v>
      </c>
      <c r="J336" s="61"/>
      <c r="K336" s="61"/>
      <c r="L336" s="61"/>
      <c r="M336" s="10">
        <v>454614.0728139396</v>
      </c>
      <c r="N336" s="10">
        <v>200712.92566738374</v>
      </c>
      <c r="O336" s="60">
        <v>51372.57041360838</v>
      </c>
      <c r="P336" s="61"/>
    </row>
    <row r="337" spans="2:16" ht="11.25" customHeight="1">
      <c r="B337" s="27">
        <v>43983</v>
      </c>
      <c r="C337" s="28">
        <v>53966</v>
      </c>
      <c r="D337" s="10">
        <v>328</v>
      </c>
      <c r="E337" s="29">
        <v>9983</v>
      </c>
      <c r="F337" s="170"/>
      <c r="G337" s="61"/>
      <c r="H337" s="61"/>
      <c r="I337" s="60">
        <v>725386.535104</v>
      </c>
      <c r="J337" s="61"/>
      <c r="K337" s="61"/>
      <c r="L337" s="61"/>
      <c r="M337" s="10">
        <v>419914.2021332046</v>
      </c>
      <c r="N337" s="10">
        <v>184936.56921239404</v>
      </c>
      <c r="O337" s="60">
        <v>47140.5705783713</v>
      </c>
      <c r="P337" s="61"/>
    </row>
    <row r="338" spans="2:16" ht="11.25" customHeight="1">
      <c r="B338" s="27">
        <v>43983</v>
      </c>
      <c r="C338" s="28">
        <v>53997</v>
      </c>
      <c r="D338" s="10">
        <v>329</v>
      </c>
      <c r="E338" s="29">
        <v>10014</v>
      </c>
      <c r="F338" s="170"/>
      <c r="G338" s="61"/>
      <c r="H338" s="61"/>
      <c r="I338" s="60">
        <v>669408.431293</v>
      </c>
      <c r="J338" s="61"/>
      <c r="K338" s="61"/>
      <c r="L338" s="61"/>
      <c r="M338" s="10">
        <v>386852.16410844604</v>
      </c>
      <c r="N338" s="10">
        <v>169942.24725505913</v>
      </c>
      <c r="O338" s="60">
        <v>43135.02107841128</v>
      </c>
      <c r="P338" s="61"/>
    </row>
    <row r="339" spans="2:16" ht="11.25" customHeight="1">
      <c r="B339" s="27">
        <v>43983</v>
      </c>
      <c r="C339" s="28">
        <v>54027</v>
      </c>
      <c r="D339" s="10">
        <v>330</v>
      </c>
      <c r="E339" s="29">
        <v>10044</v>
      </c>
      <c r="F339" s="170"/>
      <c r="G339" s="61"/>
      <c r="H339" s="61"/>
      <c r="I339" s="60">
        <v>615682.491896</v>
      </c>
      <c r="J339" s="61"/>
      <c r="K339" s="61"/>
      <c r="L339" s="61"/>
      <c r="M339" s="10">
        <v>355219.84203092917</v>
      </c>
      <c r="N339" s="10">
        <v>155662.25239970977</v>
      </c>
      <c r="O339" s="60">
        <v>39348.488233773125</v>
      </c>
      <c r="P339" s="61"/>
    </row>
    <row r="340" spans="2:16" ht="11.25" customHeight="1">
      <c r="B340" s="27">
        <v>43983</v>
      </c>
      <c r="C340" s="28">
        <v>54058</v>
      </c>
      <c r="D340" s="10">
        <v>331</v>
      </c>
      <c r="E340" s="29">
        <v>10075</v>
      </c>
      <c r="F340" s="170"/>
      <c r="G340" s="61"/>
      <c r="H340" s="61"/>
      <c r="I340" s="60">
        <v>565704.19606</v>
      </c>
      <c r="J340" s="61"/>
      <c r="K340" s="61"/>
      <c r="L340" s="61"/>
      <c r="M340" s="10">
        <v>325831.14320158935</v>
      </c>
      <c r="N340" s="10">
        <v>142420.58933929598</v>
      </c>
      <c r="O340" s="60">
        <v>35848.76009499211</v>
      </c>
      <c r="P340" s="61"/>
    </row>
    <row r="341" spans="2:16" ht="11.25" customHeight="1">
      <c r="B341" s="27">
        <v>43983</v>
      </c>
      <c r="C341" s="28">
        <v>54089</v>
      </c>
      <c r="D341" s="10">
        <v>332</v>
      </c>
      <c r="E341" s="29">
        <v>10106</v>
      </c>
      <c r="F341" s="170"/>
      <c r="G341" s="61"/>
      <c r="H341" s="61"/>
      <c r="I341" s="60">
        <v>517640.742791</v>
      </c>
      <c r="J341" s="61"/>
      <c r="K341" s="61"/>
      <c r="L341" s="61"/>
      <c r="M341" s="10">
        <v>297642.1430652551</v>
      </c>
      <c r="N341" s="10">
        <v>129768.32594488366</v>
      </c>
      <c r="O341" s="60">
        <v>32525.702279324916</v>
      </c>
      <c r="P341" s="61"/>
    </row>
    <row r="342" spans="2:16" ht="11.25" customHeight="1">
      <c r="B342" s="27">
        <v>43983</v>
      </c>
      <c r="C342" s="28">
        <v>54118</v>
      </c>
      <c r="D342" s="10">
        <v>333</v>
      </c>
      <c r="E342" s="29">
        <v>10135</v>
      </c>
      <c r="F342" s="170"/>
      <c r="G342" s="61"/>
      <c r="H342" s="61"/>
      <c r="I342" s="60">
        <v>469867.54473</v>
      </c>
      <c r="J342" s="61"/>
      <c r="K342" s="61"/>
      <c r="L342" s="61"/>
      <c r="M342" s="10">
        <v>269743.97978026833</v>
      </c>
      <c r="N342" s="10">
        <v>117325.24823392215</v>
      </c>
      <c r="O342" s="60">
        <v>29290.38022439623</v>
      </c>
      <c r="P342" s="61"/>
    </row>
    <row r="343" spans="2:16" ht="11.25" customHeight="1">
      <c r="B343" s="27">
        <v>43983</v>
      </c>
      <c r="C343" s="28">
        <v>54149</v>
      </c>
      <c r="D343" s="10">
        <v>334</v>
      </c>
      <c r="E343" s="29">
        <v>10166</v>
      </c>
      <c r="F343" s="170"/>
      <c r="G343" s="61"/>
      <c r="H343" s="61"/>
      <c r="I343" s="60">
        <v>424896.723003</v>
      </c>
      <c r="J343" s="61"/>
      <c r="K343" s="61"/>
      <c r="L343" s="61"/>
      <c r="M343" s="10">
        <v>243513.18078310476</v>
      </c>
      <c r="N343" s="10">
        <v>105646.78550182584</v>
      </c>
      <c r="O343" s="60">
        <v>26263.127047897953</v>
      </c>
      <c r="P343" s="61"/>
    </row>
    <row r="344" spans="2:16" ht="11.25" customHeight="1">
      <c r="B344" s="27">
        <v>43983</v>
      </c>
      <c r="C344" s="28">
        <v>54179</v>
      </c>
      <c r="D344" s="10">
        <v>335</v>
      </c>
      <c r="E344" s="29">
        <v>10196</v>
      </c>
      <c r="F344" s="170"/>
      <c r="G344" s="61"/>
      <c r="H344" s="61"/>
      <c r="I344" s="60">
        <v>379858.717773</v>
      </c>
      <c r="J344" s="61"/>
      <c r="K344" s="61"/>
      <c r="L344" s="61"/>
      <c r="M344" s="10">
        <v>217344.04735581012</v>
      </c>
      <c r="N344" s="10">
        <v>94061.37680608832</v>
      </c>
      <c r="O344" s="60">
        <v>23287.215492413878</v>
      </c>
      <c r="P344" s="61"/>
    </row>
    <row r="345" spans="2:16" ht="11.25" customHeight="1">
      <c r="B345" s="27">
        <v>43983</v>
      </c>
      <c r="C345" s="28">
        <v>54210</v>
      </c>
      <c r="D345" s="10">
        <v>336</v>
      </c>
      <c r="E345" s="29">
        <v>10227</v>
      </c>
      <c r="F345" s="170"/>
      <c r="G345" s="61"/>
      <c r="H345" s="61"/>
      <c r="I345" s="60">
        <v>338459.686882</v>
      </c>
      <c r="J345" s="61"/>
      <c r="K345" s="61"/>
      <c r="L345" s="61"/>
      <c r="M345" s="10">
        <v>193328.2766612334</v>
      </c>
      <c r="N345" s="10">
        <v>83455.13301906844</v>
      </c>
      <c r="O345" s="60">
        <v>20573.865859177193</v>
      </c>
      <c r="P345" s="61"/>
    </row>
    <row r="346" spans="2:16" ht="11.25" customHeight="1">
      <c r="B346" s="27">
        <v>43983</v>
      </c>
      <c r="C346" s="28">
        <v>54240</v>
      </c>
      <c r="D346" s="10">
        <v>337</v>
      </c>
      <c r="E346" s="29">
        <v>10257</v>
      </c>
      <c r="F346" s="170"/>
      <c r="G346" s="61"/>
      <c r="H346" s="61"/>
      <c r="I346" s="60">
        <v>305818.894649</v>
      </c>
      <c r="J346" s="61"/>
      <c r="K346" s="61"/>
      <c r="L346" s="61"/>
      <c r="M346" s="10">
        <v>174397.1188906768</v>
      </c>
      <c r="N346" s="10">
        <v>75097.71921730414</v>
      </c>
      <c r="O346" s="60">
        <v>18437.654858367783</v>
      </c>
      <c r="P346" s="61"/>
    </row>
    <row r="347" spans="2:16" ht="11.25" customHeight="1">
      <c r="B347" s="27">
        <v>43983</v>
      </c>
      <c r="C347" s="28">
        <v>54271</v>
      </c>
      <c r="D347" s="10">
        <v>338</v>
      </c>
      <c r="E347" s="29">
        <v>10288</v>
      </c>
      <c r="F347" s="170"/>
      <c r="G347" s="61"/>
      <c r="H347" s="61"/>
      <c r="I347" s="60">
        <v>276634.369404</v>
      </c>
      <c r="J347" s="61"/>
      <c r="K347" s="61"/>
      <c r="L347" s="61"/>
      <c r="M347" s="10">
        <v>157486.70882268177</v>
      </c>
      <c r="N347" s="10">
        <v>67643.4019819259</v>
      </c>
      <c r="O347" s="60">
        <v>16537.162526670887</v>
      </c>
      <c r="P347" s="61"/>
    </row>
    <row r="348" spans="2:16" ht="11.25" customHeight="1">
      <c r="B348" s="27">
        <v>43983</v>
      </c>
      <c r="C348" s="28">
        <v>54302</v>
      </c>
      <c r="D348" s="10">
        <v>339</v>
      </c>
      <c r="E348" s="29">
        <v>10319</v>
      </c>
      <c r="F348" s="170"/>
      <c r="G348" s="61"/>
      <c r="H348" s="61"/>
      <c r="I348" s="60">
        <v>248023.121317</v>
      </c>
      <c r="J348" s="61"/>
      <c r="K348" s="61"/>
      <c r="L348" s="61"/>
      <c r="M348" s="10">
        <v>140958.97026947406</v>
      </c>
      <c r="N348" s="10">
        <v>60390.46110197637</v>
      </c>
      <c r="O348" s="60">
        <v>14701.461754151273</v>
      </c>
      <c r="P348" s="61"/>
    </row>
    <row r="349" spans="2:16" ht="11.25" customHeight="1">
      <c r="B349" s="27">
        <v>43983</v>
      </c>
      <c r="C349" s="28">
        <v>54332</v>
      </c>
      <c r="D349" s="10">
        <v>340</v>
      </c>
      <c r="E349" s="29">
        <v>10349</v>
      </c>
      <c r="F349" s="170"/>
      <c r="G349" s="61"/>
      <c r="H349" s="61"/>
      <c r="I349" s="60">
        <v>222705.878456</v>
      </c>
      <c r="J349" s="61"/>
      <c r="K349" s="61"/>
      <c r="L349" s="61"/>
      <c r="M349" s="10">
        <v>126362.66912180166</v>
      </c>
      <c r="N349" s="10">
        <v>54003.783216355274</v>
      </c>
      <c r="O349" s="60">
        <v>13092.79721707217</v>
      </c>
      <c r="P349" s="61"/>
    </row>
    <row r="350" spans="2:16" ht="11.25" customHeight="1">
      <c r="B350" s="27">
        <v>43983</v>
      </c>
      <c r="C350" s="28">
        <v>54363</v>
      </c>
      <c r="D350" s="10">
        <v>341</v>
      </c>
      <c r="E350" s="29">
        <v>10380</v>
      </c>
      <c r="F350" s="170"/>
      <c r="G350" s="61"/>
      <c r="H350" s="61"/>
      <c r="I350" s="60">
        <v>199343.441432</v>
      </c>
      <c r="J350" s="61"/>
      <c r="K350" s="61"/>
      <c r="L350" s="61"/>
      <c r="M350" s="10">
        <v>112915.05249862121</v>
      </c>
      <c r="N350" s="10">
        <v>48133.930670690796</v>
      </c>
      <c r="O350" s="60">
        <v>11620.269594270836</v>
      </c>
      <c r="P350" s="61"/>
    </row>
    <row r="351" spans="2:16" ht="11.25" customHeight="1">
      <c r="B351" s="27">
        <v>43983</v>
      </c>
      <c r="C351" s="28">
        <v>54393</v>
      </c>
      <c r="D351" s="10">
        <v>342</v>
      </c>
      <c r="E351" s="29">
        <v>10410</v>
      </c>
      <c r="F351" s="170"/>
      <c r="G351" s="61"/>
      <c r="H351" s="61"/>
      <c r="I351" s="60">
        <v>179536.510193</v>
      </c>
      <c r="J351" s="61"/>
      <c r="K351" s="61"/>
      <c r="L351" s="61"/>
      <c r="M351" s="10">
        <v>101528.79429514767</v>
      </c>
      <c r="N351" s="10">
        <v>43173.62185718717</v>
      </c>
      <c r="O351" s="60">
        <v>10380.0499329807</v>
      </c>
      <c r="P351" s="61"/>
    </row>
    <row r="352" spans="2:16" ht="11.25" customHeight="1">
      <c r="B352" s="27">
        <v>43983</v>
      </c>
      <c r="C352" s="28">
        <v>54424</v>
      </c>
      <c r="D352" s="10">
        <v>343</v>
      </c>
      <c r="E352" s="29">
        <v>10441</v>
      </c>
      <c r="F352" s="170"/>
      <c r="G352" s="61"/>
      <c r="H352" s="61"/>
      <c r="I352" s="60">
        <v>160627.764057</v>
      </c>
      <c r="J352" s="61"/>
      <c r="K352" s="61"/>
      <c r="L352" s="61"/>
      <c r="M352" s="10">
        <v>90681.73955586932</v>
      </c>
      <c r="N352" s="10">
        <v>38463.00312079529</v>
      </c>
      <c r="O352" s="60">
        <v>9208.327758049118</v>
      </c>
      <c r="P352" s="61"/>
    </row>
    <row r="353" spans="2:16" ht="11.25" customHeight="1">
      <c r="B353" s="27">
        <v>43983</v>
      </c>
      <c r="C353" s="28">
        <v>54455</v>
      </c>
      <c r="D353" s="10">
        <v>344</v>
      </c>
      <c r="E353" s="29">
        <v>10472</v>
      </c>
      <c r="F353" s="170"/>
      <c r="G353" s="61"/>
      <c r="H353" s="61"/>
      <c r="I353" s="60">
        <v>142660.630508</v>
      </c>
      <c r="J353" s="61"/>
      <c r="K353" s="61"/>
      <c r="L353" s="61"/>
      <c r="M353" s="10">
        <v>80401.86945200547</v>
      </c>
      <c r="N353" s="10">
        <v>34016.026970063256</v>
      </c>
      <c r="O353" s="60">
        <v>8109.195778744533</v>
      </c>
      <c r="P353" s="61"/>
    </row>
    <row r="354" spans="2:16" ht="11.25" customHeight="1">
      <c r="B354" s="27">
        <v>43983</v>
      </c>
      <c r="C354" s="28">
        <v>54483</v>
      </c>
      <c r="D354" s="10">
        <v>345</v>
      </c>
      <c r="E354" s="29">
        <v>10500</v>
      </c>
      <c r="F354" s="170"/>
      <c r="G354" s="61"/>
      <c r="H354" s="61"/>
      <c r="I354" s="60">
        <v>125144.279558</v>
      </c>
      <c r="J354" s="61"/>
      <c r="K354" s="61"/>
      <c r="L354" s="61"/>
      <c r="M354" s="10">
        <v>70421.80188153782</v>
      </c>
      <c r="N354" s="10">
        <v>29725.261896798474</v>
      </c>
      <c r="O354" s="60">
        <v>7059.190457833988</v>
      </c>
      <c r="P354" s="61"/>
    </row>
    <row r="355" spans="2:16" ht="11.25" customHeight="1">
      <c r="B355" s="27">
        <v>43983</v>
      </c>
      <c r="C355" s="28">
        <v>54514</v>
      </c>
      <c r="D355" s="10">
        <v>346</v>
      </c>
      <c r="E355" s="29">
        <v>10531</v>
      </c>
      <c r="F355" s="170"/>
      <c r="G355" s="61"/>
      <c r="H355" s="61"/>
      <c r="I355" s="60">
        <v>108508.331134</v>
      </c>
      <c r="J355" s="61"/>
      <c r="K355" s="61"/>
      <c r="L355" s="61"/>
      <c r="M355" s="10">
        <v>60956.7766561594</v>
      </c>
      <c r="N355" s="10">
        <v>25664.60847067922</v>
      </c>
      <c r="O355" s="60">
        <v>6069.04660447031</v>
      </c>
      <c r="P355" s="61"/>
    </row>
    <row r="356" spans="2:16" ht="11.25" customHeight="1">
      <c r="B356" s="27">
        <v>43983</v>
      </c>
      <c r="C356" s="28">
        <v>54544</v>
      </c>
      <c r="D356" s="10">
        <v>347</v>
      </c>
      <c r="E356" s="29">
        <v>10561</v>
      </c>
      <c r="F356" s="170"/>
      <c r="G356" s="61"/>
      <c r="H356" s="61"/>
      <c r="I356" s="60">
        <v>91849.925307</v>
      </c>
      <c r="J356" s="61"/>
      <c r="K356" s="61"/>
      <c r="L356" s="61"/>
      <c r="M356" s="10">
        <v>51513.8818551435</v>
      </c>
      <c r="N356" s="10">
        <v>21635.48794649545</v>
      </c>
      <c r="O356" s="60">
        <v>5095.286479969514</v>
      </c>
      <c r="P356" s="61"/>
    </row>
    <row r="357" spans="2:16" ht="11.25" customHeight="1">
      <c r="B357" s="27">
        <v>43983</v>
      </c>
      <c r="C357" s="28">
        <v>54575</v>
      </c>
      <c r="D357" s="10">
        <v>348</v>
      </c>
      <c r="E357" s="29">
        <v>10592</v>
      </c>
      <c r="F357" s="170"/>
      <c r="G357" s="61"/>
      <c r="H357" s="61"/>
      <c r="I357" s="60">
        <v>76969.102017</v>
      </c>
      <c r="J357" s="61"/>
      <c r="K357" s="61"/>
      <c r="L357" s="61"/>
      <c r="M357" s="10">
        <v>43094.78009672694</v>
      </c>
      <c r="N357" s="10">
        <v>18053.490365673555</v>
      </c>
      <c r="O357" s="60">
        <v>4233.696394579469</v>
      </c>
      <c r="P357" s="61"/>
    </row>
    <row r="358" spans="2:16" ht="11.25" customHeight="1">
      <c r="B358" s="27">
        <v>43983</v>
      </c>
      <c r="C358" s="28">
        <v>54605</v>
      </c>
      <c r="D358" s="10">
        <v>349</v>
      </c>
      <c r="E358" s="29">
        <v>10622</v>
      </c>
      <c r="F358" s="170"/>
      <c r="G358" s="61"/>
      <c r="H358" s="61"/>
      <c r="I358" s="60">
        <v>62142.031831</v>
      </c>
      <c r="J358" s="61"/>
      <c r="K358" s="61"/>
      <c r="L358" s="61"/>
      <c r="M358" s="10">
        <v>34736.036194734064</v>
      </c>
      <c r="N358" s="10">
        <v>14515.985828654482</v>
      </c>
      <c r="O358" s="60">
        <v>3390.1674617761664</v>
      </c>
      <c r="P358" s="61"/>
    </row>
    <row r="359" spans="2:16" ht="11.25" customHeight="1">
      <c r="B359" s="27">
        <v>43983</v>
      </c>
      <c r="C359" s="28">
        <v>54636</v>
      </c>
      <c r="D359" s="10">
        <v>350</v>
      </c>
      <c r="E359" s="29">
        <v>10653</v>
      </c>
      <c r="F359" s="170"/>
      <c r="G359" s="61"/>
      <c r="H359" s="61"/>
      <c r="I359" s="60">
        <v>49058.104059</v>
      </c>
      <c r="J359" s="61"/>
      <c r="K359" s="61"/>
      <c r="L359" s="61"/>
      <c r="M359" s="10">
        <v>27375.89640072921</v>
      </c>
      <c r="N359" s="10">
        <v>11411.131719043122</v>
      </c>
      <c r="O359" s="60">
        <v>2653.7496737263227</v>
      </c>
      <c r="P359" s="61"/>
    </row>
    <row r="360" spans="2:16" ht="11.25" customHeight="1">
      <c r="B360" s="27">
        <v>43983</v>
      </c>
      <c r="C360" s="28">
        <v>54667</v>
      </c>
      <c r="D360" s="10">
        <v>351</v>
      </c>
      <c r="E360" s="29">
        <v>10684</v>
      </c>
      <c r="F360" s="170"/>
      <c r="G360" s="61"/>
      <c r="H360" s="61"/>
      <c r="I360" s="60">
        <v>37684.3487</v>
      </c>
      <c r="J360" s="61"/>
      <c r="K360" s="61"/>
      <c r="L360" s="61"/>
      <c r="M360" s="10">
        <v>20993.332357997493</v>
      </c>
      <c r="N360" s="10">
        <v>8728.424186619717</v>
      </c>
      <c r="O360" s="60">
        <v>2021.2670621491266</v>
      </c>
      <c r="P360" s="61"/>
    </row>
    <row r="361" spans="2:16" ht="11.25" customHeight="1">
      <c r="B361" s="27">
        <v>43983</v>
      </c>
      <c r="C361" s="28">
        <v>54697</v>
      </c>
      <c r="D361" s="10">
        <v>352</v>
      </c>
      <c r="E361" s="29">
        <v>10714</v>
      </c>
      <c r="F361" s="170"/>
      <c r="G361" s="61"/>
      <c r="H361" s="61"/>
      <c r="I361" s="60">
        <v>26295.665692</v>
      </c>
      <c r="J361" s="61"/>
      <c r="K361" s="61"/>
      <c r="L361" s="61"/>
      <c r="M361" s="10">
        <v>14624.83913448109</v>
      </c>
      <c r="N361" s="10">
        <v>6065.6217970513035</v>
      </c>
      <c r="O361" s="60">
        <v>1398.8761509539443</v>
      </c>
      <c r="P361" s="61"/>
    </row>
    <row r="362" spans="2:16" ht="11.25" customHeight="1">
      <c r="B362" s="27">
        <v>43983</v>
      </c>
      <c r="C362" s="28">
        <v>54728</v>
      </c>
      <c r="D362" s="10">
        <v>353</v>
      </c>
      <c r="E362" s="29">
        <v>10745</v>
      </c>
      <c r="F362" s="170"/>
      <c r="G362" s="61"/>
      <c r="H362" s="61"/>
      <c r="I362" s="60">
        <v>14888.05</v>
      </c>
      <c r="J362" s="61"/>
      <c r="K362" s="61"/>
      <c r="L362" s="61"/>
      <c r="M362" s="10">
        <v>8266.230776545217</v>
      </c>
      <c r="N362" s="10">
        <v>3419.6829935812193</v>
      </c>
      <c r="O362" s="60">
        <v>785.3195453784344</v>
      </c>
      <c r="P362" s="61"/>
    </row>
    <row r="363" spans="2:16" ht="11.25" customHeight="1">
      <c r="B363" s="27">
        <v>43983</v>
      </c>
      <c r="C363" s="28">
        <v>54758</v>
      </c>
      <c r="D363" s="10">
        <v>354</v>
      </c>
      <c r="E363" s="29">
        <v>10775</v>
      </c>
      <c r="F363" s="170"/>
      <c r="G363" s="61"/>
      <c r="H363" s="61"/>
      <c r="I363" s="60">
        <v>10373.79</v>
      </c>
      <c r="J363" s="61"/>
      <c r="K363" s="61"/>
      <c r="L363" s="61"/>
      <c r="M363" s="10">
        <v>5750.342591044449</v>
      </c>
      <c r="N363" s="10">
        <v>2373.022247347378</v>
      </c>
      <c r="O363" s="60">
        <v>542.7232802595215</v>
      </c>
      <c r="P363" s="61"/>
    </row>
    <row r="364" spans="2:16" ht="11.25" customHeight="1">
      <c r="B364" s="27">
        <v>43983</v>
      </c>
      <c r="C364" s="28">
        <v>54789</v>
      </c>
      <c r="D364" s="10">
        <v>355</v>
      </c>
      <c r="E364" s="29">
        <v>10806</v>
      </c>
      <c r="F364" s="170"/>
      <c r="G364" s="61"/>
      <c r="H364" s="61"/>
      <c r="I364" s="60">
        <v>8770.96</v>
      </c>
      <c r="J364" s="61"/>
      <c r="K364" s="61"/>
      <c r="L364" s="61"/>
      <c r="M364" s="10">
        <v>4853.624530845052</v>
      </c>
      <c r="N364" s="10">
        <v>1997.8752184842272</v>
      </c>
      <c r="O364" s="60">
        <v>454.98975827694926</v>
      </c>
      <c r="P364" s="61"/>
    </row>
    <row r="365" spans="2:16" ht="11.25" customHeight="1">
      <c r="B365" s="27">
        <v>43983</v>
      </c>
      <c r="C365" s="28">
        <v>54820</v>
      </c>
      <c r="D365" s="10">
        <v>356</v>
      </c>
      <c r="E365" s="29">
        <v>10837</v>
      </c>
      <c r="F365" s="170"/>
      <c r="G365" s="61"/>
      <c r="H365" s="61"/>
      <c r="I365" s="60">
        <v>7165.03</v>
      </c>
      <c r="J365" s="61"/>
      <c r="K365" s="61"/>
      <c r="L365" s="61"/>
      <c r="M365" s="10">
        <v>3958.2191781802326</v>
      </c>
      <c r="N365" s="10">
        <v>1625.1599629433506</v>
      </c>
      <c r="O365" s="60">
        <v>368.5411571511704</v>
      </c>
      <c r="P365" s="61"/>
    </row>
    <row r="366" spans="2:16" ht="11.25" customHeight="1">
      <c r="B366" s="27">
        <v>43983</v>
      </c>
      <c r="C366" s="28">
        <v>54848</v>
      </c>
      <c r="D366" s="10">
        <v>357</v>
      </c>
      <c r="E366" s="29">
        <v>10865</v>
      </c>
      <c r="F366" s="170"/>
      <c r="G366" s="61"/>
      <c r="H366" s="61"/>
      <c r="I366" s="60">
        <v>6459.17</v>
      </c>
      <c r="J366" s="61"/>
      <c r="K366" s="61"/>
      <c r="L366" s="61"/>
      <c r="M366" s="10">
        <v>3562.810007640478</v>
      </c>
      <c r="N366" s="10">
        <v>1459.4528051385453</v>
      </c>
      <c r="O366" s="60">
        <v>329.6969635145939</v>
      </c>
      <c r="P366" s="61"/>
    </row>
    <row r="367" spans="2:16" ht="11.25" customHeight="1">
      <c r="B367" s="27">
        <v>43983</v>
      </c>
      <c r="C367" s="28">
        <v>54879</v>
      </c>
      <c r="D367" s="10">
        <v>358</v>
      </c>
      <c r="E367" s="29">
        <v>10896</v>
      </c>
      <c r="F367" s="170"/>
      <c r="G367" s="61"/>
      <c r="H367" s="61"/>
      <c r="I367" s="60">
        <v>5750.96</v>
      </c>
      <c r="J367" s="61"/>
      <c r="K367" s="61"/>
      <c r="L367" s="61"/>
      <c r="M367" s="10">
        <v>3166.788612353102</v>
      </c>
      <c r="N367" s="10">
        <v>1293.9293365979704</v>
      </c>
      <c r="O367" s="60">
        <v>291.0663975774822</v>
      </c>
      <c r="P367" s="61"/>
    </row>
    <row r="368" spans="2:16" ht="11.25" customHeight="1">
      <c r="B368" s="27">
        <v>43983</v>
      </c>
      <c r="C368" s="28">
        <v>54909</v>
      </c>
      <c r="D368" s="10">
        <v>359</v>
      </c>
      <c r="E368" s="29">
        <v>10926</v>
      </c>
      <c r="F368" s="170"/>
      <c r="G368" s="61"/>
      <c r="H368" s="61"/>
      <c r="I368" s="60">
        <v>5040.41</v>
      </c>
      <c r="J368" s="61"/>
      <c r="K368" s="61"/>
      <c r="L368" s="61"/>
      <c r="M368" s="10">
        <v>2770.9657163387647</v>
      </c>
      <c r="N368" s="10">
        <v>1129.412018138611</v>
      </c>
      <c r="O368" s="60">
        <v>253.01717331996275</v>
      </c>
      <c r="P368" s="61"/>
    </row>
    <row r="369" spans="2:16" ht="11.25" customHeight="1">
      <c r="B369" s="27">
        <v>43983</v>
      </c>
      <c r="C369" s="28">
        <v>54940</v>
      </c>
      <c r="D369" s="10">
        <v>360</v>
      </c>
      <c r="E369" s="29">
        <v>10957</v>
      </c>
      <c r="F369" s="170"/>
      <c r="G369" s="61"/>
      <c r="H369" s="61"/>
      <c r="I369" s="60">
        <v>4327.49</v>
      </c>
      <c r="J369" s="61"/>
      <c r="K369" s="61"/>
      <c r="L369" s="61"/>
      <c r="M369" s="10">
        <v>2375.0028769080586</v>
      </c>
      <c r="N369" s="10">
        <v>965.5604871448021</v>
      </c>
      <c r="O369" s="60">
        <v>215.39404862605642</v>
      </c>
      <c r="P369" s="61"/>
    </row>
    <row r="370" spans="2:16" ht="11.25" customHeight="1">
      <c r="B370" s="27">
        <v>43983</v>
      </c>
      <c r="C370" s="28">
        <v>54970</v>
      </c>
      <c r="D370" s="10">
        <v>361</v>
      </c>
      <c r="E370" s="29">
        <v>10987</v>
      </c>
      <c r="F370" s="170"/>
      <c r="G370" s="61"/>
      <c r="H370" s="61"/>
      <c r="I370" s="60">
        <v>3612.2</v>
      </c>
      <c r="J370" s="61"/>
      <c r="K370" s="61"/>
      <c r="L370" s="61"/>
      <c r="M370" s="10">
        <v>1979.1851134150777</v>
      </c>
      <c r="N370" s="10">
        <v>802.6598288662208</v>
      </c>
      <c r="O370" s="60">
        <v>178.32072695178724</v>
      </c>
      <c r="P370" s="61"/>
    </row>
    <row r="371" spans="2:16" ht="11.25" customHeight="1">
      <c r="B371" s="27">
        <v>43983</v>
      </c>
      <c r="C371" s="28">
        <v>55001</v>
      </c>
      <c r="D371" s="10">
        <v>362</v>
      </c>
      <c r="E371" s="29">
        <v>11018</v>
      </c>
      <c r="F371" s="170"/>
      <c r="G371" s="61"/>
      <c r="H371" s="61"/>
      <c r="I371" s="60">
        <v>2894.54</v>
      </c>
      <c r="J371" s="61"/>
      <c r="K371" s="61"/>
      <c r="L371" s="61"/>
      <c r="M371" s="10">
        <v>1583.277215477836</v>
      </c>
      <c r="N371" s="10">
        <v>640.4661293787991</v>
      </c>
      <c r="O371" s="60">
        <v>141.68474232230645</v>
      </c>
      <c r="P371" s="61"/>
    </row>
    <row r="372" spans="2:16" ht="11.25" customHeight="1">
      <c r="B372" s="27">
        <v>43983</v>
      </c>
      <c r="C372" s="28">
        <v>55032</v>
      </c>
      <c r="D372" s="10">
        <v>363</v>
      </c>
      <c r="E372" s="29">
        <v>11049</v>
      </c>
      <c r="F372" s="170"/>
      <c r="G372" s="61"/>
      <c r="H372" s="61"/>
      <c r="I372" s="60">
        <v>2174.5</v>
      </c>
      <c r="J372" s="61"/>
      <c r="K372" s="61"/>
      <c r="L372" s="61"/>
      <c r="M372" s="10">
        <v>1187.4069800060427</v>
      </c>
      <c r="N372" s="10">
        <v>479.10741873374303</v>
      </c>
      <c r="O372" s="60">
        <v>105.53984029689622</v>
      </c>
      <c r="P372" s="61"/>
    </row>
    <row r="373" spans="2:16" ht="11.25" customHeight="1">
      <c r="B373" s="27">
        <v>43983</v>
      </c>
      <c r="C373" s="28">
        <v>55062</v>
      </c>
      <c r="D373" s="10">
        <v>364</v>
      </c>
      <c r="E373" s="29">
        <v>11079</v>
      </c>
      <c r="F373" s="170"/>
      <c r="G373" s="61"/>
      <c r="H373" s="61"/>
      <c r="I373" s="60">
        <v>1452.07</v>
      </c>
      <c r="J373" s="61"/>
      <c r="K373" s="61"/>
      <c r="L373" s="61"/>
      <c r="M373" s="10">
        <v>791.6155175609562</v>
      </c>
      <c r="N373" s="10">
        <v>318.6231774872963</v>
      </c>
      <c r="O373" s="60">
        <v>69.89996925432007</v>
      </c>
      <c r="P373" s="61"/>
    </row>
    <row r="374" spans="2:16" ht="11.25" customHeight="1">
      <c r="B374" s="27">
        <v>43983</v>
      </c>
      <c r="C374" s="28">
        <v>55093</v>
      </c>
      <c r="D374" s="10">
        <v>365</v>
      </c>
      <c r="E374" s="29">
        <v>11110</v>
      </c>
      <c r="F374" s="170"/>
      <c r="G374" s="61"/>
      <c r="H374" s="61"/>
      <c r="I374" s="60">
        <v>727.24</v>
      </c>
      <c r="J374" s="61"/>
      <c r="K374" s="61"/>
      <c r="L374" s="61"/>
      <c r="M374" s="10">
        <v>395.792247322186</v>
      </c>
      <c r="N374" s="10">
        <v>158.90019914303437</v>
      </c>
      <c r="O374" s="60">
        <v>34.71208347023614</v>
      </c>
      <c r="P374" s="61"/>
    </row>
    <row r="375" spans="2:16" ht="11.25" customHeight="1">
      <c r="B375" s="27">
        <v>43983</v>
      </c>
      <c r="C375" s="28">
        <v>55123</v>
      </c>
      <c r="D375" s="10">
        <v>366</v>
      </c>
      <c r="E375" s="29">
        <v>11140</v>
      </c>
      <c r="F375" s="170"/>
      <c r="G375" s="61"/>
      <c r="H375" s="61"/>
      <c r="I375" s="60">
        <v>0</v>
      </c>
      <c r="J375" s="61"/>
      <c r="K375" s="61"/>
      <c r="L375" s="61"/>
      <c r="M375" s="10">
        <v>0</v>
      </c>
      <c r="N375" s="10">
        <v>0</v>
      </c>
      <c r="O375" s="60">
        <v>0</v>
      </c>
      <c r="P375" s="61"/>
    </row>
    <row r="376" spans="2:16" ht="15" customHeight="1">
      <c r="B376" s="30"/>
      <c r="C376" s="31"/>
      <c r="D376" s="31"/>
      <c r="E376" s="30"/>
      <c r="F376" s="171"/>
      <c r="G376" s="172"/>
      <c r="H376" s="172"/>
      <c r="I376" s="173">
        <v>1288298112236.3762</v>
      </c>
      <c r="J376" s="172"/>
      <c r="K376" s="172"/>
      <c r="L376" s="172"/>
      <c r="M376" s="32">
        <v>1149127172461.9644</v>
      </c>
      <c r="N376" s="32">
        <v>982114828195.3678</v>
      </c>
      <c r="O376" s="173">
        <v>781329555718.8416</v>
      </c>
      <c r="P376" s="172"/>
    </row>
  </sheetData>
  <sheetProtection/>
  <mergeCells count="1111">
    <mergeCell ref="F375:H375"/>
    <mergeCell ref="I375:L375"/>
    <mergeCell ref="O375:P375"/>
    <mergeCell ref="F376:H376"/>
    <mergeCell ref="I376:L376"/>
    <mergeCell ref="O376:P376"/>
    <mergeCell ref="F373:H373"/>
    <mergeCell ref="I373:L373"/>
    <mergeCell ref="O373:P373"/>
    <mergeCell ref="F374:H374"/>
    <mergeCell ref="I374:L374"/>
    <mergeCell ref="O374:P374"/>
    <mergeCell ref="F371:H371"/>
    <mergeCell ref="I371:L371"/>
    <mergeCell ref="O371:P371"/>
    <mergeCell ref="F372:H372"/>
    <mergeCell ref="I372:L372"/>
    <mergeCell ref="O372:P372"/>
    <mergeCell ref="F369:H369"/>
    <mergeCell ref="I369:L369"/>
    <mergeCell ref="O369:P369"/>
    <mergeCell ref="F370:H370"/>
    <mergeCell ref="I370:L370"/>
    <mergeCell ref="O370:P370"/>
    <mergeCell ref="F367:H367"/>
    <mergeCell ref="I367:L367"/>
    <mergeCell ref="O367:P367"/>
    <mergeCell ref="F368:H368"/>
    <mergeCell ref="I368:L368"/>
    <mergeCell ref="O368:P368"/>
    <mergeCell ref="F365:H365"/>
    <mergeCell ref="I365:L365"/>
    <mergeCell ref="O365:P365"/>
    <mergeCell ref="F366:H366"/>
    <mergeCell ref="I366:L366"/>
    <mergeCell ref="O366:P366"/>
    <mergeCell ref="F363:H363"/>
    <mergeCell ref="I363:L363"/>
    <mergeCell ref="O363:P363"/>
    <mergeCell ref="F364:H364"/>
    <mergeCell ref="I364:L364"/>
    <mergeCell ref="O364:P364"/>
    <mergeCell ref="F361:H361"/>
    <mergeCell ref="I361:L361"/>
    <mergeCell ref="O361:P361"/>
    <mergeCell ref="F362:H362"/>
    <mergeCell ref="I362:L362"/>
    <mergeCell ref="O362:P362"/>
    <mergeCell ref="F359:H359"/>
    <mergeCell ref="I359:L359"/>
    <mergeCell ref="O359:P359"/>
    <mergeCell ref="F360:H360"/>
    <mergeCell ref="I360:L360"/>
    <mergeCell ref="O360:P360"/>
    <mergeCell ref="F357:H357"/>
    <mergeCell ref="I357:L357"/>
    <mergeCell ref="O357:P357"/>
    <mergeCell ref="F358:H358"/>
    <mergeCell ref="I358:L358"/>
    <mergeCell ref="O358:P358"/>
    <mergeCell ref="F355:H355"/>
    <mergeCell ref="I355:L355"/>
    <mergeCell ref="O355:P355"/>
    <mergeCell ref="F356:H356"/>
    <mergeCell ref="I356:L356"/>
    <mergeCell ref="O356:P356"/>
    <mergeCell ref="F353:H353"/>
    <mergeCell ref="I353:L353"/>
    <mergeCell ref="O353:P353"/>
    <mergeCell ref="F354:H354"/>
    <mergeCell ref="I354:L354"/>
    <mergeCell ref="O354:P354"/>
    <mergeCell ref="F351:H351"/>
    <mergeCell ref="I351:L351"/>
    <mergeCell ref="O351:P351"/>
    <mergeCell ref="F352:H352"/>
    <mergeCell ref="I352:L352"/>
    <mergeCell ref="O352:P352"/>
    <mergeCell ref="F349:H349"/>
    <mergeCell ref="I349:L349"/>
    <mergeCell ref="O349:P349"/>
    <mergeCell ref="F350:H350"/>
    <mergeCell ref="I350:L350"/>
    <mergeCell ref="O350:P350"/>
    <mergeCell ref="F347:H347"/>
    <mergeCell ref="I347:L347"/>
    <mergeCell ref="O347:P347"/>
    <mergeCell ref="F348:H348"/>
    <mergeCell ref="I348:L348"/>
    <mergeCell ref="O348:P348"/>
    <mergeCell ref="F345:H345"/>
    <mergeCell ref="I345:L345"/>
    <mergeCell ref="O345:P345"/>
    <mergeCell ref="F346:H346"/>
    <mergeCell ref="I346:L346"/>
    <mergeCell ref="O346:P346"/>
    <mergeCell ref="F343:H343"/>
    <mergeCell ref="I343:L343"/>
    <mergeCell ref="O343:P343"/>
    <mergeCell ref="F344:H344"/>
    <mergeCell ref="I344:L344"/>
    <mergeCell ref="O344:P344"/>
    <mergeCell ref="F341:H341"/>
    <mergeCell ref="I341:L341"/>
    <mergeCell ref="O341:P341"/>
    <mergeCell ref="F342:H342"/>
    <mergeCell ref="I342:L342"/>
    <mergeCell ref="O342:P342"/>
    <mergeCell ref="F339:H339"/>
    <mergeCell ref="I339:L339"/>
    <mergeCell ref="O339:P339"/>
    <mergeCell ref="F340:H340"/>
    <mergeCell ref="I340:L340"/>
    <mergeCell ref="O340:P340"/>
    <mergeCell ref="F337:H337"/>
    <mergeCell ref="I337:L337"/>
    <mergeCell ref="O337:P337"/>
    <mergeCell ref="F338:H338"/>
    <mergeCell ref="I338:L338"/>
    <mergeCell ref="O338:P338"/>
    <mergeCell ref="F335:H335"/>
    <mergeCell ref="I335:L335"/>
    <mergeCell ref="O335:P335"/>
    <mergeCell ref="F336:H336"/>
    <mergeCell ref="I336:L336"/>
    <mergeCell ref="O336:P336"/>
    <mergeCell ref="F333:H333"/>
    <mergeCell ref="I333:L333"/>
    <mergeCell ref="O333:P333"/>
    <mergeCell ref="F334:H334"/>
    <mergeCell ref="I334:L334"/>
    <mergeCell ref="O334:P334"/>
    <mergeCell ref="F331:H331"/>
    <mergeCell ref="I331:L331"/>
    <mergeCell ref="O331:P331"/>
    <mergeCell ref="F332:H332"/>
    <mergeCell ref="I332:L332"/>
    <mergeCell ref="O332:P332"/>
    <mergeCell ref="F329:H329"/>
    <mergeCell ref="I329:L329"/>
    <mergeCell ref="O329:P329"/>
    <mergeCell ref="F330:H330"/>
    <mergeCell ref="I330:L330"/>
    <mergeCell ref="O330:P330"/>
    <mergeCell ref="F327:H327"/>
    <mergeCell ref="I327:L327"/>
    <mergeCell ref="O327:P327"/>
    <mergeCell ref="F328:H328"/>
    <mergeCell ref="I328:L328"/>
    <mergeCell ref="O328:P328"/>
    <mergeCell ref="F325:H325"/>
    <mergeCell ref="I325:L325"/>
    <mergeCell ref="O325:P325"/>
    <mergeCell ref="F326:H326"/>
    <mergeCell ref="I326:L326"/>
    <mergeCell ref="O326:P326"/>
    <mergeCell ref="F323:H323"/>
    <mergeCell ref="I323:L323"/>
    <mergeCell ref="O323:P323"/>
    <mergeCell ref="F324:H324"/>
    <mergeCell ref="I324:L324"/>
    <mergeCell ref="O324:P324"/>
    <mergeCell ref="F321:H321"/>
    <mergeCell ref="I321:L321"/>
    <mergeCell ref="O321:P321"/>
    <mergeCell ref="F322:H322"/>
    <mergeCell ref="I322:L322"/>
    <mergeCell ref="O322:P322"/>
    <mergeCell ref="F319:H319"/>
    <mergeCell ref="I319:L319"/>
    <mergeCell ref="O319:P319"/>
    <mergeCell ref="F320:H320"/>
    <mergeCell ref="I320:L320"/>
    <mergeCell ref="O320:P320"/>
    <mergeCell ref="F317:H317"/>
    <mergeCell ref="I317:L317"/>
    <mergeCell ref="O317:P317"/>
    <mergeCell ref="F318:H318"/>
    <mergeCell ref="I318:L318"/>
    <mergeCell ref="O318:P318"/>
    <mergeCell ref="F315:H315"/>
    <mergeCell ref="I315:L315"/>
    <mergeCell ref="O315:P315"/>
    <mergeCell ref="F316:H316"/>
    <mergeCell ref="I316:L316"/>
    <mergeCell ref="O316:P316"/>
    <mergeCell ref="F313:H313"/>
    <mergeCell ref="I313:L313"/>
    <mergeCell ref="O313:P313"/>
    <mergeCell ref="F314:H314"/>
    <mergeCell ref="I314:L314"/>
    <mergeCell ref="O314:P314"/>
    <mergeCell ref="F311:H311"/>
    <mergeCell ref="I311:L311"/>
    <mergeCell ref="O311:P311"/>
    <mergeCell ref="F312:H312"/>
    <mergeCell ref="I312:L312"/>
    <mergeCell ref="O312:P312"/>
    <mergeCell ref="F309:H309"/>
    <mergeCell ref="I309:L309"/>
    <mergeCell ref="O309:P309"/>
    <mergeCell ref="F310:H310"/>
    <mergeCell ref="I310:L310"/>
    <mergeCell ref="O310:P310"/>
    <mergeCell ref="F307:H307"/>
    <mergeCell ref="I307:L307"/>
    <mergeCell ref="O307:P307"/>
    <mergeCell ref="F308:H308"/>
    <mergeCell ref="I308:L308"/>
    <mergeCell ref="O308:P308"/>
    <mergeCell ref="F305:H305"/>
    <mergeCell ref="I305:L305"/>
    <mergeCell ref="O305:P305"/>
    <mergeCell ref="F306:H306"/>
    <mergeCell ref="I306:L306"/>
    <mergeCell ref="O306:P306"/>
    <mergeCell ref="F303:H303"/>
    <mergeCell ref="I303:L303"/>
    <mergeCell ref="O303:P303"/>
    <mergeCell ref="F304:H304"/>
    <mergeCell ref="I304:L304"/>
    <mergeCell ref="O304:P304"/>
    <mergeCell ref="F301:H301"/>
    <mergeCell ref="I301:L301"/>
    <mergeCell ref="O301:P301"/>
    <mergeCell ref="F302:H302"/>
    <mergeCell ref="I302:L302"/>
    <mergeCell ref="O302:P302"/>
    <mergeCell ref="F299:H299"/>
    <mergeCell ref="I299:L299"/>
    <mergeCell ref="O299:P299"/>
    <mergeCell ref="F300:H300"/>
    <mergeCell ref="I300:L300"/>
    <mergeCell ref="O300:P300"/>
    <mergeCell ref="F297:H297"/>
    <mergeCell ref="I297:L297"/>
    <mergeCell ref="O297:P297"/>
    <mergeCell ref="F298:H298"/>
    <mergeCell ref="I298:L298"/>
    <mergeCell ref="O298:P298"/>
    <mergeCell ref="F295:H295"/>
    <mergeCell ref="I295:L295"/>
    <mergeCell ref="O295:P295"/>
    <mergeCell ref="F296:H296"/>
    <mergeCell ref="I296:L296"/>
    <mergeCell ref="O296:P296"/>
    <mergeCell ref="F293:H293"/>
    <mergeCell ref="I293:L293"/>
    <mergeCell ref="O293:P293"/>
    <mergeCell ref="F294:H294"/>
    <mergeCell ref="I294:L294"/>
    <mergeCell ref="O294:P294"/>
    <mergeCell ref="F291:H291"/>
    <mergeCell ref="I291:L291"/>
    <mergeCell ref="O291:P291"/>
    <mergeCell ref="F292:H292"/>
    <mergeCell ref="I292:L292"/>
    <mergeCell ref="O292:P292"/>
    <mergeCell ref="F289:H289"/>
    <mergeCell ref="I289:L289"/>
    <mergeCell ref="O289:P289"/>
    <mergeCell ref="F290:H290"/>
    <mergeCell ref="I290:L290"/>
    <mergeCell ref="O290:P290"/>
    <mergeCell ref="F287:H287"/>
    <mergeCell ref="I287:L287"/>
    <mergeCell ref="O287:P287"/>
    <mergeCell ref="F288:H288"/>
    <mergeCell ref="I288:L288"/>
    <mergeCell ref="O288:P288"/>
    <mergeCell ref="F285:H285"/>
    <mergeCell ref="I285:L285"/>
    <mergeCell ref="O285:P285"/>
    <mergeCell ref="F286:H286"/>
    <mergeCell ref="I286:L286"/>
    <mergeCell ref="O286:P286"/>
    <mergeCell ref="F283:H283"/>
    <mergeCell ref="I283:L283"/>
    <mergeCell ref="O283:P283"/>
    <mergeCell ref="F284:H284"/>
    <mergeCell ref="I284:L284"/>
    <mergeCell ref="O284:P284"/>
    <mergeCell ref="F281:H281"/>
    <mergeCell ref="I281:L281"/>
    <mergeCell ref="O281:P281"/>
    <mergeCell ref="F282:H282"/>
    <mergeCell ref="I282:L282"/>
    <mergeCell ref="O282:P282"/>
    <mergeCell ref="F279:H279"/>
    <mergeCell ref="I279:L279"/>
    <mergeCell ref="O279:P279"/>
    <mergeCell ref="F280:H280"/>
    <mergeCell ref="I280:L280"/>
    <mergeCell ref="O280:P280"/>
    <mergeCell ref="F277:H277"/>
    <mergeCell ref="I277:L277"/>
    <mergeCell ref="O277:P277"/>
    <mergeCell ref="F278:H278"/>
    <mergeCell ref="I278:L278"/>
    <mergeCell ref="O278:P278"/>
    <mergeCell ref="F275:H275"/>
    <mergeCell ref="I275:L275"/>
    <mergeCell ref="O275:P275"/>
    <mergeCell ref="F276:H276"/>
    <mergeCell ref="I276:L276"/>
    <mergeCell ref="O276:P276"/>
    <mergeCell ref="F273:H273"/>
    <mergeCell ref="I273:L273"/>
    <mergeCell ref="O273:P273"/>
    <mergeCell ref="F274:H274"/>
    <mergeCell ref="I274:L274"/>
    <mergeCell ref="O274:P274"/>
    <mergeCell ref="F271:H271"/>
    <mergeCell ref="I271:L271"/>
    <mergeCell ref="O271:P271"/>
    <mergeCell ref="F272:H272"/>
    <mergeCell ref="I272:L272"/>
    <mergeCell ref="O272:P272"/>
    <mergeCell ref="F269:H269"/>
    <mergeCell ref="I269:L269"/>
    <mergeCell ref="O269:P269"/>
    <mergeCell ref="F270:H270"/>
    <mergeCell ref="I270:L270"/>
    <mergeCell ref="O270:P270"/>
    <mergeCell ref="F267:H267"/>
    <mergeCell ref="I267:L267"/>
    <mergeCell ref="O267:P267"/>
    <mergeCell ref="F268:H268"/>
    <mergeCell ref="I268:L268"/>
    <mergeCell ref="O268:P268"/>
    <mergeCell ref="F265:H265"/>
    <mergeCell ref="I265:L265"/>
    <mergeCell ref="O265:P265"/>
    <mergeCell ref="F266:H266"/>
    <mergeCell ref="I266:L266"/>
    <mergeCell ref="O266:P266"/>
    <mergeCell ref="F263:H263"/>
    <mergeCell ref="I263:L263"/>
    <mergeCell ref="O263:P263"/>
    <mergeCell ref="F264:H264"/>
    <mergeCell ref="I264:L264"/>
    <mergeCell ref="O264:P264"/>
    <mergeCell ref="F261:H261"/>
    <mergeCell ref="I261:L261"/>
    <mergeCell ref="O261:P261"/>
    <mergeCell ref="F262:H262"/>
    <mergeCell ref="I262:L262"/>
    <mergeCell ref="O262:P262"/>
    <mergeCell ref="F259:H259"/>
    <mergeCell ref="I259:L259"/>
    <mergeCell ref="O259:P259"/>
    <mergeCell ref="F260:H260"/>
    <mergeCell ref="I260:L260"/>
    <mergeCell ref="O260:P260"/>
    <mergeCell ref="F257:H257"/>
    <mergeCell ref="I257:L257"/>
    <mergeCell ref="O257:P257"/>
    <mergeCell ref="F258:H258"/>
    <mergeCell ref="I258:L258"/>
    <mergeCell ref="O258:P258"/>
    <mergeCell ref="F255:H255"/>
    <mergeCell ref="I255:L255"/>
    <mergeCell ref="O255:P255"/>
    <mergeCell ref="F256:H256"/>
    <mergeCell ref="I256:L256"/>
    <mergeCell ref="O256:P256"/>
    <mergeCell ref="F253:H253"/>
    <mergeCell ref="I253:L253"/>
    <mergeCell ref="O253:P253"/>
    <mergeCell ref="F254:H254"/>
    <mergeCell ref="I254:L254"/>
    <mergeCell ref="O254:P254"/>
    <mergeCell ref="F251:H251"/>
    <mergeCell ref="I251:L251"/>
    <mergeCell ref="O251:P251"/>
    <mergeCell ref="F252:H252"/>
    <mergeCell ref="I252:L252"/>
    <mergeCell ref="O252:P252"/>
    <mergeCell ref="F249:H249"/>
    <mergeCell ref="I249:L249"/>
    <mergeCell ref="O249:P249"/>
    <mergeCell ref="F250:H250"/>
    <mergeCell ref="I250:L250"/>
    <mergeCell ref="O250:P250"/>
    <mergeCell ref="F247:H247"/>
    <mergeCell ref="I247:L247"/>
    <mergeCell ref="O247:P247"/>
    <mergeCell ref="F248:H248"/>
    <mergeCell ref="I248:L248"/>
    <mergeCell ref="O248:P248"/>
    <mergeCell ref="F245:H245"/>
    <mergeCell ref="I245:L245"/>
    <mergeCell ref="O245:P245"/>
    <mergeCell ref="F246:H246"/>
    <mergeCell ref="I246:L246"/>
    <mergeCell ref="O246:P246"/>
    <mergeCell ref="F243:H243"/>
    <mergeCell ref="I243:L243"/>
    <mergeCell ref="O243:P243"/>
    <mergeCell ref="F244:H244"/>
    <mergeCell ref="I244:L244"/>
    <mergeCell ref="O244:P244"/>
    <mergeCell ref="F241:H241"/>
    <mergeCell ref="I241:L241"/>
    <mergeCell ref="O241:P241"/>
    <mergeCell ref="F242:H242"/>
    <mergeCell ref="I242:L242"/>
    <mergeCell ref="O242:P242"/>
    <mergeCell ref="F239:H239"/>
    <mergeCell ref="I239:L239"/>
    <mergeCell ref="O239:P239"/>
    <mergeCell ref="F240:H240"/>
    <mergeCell ref="I240:L240"/>
    <mergeCell ref="O240:P240"/>
    <mergeCell ref="F237:H237"/>
    <mergeCell ref="I237:L237"/>
    <mergeCell ref="O237:P237"/>
    <mergeCell ref="F238:H238"/>
    <mergeCell ref="I238:L238"/>
    <mergeCell ref="O238:P238"/>
    <mergeCell ref="F235:H235"/>
    <mergeCell ref="I235:L235"/>
    <mergeCell ref="O235:P235"/>
    <mergeCell ref="F236:H236"/>
    <mergeCell ref="I236:L236"/>
    <mergeCell ref="O236:P236"/>
    <mergeCell ref="F233:H233"/>
    <mergeCell ref="I233:L233"/>
    <mergeCell ref="O233:P233"/>
    <mergeCell ref="F234:H234"/>
    <mergeCell ref="I234:L234"/>
    <mergeCell ref="O234:P234"/>
    <mergeCell ref="F231:H231"/>
    <mergeCell ref="I231:L231"/>
    <mergeCell ref="O231:P231"/>
    <mergeCell ref="F232:H232"/>
    <mergeCell ref="I232:L232"/>
    <mergeCell ref="O232:P232"/>
    <mergeCell ref="F229:H229"/>
    <mergeCell ref="I229:L229"/>
    <mergeCell ref="O229:P229"/>
    <mergeCell ref="F230:H230"/>
    <mergeCell ref="I230:L230"/>
    <mergeCell ref="O230:P230"/>
    <mergeCell ref="F227:H227"/>
    <mergeCell ref="I227:L227"/>
    <mergeCell ref="O227:P227"/>
    <mergeCell ref="F228:H228"/>
    <mergeCell ref="I228:L228"/>
    <mergeCell ref="O228:P228"/>
    <mergeCell ref="F225:H225"/>
    <mergeCell ref="I225:L225"/>
    <mergeCell ref="O225:P225"/>
    <mergeCell ref="F226:H226"/>
    <mergeCell ref="I226:L226"/>
    <mergeCell ref="O226:P226"/>
    <mergeCell ref="F223:H223"/>
    <mergeCell ref="I223:L223"/>
    <mergeCell ref="O223:P223"/>
    <mergeCell ref="F224:H224"/>
    <mergeCell ref="I224:L224"/>
    <mergeCell ref="O224:P224"/>
    <mergeCell ref="F221:H221"/>
    <mergeCell ref="I221:L221"/>
    <mergeCell ref="O221:P221"/>
    <mergeCell ref="F222:H222"/>
    <mergeCell ref="I222:L222"/>
    <mergeCell ref="O222:P222"/>
    <mergeCell ref="F219:H219"/>
    <mergeCell ref="I219:L219"/>
    <mergeCell ref="O219:P219"/>
    <mergeCell ref="F220:H220"/>
    <mergeCell ref="I220:L220"/>
    <mergeCell ref="O220:P220"/>
    <mergeCell ref="F217:H217"/>
    <mergeCell ref="I217:L217"/>
    <mergeCell ref="O217:P217"/>
    <mergeCell ref="F218:H218"/>
    <mergeCell ref="I218:L218"/>
    <mergeCell ref="O218:P218"/>
    <mergeCell ref="F215:H215"/>
    <mergeCell ref="I215:L215"/>
    <mergeCell ref="O215:P215"/>
    <mergeCell ref="F216:H216"/>
    <mergeCell ref="I216:L216"/>
    <mergeCell ref="O216:P216"/>
    <mergeCell ref="F213:H213"/>
    <mergeCell ref="I213:L213"/>
    <mergeCell ref="O213:P213"/>
    <mergeCell ref="F214:H214"/>
    <mergeCell ref="I214:L214"/>
    <mergeCell ref="O214:P214"/>
    <mergeCell ref="F211:H211"/>
    <mergeCell ref="I211:L211"/>
    <mergeCell ref="O211:P211"/>
    <mergeCell ref="F212:H212"/>
    <mergeCell ref="I212:L212"/>
    <mergeCell ref="O212:P212"/>
    <mergeCell ref="F209:H209"/>
    <mergeCell ref="I209:L209"/>
    <mergeCell ref="O209:P209"/>
    <mergeCell ref="F210:H210"/>
    <mergeCell ref="I210:L210"/>
    <mergeCell ref="O210:P210"/>
    <mergeCell ref="F207:H207"/>
    <mergeCell ref="I207:L207"/>
    <mergeCell ref="O207:P207"/>
    <mergeCell ref="F208:H208"/>
    <mergeCell ref="I208:L208"/>
    <mergeCell ref="O208:P208"/>
    <mergeCell ref="F205:H205"/>
    <mergeCell ref="I205:L205"/>
    <mergeCell ref="O205:P205"/>
    <mergeCell ref="F206:H206"/>
    <mergeCell ref="I206:L206"/>
    <mergeCell ref="O206:P206"/>
    <mergeCell ref="F203:H203"/>
    <mergeCell ref="I203:L203"/>
    <mergeCell ref="O203:P203"/>
    <mergeCell ref="F204:H204"/>
    <mergeCell ref="I204:L204"/>
    <mergeCell ref="O204:P204"/>
    <mergeCell ref="F201:H201"/>
    <mergeCell ref="I201:L201"/>
    <mergeCell ref="O201:P201"/>
    <mergeCell ref="F202:H202"/>
    <mergeCell ref="I202:L202"/>
    <mergeCell ref="O202:P202"/>
    <mergeCell ref="F199:H199"/>
    <mergeCell ref="I199:L199"/>
    <mergeCell ref="O199:P199"/>
    <mergeCell ref="F200:H200"/>
    <mergeCell ref="I200:L200"/>
    <mergeCell ref="O200:P200"/>
    <mergeCell ref="F197:H197"/>
    <mergeCell ref="I197:L197"/>
    <mergeCell ref="O197:P197"/>
    <mergeCell ref="F198:H198"/>
    <mergeCell ref="I198:L198"/>
    <mergeCell ref="O198:P198"/>
    <mergeCell ref="F195:H195"/>
    <mergeCell ref="I195:L195"/>
    <mergeCell ref="O195:P195"/>
    <mergeCell ref="F196:H196"/>
    <mergeCell ref="I196:L196"/>
    <mergeCell ref="O196:P196"/>
    <mergeCell ref="F193:H193"/>
    <mergeCell ref="I193:L193"/>
    <mergeCell ref="O193:P193"/>
    <mergeCell ref="F194:H194"/>
    <mergeCell ref="I194:L194"/>
    <mergeCell ref="O194:P194"/>
    <mergeCell ref="F191:H191"/>
    <mergeCell ref="I191:L191"/>
    <mergeCell ref="O191:P191"/>
    <mergeCell ref="F192:H192"/>
    <mergeCell ref="I192:L192"/>
    <mergeCell ref="O192:P192"/>
    <mergeCell ref="F189:H189"/>
    <mergeCell ref="I189:L189"/>
    <mergeCell ref="O189:P189"/>
    <mergeCell ref="F190:H190"/>
    <mergeCell ref="I190:L190"/>
    <mergeCell ref="O190:P190"/>
    <mergeCell ref="F187:H187"/>
    <mergeCell ref="I187:L187"/>
    <mergeCell ref="O187:P187"/>
    <mergeCell ref="F188:H188"/>
    <mergeCell ref="I188:L188"/>
    <mergeCell ref="O188:P188"/>
    <mergeCell ref="F185:H185"/>
    <mergeCell ref="I185:L185"/>
    <mergeCell ref="O185:P185"/>
    <mergeCell ref="F186:H186"/>
    <mergeCell ref="I186:L186"/>
    <mergeCell ref="O186:P186"/>
    <mergeCell ref="F183:H183"/>
    <mergeCell ref="I183:L183"/>
    <mergeCell ref="O183:P183"/>
    <mergeCell ref="F184:H184"/>
    <mergeCell ref="I184:L184"/>
    <mergeCell ref="O184:P184"/>
    <mergeCell ref="F181:H181"/>
    <mergeCell ref="I181:L181"/>
    <mergeCell ref="O181:P181"/>
    <mergeCell ref="F182:H182"/>
    <mergeCell ref="I182:L182"/>
    <mergeCell ref="O182:P182"/>
    <mergeCell ref="F179:H179"/>
    <mergeCell ref="I179:L179"/>
    <mergeCell ref="O179:P179"/>
    <mergeCell ref="F180:H180"/>
    <mergeCell ref="I180:L180"/>
    <mergeCell ref="O180:P180"/>
    <mergeCell ref="F177:H177"/>
    <mergeCell ref="I177:L177"/>
    <mergeCell ref="O177:P177"/>
    <mergeCell ref="F178:H178"/>
    <mergeCell ref="I178:L178"/>
    <mergeCell ref="O178:P178"/>
    <mergeCell ref="F175:H175"/>
    <mergeCell ref="I175:L175"/>
    <mergeCell ref="O175:P175"/>
    <mergeCell ref="F176:H176"/>
    <mergeCell ref="I176:L176"/>
    <mergeCell ref="O176:P176"/>
    <mergeCell ref="F173:H173"/>
    <mergeCell ref="I173:L173"/>
    <mergeCell ref="O173:P173"/>
    <mergeCell ref="F174:H174"/>
    <mergeCell ref="I174:L174"/>
    <mergeCell ref="O174:P174"/>
    <mergeCell ref="F171:H171"/>
    <mergeCell ref="I171:L171"/>
    <mergeCell ref="O171:P171"/>
    <mergeCell ref="F172:H172"/>
    <mergeCell ref="I172:L172"/>
    <mergeCell ref="O172:P172"/>
    <mergeCell ref="F169:H169"/>
    <mergeCell ref="I169:L169"/>
    <mergeCell ref="O169:P169"/>
    <mergeCell ref="F170:H170"/>
    <mergeCell ref="I170:L170"/>
    <mergeCell ref="O170:P170"/>
    <mergeCell ref="F167:H167"/>
    <mergeCell ref="I167:L167"/>
    <mergeCell ref="O167:P167"/>
    <mergeCell ref="F168:H168"/>
    <mergeCell ref="I168:L168"/>
    <mergeCell ref="O168:P168"/>
    <mergeCell ref="F165:H165"/>
    <mergeCell ref="I165:L165"/>
    <mergeCell ref="O165:P165"/>
    <mergeCell ref="F166:H166"/>
    <mergeCell ref="I166:L166"/>
    <mergeCell ref="O166:P166"/>
    <mergeCell ref="F163:H163"/>
    <mergeCell ref="I163:L163"/>
    <mergeCell ref="O163:P163"/>
    <mergeCell ref="F164:H164"/>
    <mergeCell ref="I164:L164"/>
    <mergeCell ref="O164:P164"/>
    <mergeCell ref="F161:H161"/>
    <mergeCell ref="I161:L161"/>
    <mergeCell ref="O161:P161"/>
    <mergeCell ref="F162:H162"/>
    <mergeCell ref="I162:L162"/>
    <mergeCell ref="O162:P162"/>
    <mergeCell ref="F159:H159"/>
    <mergeCell ref="I159:L159"/>
    <mergeCell ref="O159:P159"/>
    <mergeCell ref="F160:H160"/>
    <mergeCell ref="I160:L160"/>
    <mergeCell ref="O160:P160"/>
    <mergeCell ref="F157:H157"/>
    <mergeCell ref="I157:L157"/>
    <mergeCell ref="O157:P157"/>
    <mergeCell ref="F158:H158"/>
    <mergeCell ref="I158:L158"/>
    <mergeCell ref="O158:P158"/>
    <mergeCell ref="F155:H155"/>
    <mergeCell ref="I155:L155"/>
    <mergeCell ref="O155:P155"/>
    <mergeCell ref="F156:H156"/>
    <mergeCell ref="I156:L156"/>
    <mergeCell ref="O156:P156"/>
    <mergeCell ref="F153:H153"/>
    <mergeCell ref="I153:L153"/>
    <mergeCell ref="O153:P153"/>
    <mergeCell ref="F154:H154"/>
    <mergeCell ref="I154:L154"/>
    <mergeCell ref="O154:P154"/>
    <mergeCell ref="F151:H151"/>
    <mergeCell ref="I151:L151"/>
    <mergeCell ref="O151:P151"/>
    <mergeCell ref="F152:H152"/>
    <mergeCell ref="I152:L152"/>
    <mergeCell ref="O152:P152"/>
    <mergeCell ref="F149:H149"/>
    <mergeCell ref="I149:L149"/>
    <mergeCell ref="O149:P149"/>
    <mergeCell ref="F150:H150"/>
    <mergeCell ref="I150:L150"/>
    <mergeCell ref="O150:P150"/>
    <mergeCell ref="F147:H147"/>
    <mergeCell ref="I147:L147"/>
    <mergeCell ref="O147:P147"/>
    <mergeCell ref="F148:H148"/>
    <mergeCell ref="I148:L148"/>
    <mergeCell ref="O148:P148"/>
    <mergeCell ref="F145:H145"/>
    <mergeCell ref="I145:L145"/>
    <mergeCell ref="O145:P145"/>
    <mergeCell ref="F146:H146"/>
    <mergeCell ref="I146:L146"/>
    <mergeCell ref="O146:P146"/>
    <mergeCell ref="F143:H143"/>
    <mergeCell ref="I143:L143"/>
    <mergeCell ref="O143:P143"/>
    <mergeCell ref="F144:H144"/>
    <mergeCell ref="I144:L144"/>
    <mergeCell ref="O144:P144"/>
    <mergeCell ref="F141:H141"/>
    <mergeCell ref="I141:L141"/>
    <mergeCell ref="O141:P141"/>
    <mergeCell ref="F142:H142"/>
    <mergeCell ref="I142:L142"/>
    <mergeCell ref="O142:P142"/>
    <mergeCell ref="F139:H139"/>
    <mergeCell ref="I139:L139"/>
    <mergeCell ref="O139:P139"/>
    <mergeCell ref="F140:H140"/>
    <mergeCell ref="I140:L140"/>
    <mergeCell ref="O140:P140"/>
    <mergeCell ref="F137:H137"/>
    <mergeCell ref="I137:L137"/>
    <mergeCell ref="O137:P137"/>
    <mergeCell ref="F138:H138"/>
    <mergeCell ref="I138:L138"/>
    <mergeCell ref="O138:P138"/>
    <mergeCell ref="F135:H135"/>
    <mergeCell ref="I135:L135"/>
    <mergeCell ref="O135:P135"/>
    <mergeCell ref="F136:H136"/>
    <mergeCell ref="I136:L136"/>
    <mergeCell ref="O136:P136"/>
    <mergeCell ref="F133:H133"/>
    <mergeCell ref="I133:L133"/>
    <mergeCell ref="O133:P133"/>
    <mergeCell ref="F134:H134"/>
    <mergeCell ref="I134:L134"/>
    <mergeCell ref="O134:P134"/>
    <mergeCell ref="F131:H131"/>
    <mergeCell ref="I131:L131"/>
    <mergeCell ref="O131:P131"/>
    <mergeCell ref="F132:H132"/>
    <mergeCell ref="I132:L132"/>
    <mergeCell ref="O132:P132"/>
    <mergeCell ref="F129:H129"/>
    <mergeCell ref="I129:L129"/>
    <mergeCell ref="O129:P129"/>
    <mergeCell ref="F130:H130"/>
    <mergeCell ref="I130:L130"/>
    <mergeCell ref="O130:P130"/>
    <mergeCell ref="F127:H127"/>
    <mergeCell ref="I127:L127"/>
    <mergeCell ref="O127:P127"/>
    <mergeCell ref="F128:H128"/>
    <mergeCell ref="I128:L128"/>
    <mergeCell ref="O128:P128"/>
    <mergeCell ref="F125:H125"/>
    <mergeCell ref="I125:L125"/>
    <mergeCell ref="O125:P125"/>
    <mergeCell ref="F126:H126"/>
    <mergeCell ref="I126:L126"/>
    <mergeCell ref="O126:P126"/>
    <mergeCell ref="F123:H123"/>
    <mergeCell ref="I123:L123"/>
    <mergeCell ref="O123:P123"/>
    <mergeCell ref="F124:H124"/>
    <mergeCell ref="I124:L124"/>
    <mergeCell ref="O124:P124"/>
    <mergeCell ref="F121:H121"/>
    <mergeCell ref="I121:L121"/>
    <mergeCell ref="O121:P121"/>
    <mergeCell ref="F122:H122"/>
    <mergeCell ref="I122:L122"/>
    <mergeCell ref="O122:P122"/>
    <mergeCell ref="F119:H119"/>
    <mergeCell ref="I119:L119"/>
    <mergeCell ref="O119:P119"/>
    <mergeCell ref="F120:H120"/>
    <mergeCell ref="I120:L120"/>
    <mergeCell ref="O120:P120"/>
    <mergeCell ref="F117:H117"/>
    <mergeCell ref="I117:L117"/>
    <mergeCell ref="O117:P117"/>
    <mergeCell ref="F118:H118"/>
    <mergeCell ref="I118:L118"/>
    <mergeCell ref="O118:P118"/>
    <mergeCell ref="F115:H115"/>
    <mergeCell ref="I115:L115"/>
    <mergeCell ref="O115:P115"/>
    <mergeCell ref="F116:H116"/>
    <mergeCell ref="I116:L116"/>
    <mergeCell ref="O116:P116"/>
    <mergeCell ref="F113:H113"/>
    <mergeCell ref="I113:L113"/>
    <mergeCell ref="O113:P113"/>
    <mergeCell ref="F114:H114"/>
    <mergeCell ref="I114:L114"/>
    <mergeCell ref="O114:P114"/>
    <mergeCell ref="F111:H111"/>
    <mergeCell ref="I111:L111"/>
    <mergeCell ref="O111:P111"/>
    <mergeCell ref="F112:H112"/>
    <mergeCell ref="I112:L112"/>
    <mergeCell ref="O112:P112"/>
    <mergeCell ref="F109:H109"/>
    <mergeCell ref="I109:L109"/>
    <mergeCell ref="O109:P109"/>
    <mergeCell ref="F110:H110"/>
    <mergeCell ref="I110:L110"/>
    <mergeCell ref="O110:P110"/>
    <mergeCell ref="F107:H107"/>
    <mergeCell ref="I107:L107"/>
    <mergeCell ref="O107:P107"/>
    <mergeCell ref="F108:H108"/>
    <mergeCell ref="I108:L108"/>
    <mergeCell ref="O108:P108"/>
    <mergeCell ref="F105:H105"/>
    <mergeCell ref="I105:L105"/>
    <mergeCell ref="O105:P105"/>
    <mergeCell ref="F106:H106"/>
    <mergeCell ref="I106:L106"/>
    <mergeCell ref="O106:P106"/>
    <mergeCell ref="F103:H103"/>
    <mergeCell ref="I103:L103"/>
    <mergeCell ref="O103:P103"/>
    <mergeCell ref="F104:H104"/>
    <mergeCell ref="I104:L104"/>
    <mergeCell ref="O104:P104"/>
    <mergeCell ref="F101:H101"/>
    <mergeCell ref="I101:L101"/>
    <mergeCell ref="O101:P101"/>
    <mergeCell ref="F102:H102"/>
    <mergeCell ref="I102:L102"/>
    <mergeCell ref="O102:P102"/>
    <mergeCell ref="F99:H99"/>
    <mergeCell ref="I99:L99"/>
    <mergeCell ref="O99:P99"/>
    <mergeCell ref="F100:H100"/>
    <mergeCell ref="I100:L100"/>
    <mergeCell ref="O100:P100"/>
    <mergeCell ref="F97:H97"/>
    <mergeCell ref="I97:L97"/>
    <mergeCell ref="O97:P97"/>
    <mergeCell ref="F98:H98"/>
    <mergeCell ref="I98:L98"/>
    <mergeCell ref="O98:P98"/>
    <mergeCell ref="F95:H95"/>
    <mergeCell ref="I95:L95"/>
    <mergeCell ref="O95:P95"/>
    <mergeCell ref="F96:H96"/>
    <mergeCell ref="I96:L96"/>
    <mergeCell ref="O96:P96"/>
    <mergeCell ref="F93:H93"/>
    <mergeCell ref="I93:L93"/>
    <mergeCell ref="O93:P93"/>
    <mergeCell ref="F94:H94"/>
    <mergeCell ref="I94:L94"/>
    <mergeCell ref="O94:P94"/>
    <mergeCell ref="F91:H91"/>
    <mergeCell ref="I91:L91"/>
    <mergeCell ref="O91:P91"/>
    <mergeCell ref="F92:H92"/>
    <mergeCell ref="I92:L92"/>
    <mergeCell ref="O92:P92"/>
    <mergeCell ref="F89:H89"/>
    <mergeCell ref="I89:L89"/>
    <mergeCell ref="O89:P89"/>
    <mergeCell ref="F90:H90"/>
    <mergeCell ref="I90:L90"/>
    <mergeCell ref="O90:P90"/>
    <mergeCell ref="F87:H87"/>
    <mergeCell ref="I87:L87"/>
    <mergeCell ref="O87:P87"/>
    <mergeCell ref="F88:H88"/>
    <mergeCell ref="I88:L88"/>
    <mergeCell ref="O88:P88"/>
    <mergeCell ref="F85:H85"/>
    <mergeCell ref="I85:L85"/>
    <mergeCell ref="O85:P85"/>
    <mergeCell ref="F86:H86"/>
    <mergeCell ref="I86:L86"/>
    <mergeCell ref="O86:P86"/>
    <mergeCell ref="F83:H83"/>
    <mergeCell ref="I83:L83"/>
    <mergeCell ref="O83:P83"/>
    <mergeCell ref="F84:H84"/>
    <mergeCell ref="I84:L84"/>
    <mergeCell ref="O84:P84"/>
    <mergeCell ref="F81:H81"/>
    <mergeCell ref="I81:L81"/>
    <mergeCell ref="O81:P81"/>
    <mergeCell ref="F82:H82"/>
    <mergeCell ref="I82:L82"/>
    <mergeCell ref="O82:P82"/>
    <mergeCell ref="F79:H79"/>
    <mergeCell ref="I79:L79"/>
    <mergeCell ref="O79:P79"/>
    <mergeCell ref="F80:H80"/>
    <mergeCell ref="I80:L80"/>
    <mergeCell ref="O80:P80"/>
    <mergeCell ref="F77:H77"/>
    <mergeCell ref="I77:L77"/>
    <mergeCell ref="O77:P77"/>
    <mergeCell ref="F78:H78"/>
    <mergeCell ref="I78:L78"/>
    <mergeCell ref="O78:P78"/>
    <mergeCell ref="F75:H75"/>
    <mergeCell ref="I75:L75"/>
    <mergeCell ref="O75:P75"/>
    <mergeCell ref="F76:H76"/>
    <mergeCell ref="I76:L76"/>
    <mergeCell ref="O76:P76"/>
    <mergeCell ref="F73:H73"/>
    <mergeCell ref="I73:L73"/>
    <mergeCell ref="O73:P73"/>
    <mergeCell ref="F74:H74"/>
    <mergeCell ref="I74:L74"/>
    <mergeCell ref="O74:P74"/>
    <mergeCell ref="F71:H71"/>
    <mergeCell ref="I71:L71"/>
    <mergeCell ref="O71:P71"/>
    <mergeCell ref="F72:H72"/>
    <mergeCell ref="I72:L72"/>
    <mergeCell ref="O72:P72"/>
    <mergeCell ref="F69:H69"/>
    <mergeCell ref="I69:L69"/>
    <mergeCell ref="O69:P69"/>
    <mergeCell ref="F70:H70"/>
    <mergeCell ref="I70:L70"/>
    <mergeCell ref="O70:P70"/>
    <mergeCell ref="F67:H67"/>
    <mergeCell ref="I67:L67"/>
    <mergeCell ref="O67:P67"/>
    <mergeCell ref="F68:H68"/>
    <mergeCell ref="I68:L68"/>
    <mergeCell ref="O68:P68"/>
    <mergeCell ref="F65:H65"/>
    <mergeCell ref="I65:L65"/>
    <mergeCell ref="O65:P65"/>
    <mergeCell ref="F66:H66"/>
    <mergeCell ref="I66:L66"/>
    <mergeCell ref="O66:P66"/>
    <mergeCell ref="F63:H63"/>
    <mergeCell ref="I63:L63"/>
    <mergeCell ref="O63:P63"/>
    <mergeCell ref="F64:H64"/>
    <mergeCell ref="I64:L64"/>
    <mergeCell ref="O64:P64"/>
    <mergeCell ref="F61:H61"/>
    <mergeCell ref="I61:L61"/>
    <mergeCell ref="O61:P61"/>
    <mergeCell ref="F62:H62"/>
    <mergeCell ref="I62:L62"/>
    <mergeCell ref="O62:P62"/>
    <mergeCell ref="F59:H59"/>
    <mergeCell ref="I59:L59"/>
    <mergeCell ref="O59:P59"/>
    <mergeCell ref="F60:H60"/>
    <mergeCell ref="I60:L60"/>
    <mergeCell ref="O60:P60"/>
    <mergeCell ref="F57:H57"/>
    <mergeCell ref="I57:L57"/>
    <mergeCell ref="O57:P57"/>
    <mergeCell ref="F58:H58"/>
    <mergeCell ref="I58:L58"/>
    <mergeCell ref="O58:P58"/>
    <mergeCell ref="F55:H55"/>
    <mergeCell ref="I55:L55"/>
    <mergeCell ref="O55:P55"/>
    <mergeCell ref="F56:H56"/>
    <mergeCell ref="I56:L56"/>
    <mergeCell ref="O56:P56"/>
    <mergeCell ref="F53:H53"/>
    <mergeCell ref="I53:L53"/>
    <mergeCell ref="O53:P53"/>
    <mergeCell ref="F54:H54"/>
    <mergeCell ref="I54:L54"/>
    <mergeCell ref="O54:P54"/>
    <mergeCell ref="F51:H51"/>
    <mergeCell ref="I51:L51"/>
    <mergeCell ref="O51:P51"/>
    <mergeCell ref="F52:H52"/>
    <mergeCell ref="I52:L52"/>
    <mergeCell ref="O52:P52"/>
    <mergeCell ref="F49:H49"/>
    <mergeCell ref="I49:L49"/>
    <mergeCell ref="O49:P49"/>
    <mergeCell ref="F50:H50"/>
    <mergeCell ref="I50:L50"/>
    <mergeCell ref="O50:P50"/>
    <mergeCell ref="F47:H47"/>
    <mergeCell ref="I47:L47"/>
    <mergeCell ref="O47:P47"/>
    <mergeCell ref="F48:H48"/>
    <mergeCell ref="I48:L48"/>
    <mergeCell ref="O48:P48"/>
    <mergeCell ref="F45:H45"/>
    <mergeCell ref="I45:L45"/>
    <mergeCell ref="O45:P45"/>
    <mergeCell ref="F46:H46"/>
    <mergeCell ref="I46:L46"/>
    <mergeCell ref="O46:P46"/>
    <mergeCell ref="F43:H43"/>
    <mergeCell ref="I43:L43"/>
    <mergeCell ref="O43:P43"/>
    <mergeCell ref="F44:H44"/>
    <mergeCell ref="I44:L44"/>
    <mergeCell ref="O44:P44"/>
    <mergeCell ref="F41:H41"/>
    <mergeCell ref="I41:L41"/>
    <mergeCell ref="O41:P41"/>
    <mergeCell ref="F42:H42"/>
    <mergeCell ref="I42:L42"/>
    <mergeCell ref="O42:P42"/>
    <mergeCell ref="F39:H39"/>
    <mergeCell ref="I39:L39"/>
    <mergeCell ref="O39:P39"/>
    <mergeCell ref="F40:H40"/>
    <mergeCell ref="I40:L40"/>
    <mergeCell ref="O40:P40"/>
    <mergeCell ref="F37:H37"/>
    <mergeCell ref="I37:L37"/>
    <mergeCell ref="O37:P37"/>
    <mergeCell ref="F38:H38"/>
    <mergeCell ref="I38:L38"/>
    <mergeCell ref="O38:P38"/>
    <mergeCell ref="F35:H35"/>
    <mergeCell ref="I35:L35"/>
    <mergeCell ref="O35:P35"/>
    <mergeCell ref="F36:H36"/>
    <mergeCell ref="I36:L36"/>
    <mergeCell ref="O36:P36"/>
    <mergeCell ref="F33:H33"/>
    <mergeCell ref="I33:L33"/>
    <mergeCell ref="O33:P33"/>
    <mergeCell ref="F34:H34"/>
    <mergeCell ref="I34:L34"/>
    <mergeCell ref="O34:P34"/>
    <mergeCell ref="F31:H31"/>
    <mergeCell ref="I31:L31"/>
    <mergeCell ref="O31:P31"/>
    <mergeCell ref="F32:H32"/>
    <mergeCell ref="I32:L32"/>
    <mergeCell ref="O32:P32"/>
    <mergeCell ref="F29:H29"/>
    <mergeCell ref="I29:L29"/>
    <mergeCell ref="O29:P29"/>
    <mergeCell ref="F30:H30"/>
    <mergeCell ref="I30:L30"/>
    <mergeCell ref="O30:P30"/>
    <mergeCell ref="F27:H27"/>
    <mergeCell ref="I27:L27"/>
    <mergeCell ref="O27:P27"/>
    <mergeCell ref="F28:H28"/>
    <mergeCell ref="I28:L28"/>
    <mergeCell ref="O28:P28"/>
    <mergeCell ref="F25:H25"/>
    <mergeCell ref="I25:L25"/>
    <mergeCell ref="O25:P25"/>
    <mergeCell ref="F26:H26"/>
    <mergeCell ref="I26:L26"/>
    <mergeCell ref="O26:P26"/>
    <mergeCell ref="F23:H23"/>
    <mergeCell ref="I23:L23"/>
    <mergeCell ref="O23:P23"/>
    <mergeCell ref="F24:H24"/>
    <mergeCell ref="I24:L24"/>
    <mergeCell ref="O24:P24"/>
    <mergeCell ref="F21:H21"/>
    <mergeCell ref="I21:L21"/>
    <mergeCell ref="O21:P21"/>
    <mergeCell ref="F22:H22"/>
    <mergeCell ref="I22:L22"/>
    <mergeCell ref="O22:P22"/>
    <mergeCell ref="F19:H19"/>
    <mergeCell ref="I19:L19"/>
    <mergeCell ref="O19:P19"/>
    <mergeCell ref="F20:H20"/>
    <mergeCell ref="I20:L20"/>
    <mergeCell ref="O20:P20"/>
    <mergeCell ref="F17:H17"/>
    <mergeCell ref="I17:L17"/>
    <mergeCell ref="O17:P17"/>
    <mergeCell ref="F18:H18"/>
    <mergeCell ref="I18:L18"/>
    <mergeCell ref="O18:P18"/>
    <mergeCell ref="F15:H15"/>
    <mergeCell ref="I15:L15"/>
    <mergeCell ref="O15:P15"/>
    <mergeCell ref="F16:H16"/>
    <mergeCell ref="I16:L16"/>
    <mergeCell ref="O16:P16"/>
    <mergeCell ref="F13:H13"/>
    <mergeCell ref="I13:L13"/>
    <mergeCell ref="O13:P13"/>
    <mergeCell ref="F14:H14"/>
    <mergeCell ref="I14:L14"/>
    <mergeCell ref="O14:P14"/>
    <mergeCell ref="F11:H11"/>
    <mergeCell ref="I11:L11"/>
    <mergeCell ref="O11:P11"/>
    <mergeCell ref="F12:H12"/>
    <mergeCell ref="I12:L12"/>
    <mergeCell ref="O12:P12"/>
    <mergeCell ref="F9:H9"/>
    <mergeCell ref="I9:L9"/>
    <mergeCell ref="O9:P9"/>
    <mergeCell ref="F10:H10"/>
    <mergeCell ref="I10:L10"/>
    <mergeCell ref="O10:P10"/>
    <mergeCell ref="K2:O2"/>
    <mergeCell ref="B4:P4"/>
    <mergeCell ref="B6:F6"/>
    <mergeCell ref="B8:D8"/>
    <mergeCell ref="E8:H8"/>
    <mergeCell ref="I8:P8"/>
    <mergeCell ref="H6:K6"/>
  </mergeCells>
  <printOptions/>
  <pageMargins left="0.4431372549019609" right="0.4431372549019609" top="0.4431372549019609" bottom="0.4431372549019609" header="0.5098039215686275" footer="0.509803921568627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A1"/>
  <sheetViews>
    <sheetView showGridLines="0" view="pageBreakPreview" zoomScale="60" zoomScalePageLayoutView="0" workbookViewId="0" topLeftCell="A1">
      <selection activeCell="A1" sqref="A1"/>
    </sheetView>
  </sheetViews>
  <sheetFormatPr defaultColWidth="9.140625" defaultRowHeight="12.75"/>
  <cols>
    <col min="1" max="1" width="0.9921875" style="0" customWidth="1"/>
    <col min="2" max="2" width="142.00390625" style="0" customWidth="1"/>
  </cols>
  <sheetData>
    <row r="1" ht="1.5" customHeight="1"/>
    <row r="2" ht="409.5" customHeight="1"/>
  </sheetData>
  <sheetProtection/>
  <printOptions/>
  <pageMargins left="0.4431372549019609" right="0.4431372549019609" top="0.4431372549019609" bottom="0.4431372549019609" header="0.5098039215686275" footer="0.5098039215686275"/>
  <pageSetup horizontalDpi="600" verticalDpi="600" orientation="landscape" paperSize="9" r:id="rId2"/>
  <drawing r:id="rId1"/>
</worksheet>
</file>

<file path=xl/worksheets/sheet32.xml><?xml version="1.0" encoding="utf-8"?>
<worksheet xmlns="http://schemas.openxmlformats.org/spreadsheetml/2006/main" xmlns:r="http://schemas.openxmlformats.org/officeDocument/2006/relationships">
  <sheetPr>
    <tabColor rgb="FF243386"/>
  </sheetPr>
  <dimension ref="A1:N112"/>
  <sheetViews>
    <sheetView view="pageBreakPreview" zoomScale="60" zoomScaleNormal="80" zoomScalePageLayoutView="0" workbookViewId="0" topLeftCell="A1">
      <selection activeCell="C19" sqref="C19"/>
    </sheetView>
  </sheetViews>
  <sheetFormatPr defaultColWidth="8.8515625" defaultRowHeight="12.75" outlineLevelRow="1"/>
  <cols>
    <col min="1" max="1" width="13.28125" style="220" customWidth="1"/>
    <col min="2" max="2" width="60.57421875" style="220" bestFit="1" customWidth="1"/>
    <col min="3" max="7" width="41.00390625" style="220" customWidth="1"/>
    <col min="8" max="8" width="7.28125" style="220" customWidth="1"/>
    <col min="9" max="9" width="92.00390625" style="220" customWidth="1"/>
    <col min="10" max="11" width="47.7109375" style="220" customWidth="1"/>
    <col min="12" max="12" width="7.28125" style="220" customWidth="1"/>
    <col min="13" max="13" width="25.7109375" style="220" customWidth="1"/>
    <col min="14" max="14" width="25.7109375" style="217" customWidth="1"/>
    <col min="15" max="16384" width="8.8515625" style="258" customWidth="1"/>
  </cols>
  <sheetData>
    <row r="1" spans="1:2" ht="45" customHeight="1">
      <c r="A1" s="337" t="s">
        <v>2057</v>
      </c>
      <c r="B1" s="337"/>
    </row>
    <row r="2" spans="1:13" ht="30.75">
      <c r="A2" s="216" t="s">
        <v>2058</v>
      </c>
      <c r="B2" s="216"/>
      <c r="C2" s="217"/>
      <c r="D2" s="217"/>
      <c r="E2" s="217"/>
      <c r="F2" s="218" t="s">
        <v>1875</v>
      </c>
      <c r="G2" s="262"/>
      <c r="H2" s="217"/>
      <c r="I2" s="174"/>
      <c r="J2" s="217"/>
      <c r="K2" s="217"/>
      <c r="L2" s="217"/>
      <c r="M2" s="217"/>
    </row>
    <row r="3" spans="1:13" ht="15" thickBot="1">
      <c r="A3" s="217"/>
      <c r="B3" s="219"/>
      <c r="C3" s="219"/>
      <c r="D3" s="217"/>
      <c r="E3" s="217"/>
      <c r="F3" s="217"/>
      <c r="G3" s="217"/>
      <c r="H3" s="217"/>
      <c r="L3" s="217"/>
      <c r="M3" s="217"/>
    </row>
    <row r="4" spans="1:13" ht="18.75" thickBot="1">
      <c r="A4" s="221"/>
      <c r="B4" s="222" t="s">
        <v>0</v>
      </c>
      <c r="C4" s="223" t="s">
        <v>2059</v>
      </c>
      <c r="D4" s="221"/>
      <c r="E4" s="221"/>
      <c r="F4" s="217"/>
      <c r="G4" s="217"/>
      <c r="H4" s="217"/>
      <c r="I4" s="231" t="s">
        <v>2060</v>
      </c>
      <c r="J4" s="332" t="s">
        <v>2037</v>
      </c>
      <c r="L4" s="217"/>
      <c r="M4" s="217"/>
    </row>
    <row r="5" spans="8:13" ht="15" thickBot="1">
      <c r="H5" s="217"/>
      <c r="I5" s="338" t="s">
        <v>2039</v>
      </c>
      <c r="J5" s="220" t="s">
        <v>45</v>
      </c>
      <c r="L5" s="217"/>
      <c r="M5" s="217"/>
    </row>
    <row r="6" spans="1:13" ht="18">
      <c r="A6" s="224"/>
      <c r="B6" s="225" t="s">
        <v>2061</v>
      </c>
      <c r="C6" s="224"/>
      <c r="E6" s="226"/>
      <c r="F6" s="226"/>
      <c r="G6" s="226"/>
      <c r="H6" s="217"/>
      <c r="I6" s="338" t="s">
        <v>2041</v>
      </c>
      <c r="J6" s="220" t="s">
        <v>2042</v>
      </c>
      <c r="L6" s="217"/>
      <c r="M6" s="217"/>
    </row>
    <row r="7" spans="2:13" ht="14.25">
      <c r="B7" s="227" t="s">
        <v>2062</v>
      </c>
      <c r="H7" s="217"/>
      <c r="I7" s="338" t="s">
        <v>2044</v>
      </c>
      <c r="J7" s="220" t="s">
        <v>2045</v>
      </c>
      <c r="L7" s="217"/>
      <c r="M7" s="217"/>
    </row>
    <row r="8" spans="2:13" ht="14.25">
      <c r="B8" s="227" t="s">
        <v>880</v>
      </c>
      <c r="H8" s="217"/>
      <c r="I8" s="338" t="s">
        <v>2063</v>
      </c>
      <c r="J8" s="220" t="s">
        <v>2064</v>
      </c>
      <c r="L8" s="217"/>
      <c r="M8" s="217"/>
    </row>
    <row r="9" spans="2:13" ht="15" thickBot="1">
      <c r="B9" s="229" t="s">
        <v>881</v>
      </c>
      <c r="H9" s="217"/>
      <c r="L9" s="217"/>
      <c r="M9" s="217"/>
    </row>
    <row r="10" spans="2:13" ht="14.25">
      <c r="B10" s="230"/>
      <c r="H10" s="217"/>
      <c r="I10" s="339" t="s">
        <v>2065</v>
      </c>
      <c r="L10" s="217"/>
      <c r="M10" s="217"/>
    </row>
    <row r="11" spans="2:13" ht="14.25">
      <c r="B11" s="230"/>
      <c r="H11" s="217"/>
      <c r="I11" s="339" t="s">
        <v>2066</v>
      </c>
      <c r="L11" s="217"/>
      <c r="M11" s="217"/>
    </row>
    <row r="12" spans="1:13" ht="36.75">
      <c r="A12" s="231" t="s">
        <v>5</v>
      </c>
      <c r="B12" s="231" t="s">
        <v>879</v>
      </c>
      <c r="C12" s="232"/>
      <c r="D12" s="232"/>
      <c r="E12" s="232"/>
      <c r="F12" s="232"/>
      <c r="G12" s="232"/>
      <c r="H12" s="217"/>
      <c r="L12" s="217"/>
      <c r="M12" s="217"/>
    </row>
    <row r="13" spans="1:13" ht="15" customHeight="1">
      <c r="A13" s="241"/>
      <c r="B13" s="242" t="s">
        <v>882</v>
      </c>
      <c r="C13" s="241" t="s">
        <v>883</v>
      </c>
      <c r="D13" s="241" t="s">
        <v>884</v>
      </c>
      <c r="E13" s="243"/>
      <c r="F13" s="244"/>
      <c r="G13" s="244"/>
      <c r="H13" s="217"/>
      <c r="L13" s="217"/>
      <c r="M13" s="217"/>
    </row>
    <row r="14" spans="1:13" ht="14.25">
      <c r="A14" s="220" t="s">
        <v>885</v>
      </c>
      <c r="B14" s="239" t="s">
        <v>886</v>
      </c>
      <c r="C14" s="340"/>
      <c r="D14" s="340"/>
      <c r="E14" s="226"/>
      <c r="F14" s="226"/>
      <c r="G14" s="226"/>
      <c r="H14" s="217"/>
      <c r="L14" s="217"/>
      <c r="M14" s="217"/>
    </row>
    <row r="15" spans="1:13" ht="14.25">
      <c r="A15" s="220" t="s">
        <v>887</v>
      </c>
      <c r="B15" s="239" t="s">
        <v>888</v>
      </c>
      <c r="C15" s="272" t="s">
        <v>889</v>
      </c>
      <c r="D15" s="272" t="s">
        <v>890</v>
      </c>
      <c r="E15" s="226"/>
      <c r="F15" s="226"/>
      <c r="G15" s="226"/>
      <c r="H15" s="217"/>
      <c r="L15" s="217"/>
      <c r="M15" s="217"/>
    </row>
    <row r="16" spans="1:13" ht="14.25">
      <c r="A16" s="220" t="s">
        <v>891</v>
      </c>
      <c r="B16" s="239" t="s">
        <v>892</v>
      </c>
      <c r="C16" s="272"/>
      <c r="D16" s="272"/>
      <c r="E16" s="226"/>
      <c r="F16" s="226"/>
      <c r="G16" s="226"/>
      <c r="H16" s="217"/>
      <c r="L16" s="217"/>
      <c r="M16" s="217"/>
    </row>
    <row r="17" spans="1:13" ht="14.25">
      <c r="A17" s="220" t="s">
        <v>893</v>
      </c>
      <c r="B17" s="239" t="s">
        <v>894</v>
      </c>
      <c r="C17" s="272"/>
      <c r="D17" s="272"/>
      <c r="E17" s="226"/>
      <c r="F17" s="226"/>
      <c r="G17" s="226"/>
      <c r="H17" s="217"/>
      <c r="L17" s="217"/>
      <c r="M17" s="217"/>
    </row>
    <row r="18" spans="1:13" ht="14.25">
      <c r="A18" s="220" t="s">
        <v>895</v>
      </c>
      <c r="B18" s="239" t="s">
        <v>896</v>
      </c>
      <c r="C18" s="272"/>
      <c r="D18" s="272"/>
      <c r="E18" s="226"/>
      <c r="F18" s="226"/>
      <c r="G18" s="226"/>
      <c r="H18" s="217"/>
      <c r="L18" s="217"/>
      <c r="M18" s="217"/>
    </row>
    <row r="19" spans="1:13" ht="14.25">
      <c r="A19" s="220" t="s">
        <v>897</v>
      </c>
      <c r="B19" s="239" t="s">
        <v>898</v>
      </c>
      <c r="C19" s="272"/>
      <c r="D19" s="272"/>
      <c r="E19" s="226"/>
      <c r="F19" s="226"/>
      <c r="G19" s="226"/>
      <c r="H19" s="217"/>
      <c r="L19" s="217"/>
      <c r="M19" s="217"/>
    </row>
    <row r="20" spans="1:13" ht="14.25">
      <c r="A20" s="220" t="s">
        <v>899</v>
      </c>
      <c r="B20" s="239" t="s">
        <v>900</v>
      </c>
      <c r="C20" s="272"/>
      <c r="D20" s="272"/>
      <c r="E20" s="226"/>
      <c r="F20" s="226"/>
      <c r="G20" s="226"/>
      <c r="H20" s="217"/>
      <c r="L20" s="217"/>
      <c r="M20" s="217"/>
    </row>
    <row r="21" spans="1:13" ht="14.25">
      <c r="A21" s="220" t="s">
        <v>901</v>
      </c>
      <c r="B21" s="239" t="s">
        <v>902</v>
      </c>
      <c r="C21" s="272"/>
      <c r="D21" s="272"/>
      <c r="E21" s="226"/>
      <c r="F21" s="226"/>
      <c r="G21" s="226"/>
      <c r="H21" s="217"/>
      <c r="L21" s="217"/>
      <c r="M21" s="217"/>
    </row>
    <row r="22" spans="1:13" ht="14.25">
      <c r="A22" s="220" t="s">
        <v>903</v>
      </c>
      <c r="B22" s="239" t="s">
        <v>904</v>
      </c>
      <c r="C22" s="272"/>
      <c r="D22" s="272"/>
      <c r="E22" s="226"/>
      <c r="F22" s="226"/>
      <c r="G22" s="226"/>
      <c r="H22" s="217"/>
      <c r="L22" s="217"/>
      <c r="M22" s="217"/>
    </row>
    <row r="23" spans="1:13" ht="28.5">
      <c r="A23" s="220" t="s">
        <v>905</v>
      </c>
      <c r="B23" s="239" t="s">
        <v>906</v>
      </c>
      <c r="C23" s="272" t="s">
        <v>907</v>
      </c>
      <c r="D23" s="272"/>
      <c r="E23" s="226"/>
      <c r="F23" s="226"/>
      <c r="G23" s="226"/>
      <c r="H23" s="217"/>
      <c r="L23" s="217"/>
      <c r="M23" s="217"/>
    </row>
    <row r="24" spans="1:13" ht="14.25">
      <c r="A24" s="220" t="s">
        <v>908</v>
      </c>
      <c r="B24" s="239" t="s">
        <v>909</v>
      </c>
      <c r="C24" s="272" t="s">
        <v>910</v>
      </c>
      <c r="D24" s="272"/>
      <c r="E24" s="226"/>
      <c r="F24" s="226"/>
      <c r="G24" s="226"/>
      <c r="H24" s="217"/>
      <c r="L24" s="217"/>
      <c r="M24" s="217"/>
    </row>
    <row r="25" spans="1:13" ht="14.25" outlineLevel="1">
      <c r="A25" s="220" t="s">
        <v>911</v>
      </c>
      <c r="B25" s="236"/>
      <c r="E25" s="226"/>
      <c r="F25" s="226"/>
      <c r="G25" s="226"/>
      <c r="H25" s="217"/>
      <c r="L25" s="217"/>
      <c r="M25" s="217"/>
    </row>
    <row r="26" spans="1:13" ht="14.25" outlineLevel="1">
      <c r="A26" s="220" t="s">
        <v>912</v>
      </c>
      <c r="B26" s="236"/>
      <c r="E26" s="226"/>
      <c r="F26" s="226"/>
      <c r="G26" s="226"/>
      <c r="H26" s="217"/>
      <c r="L26" s="217"/>
      <c r="M26" s="217"/>
    </row>
    <row r="27" spans="1:13" ht="14.25" outlineLevel="1">
      <c r="A27" s="220" t="s">
        <v>913</v>
      </c>
      <c r="B27" s="236"/>
      <c r="E27" s="226"/>
      <c r="F27" s="226"/>
      <c r="G27" s="226"/>
      <c r="H27" s="217"/>
      <c r="L27" s="217"/>
      <c r="M27" s="217"/>
    </row>
    <row r="28" spans="1:13" ht="14.25" outlineLevel="1">
      <c r="A28" s="220" t="s">
        <v>914</v>
      </c>
      <c r="B28" s="236"/>
      <c r="E28" s="226"/>
      <c r="F28" s="226"/>
      <c r="G28" s="226"/>
      <c r="H28" s="217"/>
      <c r="L28" s="217"/>
      <c r="M28" s="217"/>
    </row>
    <row r="29" spans="1:13" ht="14.25" outlineLevel="1">
      <c r="A29" s="220" t="s">
        <v>915</v>
      </c>
      <c r="B29" s="236"/>
      <c r="E29" s="226"/>
      <c r="F29" s="226"/>
      <c r="G29" s="226"/>
      <c r="H29" s="217"/>
      <c r="L29" s="217"/>
      <c r="M29" s="217"/>
    </row>
    <row r="30" spans="1:13" ht="14.25" outlineLevel="1">
      <c r="A30" s="220" t="s">
        <v>916</v>
      </c>
      <c r="B30" s="236"/>
      <c r="E30" s="226"/>
      <c r="F30" s="226"/>
      <c r="G30" s="226"/>
      <c r="H30" s="217"/>
      <c r="L30" s="217"/>
      <c r="M30" s="217"/>
    </row>
    <row r="31" spans="1:13" ht="14.25" outlineLevel="1">
      <c r="A31" s="220" t="s">
        <v>917</v>
      </c>
      <c r="B31" s="236"/>
      <c r="E31" s="226"/>
      <c r="F31" s="226"/>
      <c r="G31" s="226"/>
      <c r="H31" s="217"/>
      <c r="L31" s="217"/>
      <c r="M31" s="217"/>
    </row>
    <row r="32" spans="1:13" ht="14.25" outlineLevel="1">
      <c r="A32" s="220" t="s">
        <v>918</v>
      </c>
      <c r="B32" s="236"/>
      <c r="E32" s="226"/>
      <c r="F32" s="226"/>
      <c r="G32" s="226"/>
      <c r="H32" s="217"/>
      <c r="L32" s="217"/>
      <c r="M32" s="217"/>
    </row>
    <row r="33" spans="1:13" ht="18">
      <c r="A33" s="232"/>
      <c r="B33" s="231" t="s">
        <v>880</v>
      </c>
      <c r="C33" s="232"/>
      <c r="D33" s="232"/>
      <c r="E33" s="232"/>
      <c r="F33" s="232"/>
      <c r="G33" s="232"/>
      <c r="H33" s="217"/>
      <c r="L33" s="217"/>
      <c r="M33" s="217"/>
    </row>
    <row r="34" spans="1:13" ht="15" customHeight="1">
      <c r="A34" s="241"/>
      <c r="B34" s="242" t="s">
        <v>919</v>
      </c>
      <c r="C34" s="241" t="s">
        <v>920</v>
      </c>
      <c r="D34" s="241" t="s">
        <v>884</v>
      </c>
      <c r="E34" s="241" t="s">
        <v>921</v>
      </c>
      <c r="F34" s="244"/>
      <c r="G34" s="244"/>
      <c r="H34" s="217"/>
      <c r="L34" s="217"/>
      <c r="M34" s="217"/>
    </row>
    <row r="35" spans="1:13" ht="14.25">
      <c r="A35" s="220" t="s">
        <v>922</v>
      </c>
      <c r="B35" s="340" t="s">
        <v>2067</v>
      </c>
      <c r="C35" s="340" t="s">
        <v>2068</v>
      </c>
      <c r="D35" s="340" t="s">
        <v>2069</v>
      </c>
      <c r="E35" s="340" t="s">
        <v>2070</v>
      </c>
      <c r="F35" s="341"/>
      <c r="G35" s="341"/>
      <c r="H35" s="217"/>
      <c r="L35" s="217"/>
      <c r="M35" s="217"/>
    </row>
    <row r="36" spans="1:13" ht="14.25">
      <c r="A36" s="220" t="s">
        <v>923</v>
      </c>
      <c r="B36" s="239"/>
      <c r="H36" s="217"/>
      <c r="L36" s="217"/>
      <c r="M36" s="217"/>
    </row>
    <row r="37" spans="1:13" ht="14.25">
      <c r="A37" s="220" t="s">
        <v>924</v>
      </c>
      <c r="B37" s="239"/>
      <c r="H37" s="217"/>
      <c r="L37" s="217"/>
      <c r="M37" s="217"/>
    </row>
    <row r="38" spans="1:13" ht="14.25">
      <c r="A38" s="220" t="s">
        <v>925</v>
      </c>
      <c r="B38" s="239"/>
      <c r="H38" s="217"/>
      <c r="L38" s="217"/>
      <c r="M38" s="217"/>
    </row>
    <row r="39" spans="1:13" ht="14.25">
      <c r="A39" s="220" t="s">
        <v>926</v>
      </c>
      <c r="B39" s="239"/>
      <c r="H39" s="217"/>
      <c r="L39" s="217"/>
      <c r="M39" s="217"/>
    </row>
    <row r="40" spans="1:13" ht="14.25">
      <c r="A40" s="220" t="s">
        <v>927</v>
      </c>
      <c r="B40" s="239"/>
      <c r="H40" s="217"/>
      <c r="L40" s="217"/>
      <c r="M40" s="217"/>
    </row>
    <row r="41" spans="1:13" ht="14.25">
      <c r="A41" s="220" t="s">
        <v>928</v>
      </c>
      <c r="B41" s="239"/>
      <c r="H41" s="217"/>
      <c r="L41" s="217"/>
      <c r="M41" s="217"/>
    </row>
    <row r="42" spans="1:13" ht="14.25">
      <c r="A42" s="220" t="s">
        <v>929</v>
      </c>
      <c r="B42" s="239"/>
      <c r="H42" s="217"/>
      <c r="L42" s="217"/>
      <c r="M42" s="217"/>
    </row>
    <row r="43" spans="1:13" ht="14.25">
      <c r="A43" s="220" t="s">
        <v>930</v>
      </c>
      <c r="B43" s="239"/>
      <c r="H43" s="217"/>
      <c r="L43" s="217"/>
      <c r="M43" s="217"/>
    </row>
    <row r="44" spans="1:13" ht="14.25">
      <c r="A44" s="220" t="s">
        <v>931</v>
      </c>
      <c r="B44" s="239"/>
      <c r="H44" s="217"/>
      <c r="L44" s="217"/>
      <c r="M44" s="217"/>
    </row>
    <row r="45" spans="1:13" ht="14.25">
      <c r="A45" s="220" t="s">
        <v>932</v>
      </c>
      <c r="B45" s="239"/>
      <c r="H45" s="217"/>
      <c r="L45" s="217"/>
      <c r="M45" s="217"/>
    </row>
    <row r="46" spans="1:13" ht="14.25">
      <c r="A46" s="220" t="s">
        <v>933</v>
      </c>
      <c r="B46" s="239"/>
      <c r="H46" s="217"/>
      <c r="L46" s="217"/>
      <c r="M46" s="217"/>
    </row>
    <row r="47" spans="1:13" ht="14.25">
      <c r="A47" s="220" t="s">
        <v>934</v>
      </c>
      <c r="B47" s="239"/>
      <c r="H47" s="217"/>
      <c r="L47" s="217"/>
      <c r="M47" s="217"/>
    </row>
    <row r="48" spans="1:13" ht="14.25">
      <c r="A48" s="220" t="s">
        <v>935</v>
      </c>
      <c r="B48" s="239"/>
      <c r="H48" s="217"/>
      <c r="L48" s="217"/>
      <c r="M48" s="217"/>
    </row>
    <row r="49" spans="1:13" ht="14.25">
      <c r="A49" s="220" t="s">
        <v>936</v>
      </c>
      <c r="B49" s="239"/>
      <c r="H49" s="217"/>
      <c r="L49" s="217"/>
      <c r="M49" s="217"/>
    </row>
    <row r="50" spans="1:13" ht="14.25">
      <c r="A50" s="220" t="s">
        <v>937</v>
      </c>
      <c r="B50" s="239"/>
      <c r="H50" s="217"/>
      <c r="L50" s="217"/>
      <c r="M50" s="217"/>
    </row>
    <row r="51" spans="1:13" ht="14.25">
      <c r="A51" s="220" t="s">
        <v>938</v>
      </c>
      <c r="B51" s="239"/>
      <c r="H51" s="217"/>
      <c r="L51" s="217"/>
      <c r="M51" s="217"/>
    </row>
    <row r="52" spans="1:13" ht="14.25">
      <c r="A52" s="220" t="s">
        <v>939</v>
      </c>
      <c r="B52" s="239"/>
      <c r="H52" s="217"/>
      <c r="L52" s="217"/>
      <c r="M52" s="217"/>
    </row>
    <row r="53" spans="1:13" ht="14.25">
      <c r="A53" s="220" t="s">
        <v>940</v>
      </c>
      <c r="B53" s="239"/>
      <c r="H53" s="217"/>
      <c r="L53" s="217"/>
      <c r="M53" s="217"/>
    </row>
    <row r="54" spans="1:13" ht="14.25">
      <c r="A54" s="220" t="s">
        <v>941</v>
      </c>
      <c r="B54" s="239"/>
      <c r="H54" s="217"/>
      <c r="L54" s="217"/>
      <c r="M54" s="217"/>
    </row>
    <row r="55" spans="1:13" ht="14.25">
      <c r="A55" s="220" t="s">
        <v>942</v>
      </c>
      <c r="B55" s="239"/>
      <c r="H55" s="217"/>
      <c r="L55" s="217"/>
      <c r="M55" s="217"/>
    </row>
    <row r="56" spans="1:13" ht="14.25">
      <c r="A56" s="220" t="s">
        <v>943</v>
      </c>
      <c r="B56" s="239"/>
      <c r="H56" s="217"/>
      <c r="L56" s="217"/>
      <c r="M56" s="217"/>
    </row>
    <row r="57" spans="1:13" ht="14.25">
      <c r="A57" s="220" t="s">
        <v>944</v>
      </c>
      <c r="B57" s="239"/>
      <c r="H57" s="217"/>
      <c r="L57" s="217"/>
      <c r="M57" s="217"/>
    </row>
    <row r="58" spans="1:13" ht="14.25">
      <c r="A58" s="220" t="s">
        <v>945</v>
      </c>
      <c r="B58" s="239"/>
      <c r="H58" s="217"/>
      <c r="L58" s="217"/>
      <c r="M58" s="217"/>
    </row>
    <row r="59" spans="1:13" ht="14.25">
      <c r="A59" s="220" t="s">
        <v>946</v>
      </c>
      <c r="B59" s="239"/>
      <c r="H59" s="217"/>
      <c r="L59" s="217"/>
      <c r="M59" s="217"/>
    </row>
    <row r="60" spans="1:13" ht="14.25" outlineLevel="1">
      <c r="A60" s="220" t="s">
        <v>947</v>
      </c>
      <c r="B60" s="239"/>
      <c r="E60" s="239"/>
      <c r="F60" s="239"/>
      <c r="G60" s="239"/>
      <c r="H60" s="217"/>
      <c r="L60" s="217"/>
      <c r="M60" s="217"/>
    </row>
    <row r="61" spans="1:13" ht="14.25" outlineLevel="1">
      <c r="A61" s="220" t="s">
        <v>948</v>
      </c>
      <c r="B61" s="239"/>
      <c r="E61" s="239"/>
      <c r="F61" s="239"/>
      <c r="G61" s="239"/>
      <c r="H61" s="217"/>
      <c r="L61" s="217"/>
      <c r="M61" s="217"/>
    </row>
    <row r="62" spans="1:13" ht="14.25" outlineLevel="1">
      <c r="A62" s="220" t="s">
        <v>949</v>
      </c>
      <c r="B62" s="239"/>
      <c r="E62" s="239"/>
      <c r="F62" s="239"/>
      <c r="G62" s="239"/>
      <c r="H62" s="217"/>
      <c r="L62" s="217"/>
      <c r="M62" s="217"/>
    </row>
    <row r="63" spans="1:13" ht="14.25" outlineLevel="1">
      <c r="A63" s="220" t="s">
        <v>950</v>
      </c>
      <c r="B63" s="239"/>
      <c r="E63" s="239"/>
      <c r="F63" s="239"/>
      <c r="G63" s="239"/>
      <c r="H63" s="217"/>
      <c r="L63" s="217"/>
      <c r="M63" s="217"/>
    </row>
    <row r="64" spans="1:13" ht="14.25" outlineLevel="1">
      <c r="A64" s="220" t="s">
        <v>951</v>
      </c>
      <c r="B64" s="239"/>
      <c r="E64" s="239"/>
      <c r="F64" s="239"/>
      <c r="G64" s="239"/>
      <c r="H64" s="217"/>
      <c r="L64" s="217"/>
      <c r="M64" s="217"/>
    </row>
    <row r="65" spans="1:13" ht="14.25" outlineLevel="1">
      <c r="A65" s="220" t="s">
        <v>952</v>
      </c>
      <c r="B65" s="239"/>
      <c r="E65" s="239"/>
      <c r="F65" s="239"/>
      <c r="G65" s="239"/>
      <c r="H65" s="217"/>
      <c r="L65" s="217"/>
      <c r="M65" s="217"/>
    </row>
    <row r="66" spans="1:13" ht="14.25" outlineLevel="1">
      <c r="A66" s="220" t="s">
        <v>953</v>
      </c>
      <c r="B66" s="239"/>
      <c r="E66" s="239"/>
      <c r="F66" s="239"/>
      <c r="G66" s="239"/>
      <c r="H66" s="217"/>
      <c r="L66" s="217"/>
      <c r="M66" s="217"/>
    </row>
    <row r="67" spans="1:13" ht="14.25" outlineLevel="1">
      <c r="A67" s="220" t="s">
        <v>954</v>
      </c>
      <c r="B67" s="239"/>
      <c r="E67" s="239"/>
      <c r="F67" s="239"/>
      <c r="G67" s="239"/>
      <c r="H67" s="217"/>
      <c r="L67" s="217"/>
      <c r="M67" s="217"/>
    </row>
    <row r="68" spans="1:13" ht="14.25" outlineLevel="1">
      <c r="A68" s="220" t="s">
        <v>955</v>
      </c>
      <c r="B68" s="239"/>
      <c r="E68" s="239"/>
      <c r="F68" s="239"/>
      <c r="G68" s="239"/>
      <c r="H68" s="217"/>
      <c r="L68" s="217"/>
      <c r="M68" s="217"/>
    </row>
    <row r="69" spans="1:13" ht="14.25" outlineLevel="1">
      <c r="A69" s="220" t="s">
        <v>956</v>
      </c>
      <c r="B69" s="239"/>
      <c r="E69" s="239"/>
      <c r="F69" s="239"/>
      <c r="G69" s="239"/>
      <c r="H69" s="217"/>
      <c r="L69" s="217"/>
      <c r="M69" s="217"/>
    </row>
    <row r="70" spans="1:13" ht="14.25" outlineLevel="1">
      <c r="A70" s="220" t="s">
        <v>957</v>
      </c>
      <c r="B70" s="239"/>
      <c r="E70" s="239"/>
      <c r="F70" s="239"/>
      <c r="G70" s="239"/>
      <c r="H70" s="217"/>
      <c r="L70" s="217"/>
      <c r="M70" s="217"/>
    </row>
    <row r="71" spans="1:13" ht="14.25" outlineLevel="1">
      <c r="A71" s="220" t="s">
        <v>958</v>
      </c>
      <c r="B71" s="239"/>
      <c r="E71" s="239"/>
      <c r="F71" s="239"/>
      <c r="G71" s="239"/>
      <c r="H71" s="217"/>
      <c r="L71" s="217"/>
      <c r="M71" s="217"/>
    </row>
    <row r="72" spans="1:13" ht="14.25" outlineLevel="1">
      <c r="A72" s="220" t="s">
        <v>959</v>
      </c>
      <c r="B72" s="239"/>
      <c r="E72" s="239"/>
      <c r="F72" s="239"/>
      <c r="G72" s="239"/>
      <c r="H72" s="217"/>
      <c r="L72" s="217"/>
      <c r="M72" s="217"/>
    </row>
    <row r="73" spans="1:8" ht="18">
      <c r="A73" s="232"/>
      <c r="B73" s="231" t="s">
        <v>881</v>
      </c>
      <c r="C73" s="232"/>
      <c r="D73" s="232"/>
      <c r="E73" s="232"/>
      <c r="F73" s="232"/>
      <c r="G73" s="232"/>
      <c r="H73" s="217"/>
    </row>
    <row r="74" spans="1:14" ht="15" customHeight="1">
      <c r="A74" s="241"/>
      <c r="B74" s="242" t="s">
        <v>960</v>
      </c>
      <c r="C74" s="241" t="s">
        <v>961</v>
      </c>
      <c r="D74" s="241"/>
      <c r="E74" s="244"/>
      <c r="F74" s="244"/>
      <c r="G74" s="244"/>
      <c r="H74" s="258"/>
      <c r="I74" s="258"/>
      <c r="J74" s="258"/>
      <c r="K74" s="258"/>
      <c r="L74" s="258"/>
      <c r="M74" s="258"/>
      <c r="N74" s="258"/>
    </row>
    <row r="75" spans="1:8" ht="14.25">
      <c r="A75" s="220" t="s">
        <v>962</v>
      </c>
      <c r="B75" s="220" t="s">
        <v>963</v>
      </c>
      <c r="C75" s="270">
        <v>38.073776468322855</v>
      </c>
      <c r="H75" s="217"/>
    </row>
    <row r="76" spans="1:8" ht="14.25">
      <c r="A76" s="220" t="s">
        <v>964</v>
      </c>
      <c r="B76" s="220" t="s">
        <v>2071</v>
      </c>
      <c r="C76" s="270">
        <v>175.9853792389044</v>
      </c>
      <c r="H76" s="217"/>
    </row>
    <row r="77" spans="1:8" ht="14.25" outlineLevel="1">
      <c r="A77" s="220" t="s">
        <v>965</v>
      </c>
      <c r="H77" s="217"/>
    </row>
    <row r="78" spans="1:8" ht="14.25" outlineLevel="1">
      <c r="A78" s="220" t="s">
        <v>966</v>
      </c>
      <c r="H78" s="217"/>
    </row>
    <row r="79" spans="1:8" ht="14.25" outlineLevel="1">
      <c r="A79" s="220" t="s">
        <v>967</v>
      </c>
      <c r="H79" s="217"/>
    </row>
    <row r="80" spans="1:8" ht="14.25" outlineLevel="1">
      <c r="A80" s="220" t="s">
        <v>968</v>
      </c>
      <c r="H80" s="217"/>
    </row>
    <row r="81" spans="1:8" ht="14.25">
      <c r="A81" s="241"/>
      <c r="B81" s="242" t="s">
        <v>969</v>
      </c>
      <c r="C81" s="241" t="s">
        <v>485</v>
      </c>
      <c r="D81" s="241" t="s">
        <v>486</v>
      </c>
      <c r="E81" s="244" t="s">
        <v>970</v>
      </c>
      <c r="F81" s="244" t="s">
        <v>971</v>
      </c>
      <c r="G81" s="244" t="s">
        <v>972</v>
      </c>
      <c r="H81" s="217"/>
    </row>
    <row r="82" spans="1:8" ht="14.25">
      <c r="A82" s="220" t="s">
        <v>973</v>
      </c>
      <c r="B82" s="220" t="s">
        <v>974</v>
      </c>
      <c r="C82" s="309">
        <v>0.0005590348724356886</v>
      </c>
      <c r="D82" s="342"/>
      <c r="E82" s="342"/>
      <c r="F82" s="342"/>
      <c r="G82" s="342">
        <f>C82</f>
        <v>0.0005590348724356886</v>
      </c>
      <c r="H82" s="217"/>
    </row>
    <row r="83" spans="1:8" ht="14.25">
      <c r="A83" s="220" t="s">
        <v>975</v>
      </c>
      <c r="B83" s="220" t="s">
        <v>976</v>
      </c>
      <c r="C83" s="309">
        <v>0.00032960375791222715</v>
      </c>
      <c r="G83" s="343">
        <f>C83</f>
        <v>0.00032960375791222715</v>
      </c>
      <c r="H83" s="217"/>
    </row>
    <row r="84" spans="1:8" ht="14.25">
      <c r="A84" s="220" t="s">
        <v>977</v>
      </c>
      <c r="B84" s="220" t="s">
        <v>978</v>
      </c>
      <c r="C84" s="309">
        <v>0.0001457427605165616</v>
      </c>
      <c r="G84" s="343">
        <f>C84</f>
        <v>0.0001457427605165616</v>
      </c>
      <c r="H84" s="217"/>
    </row>
    <row r="85" spans="1:8" ht="14.25">
      <c r="A85" s="220" t="s">
        <v>979</v>
      </c>
      <c r="B85" s="220" t="s">
        <v>980</v>
      </c>
      <c r="C85" s="309">
        <v>0</v>
      </c>
      <c r="G85" s="343">
        <f>C85</f>
        <v>0</v>
      </c>
      <c r="H85" s="217"/>
    </row>
    <row r="86" spans="1:8" ht="14.25">
      <c r="A86" s="220" t="s">
        <v>981</v>
      </c>
      <c r="B86" s="220" t="s">
        <v>982</v>
      </c>
      <c r="C86" s="309">
        <v>0</v>
      </c>
      <c r="G86" s="343">
        <f>C86</f>
        <v>0</v>
      </c>
      <c r="H86" s="217"/>
    </row>
    <row r="87" spans="1:8" ht="14.25" outlineLevel="1">
      <c r="A87" s="220" t="s">
        <v>983</v>
      </c>
      <c r="H87" s="217"/>
    </row>
    <row r="88" spans="1:8" ht="14.25" outlineLevel="1">
      <c r="A88" s="220" t="s">
        <v>984</v>
      </c>
      <c r="H88" s="217"/>
    </row>
    <row r="89" spans="1:8" ht="14.25" outlineLevel="1">
      <c r="A89" s="220" t="s">
        <v>985</v>
      </c>
      <c r="H89" s="217"/>
    </row>
    <row r="90" spans="1:8" ht="14.25" outlineLevel="1">
      <c r="A90" s="220" t="s">
        <v>986</v>
      </c>
      <c r="H90" s="217"/>
    </row>
    <row r="91" ht="14.25">
      <c r="H91" s="217"/>
    </row>
    <row r="92" ht="14.25">
      <c r="H92" s="217"/>
    </row>
    <row r="93" ht="14.25">
      <c r="H93" s="217"/>
    </row>
    <row r="94" ht="14.25">
      <c r="H94" s="217"/>
    </row>
    <row r="95" ht="14.25">
      <c r="H95" s="217"/>
    </row>
    <row r="96" ht="14.25">
      <c r="H96" s="217"/>
    </row>
    <row r="97" ht="14.25">
      <c r="H97" s="217"/>
    </row>
    <row r="98" ht="14.25">
      <c r="H98" s="217"/>
    </row>
    <row r="99" ht="14.25">
      <c r="H99" s="217"/>
    </row>
    <row r="100" ht="14.25">
      <c r="H100" s="217"/>
    </row>
    <row r="101" ht="14.25">
      <c r="H101" s="217"/>
    </row>
    <row r="102" ht="14.25">
      <c r="H102" s="217"/>
    </row>
    <row r="103" ht="14.25">
      <c r="H103" s="217"/>
    </row>
    <row r="104" ht="14.25">
      <c r="H104" s="217"/>
    </row>
    <row r="105" ht="14.25">
      <c r="H105" s="217"/>
    </row>
    <row r="106" ht="14.25">
      <c r="H106" s="217"/>
    </row>
    <row r="107" ht="14.25">
      <c r="H107" s="217"/>
    </row>
    <row r="108" ht="14.25">
      <c r="H108" s="217"/>
    </row>
    <row r="109" ht="14.25">
      <c r="H109" s="217"/>
    </row>
    <row r="110" ht="14.25">
      <c r="H110" s="217"/>
    </row>
    <row r="111" ht="14.25">
      <c r="H111" s="217"/>
    </row>
    <row r="112" ht="14.25">
      <c r="H112" s="217"/>
    </row>
  </sheetData>
  <sheetProtection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44" r:id="rId2"/>
  <headerFooter>
    <oddHeader>&amp;R&amp;G</oddHeader>
  </headerFooter>
  <rowBreaks count="1" manualBreakCount="1">
    <brk id="72" max="6" man="1"/>
  </rowBreaks>
  <legacyDrawingHF r:id="rId1"/>
</worksheet>
</file>

<file path=xl/worksheets/sheet33.xml><?xml version="1.0" encoding="utf-8"?>
<worksheet xmlns="http://schemas.openxmlformats.org/spreadsheetml/2006/main" xmlns:r="http://schemas.openxmlformats.org/officeDocument/2006/relationships">
  <dimension ref="A1:F367"/>
  <sheetViews>
    <sheetView showGridLines="0" zoomScalePageLayoutView="0" workbookViewId="0" topLeftCell="A1">
      <selection activeCell="A1" sqref="A1"/>
    </sheetView>
  </sheetViews>
  <sheetFormatPr defaultColWidth="9.140625" defaultRowHeight="12.75"/>
  <sheetData>
    <row r="1" spans="2:6" ht="12">
      <c r="B1" t="s">
        <v>1687</v>
      </c>
      <c r="C1" t="s">
        <v>1688</v>
      </c>
      <c r="D1" t="s">
        <v>1689</v>
      </c>
      <c r="E1" t="s">
        <v>1690</v>
      </c>
      <c r="F1" t="s">
        <v>1691</v>
      </c>
    </row>
    <row r="2" spans="1:6" ht="12">
      <c r="A2" t="s">
        <v>1321</v>
      </c>
      <c r="B2">
        <v>13619821566.48797</v>
      </c>
      <c r="C2">
        <v>13597465897.872528</v>
      </c>
      <c r="D2">
        <v>13563998890.831955</v>
      </c>
      <c r="E2">
        <v>13508397415.613613</v>
      </c>
      <c r="F2">
        <v>10000000000</v>
      </c>
    </row>
    <row r="3" spans="1:6" ht="12">
      <c r="A3" t="s">
        <v>1322</v>
      </c>
      <c r="B3">
        <v>13534826341.73067</v>
      </c>
      <c r="C3">
        <v>13489691798.028028</v>
      </c>
      <c r="D3">
        <v>13422267428.31602</v>
      </c>
      <c r="E3">
        <v>13310629362.51148</v>
      </c>
      <c r="F3">
        <v>10000000000</v>
      </c>
    </row>
    <row r="4" spans="1:6" ht="12">
      <c r="A4" t="s">
        <v>1323</v>
      </c>
      <c r="B4">
        <v>13451104943.278463</v>
      </c>
      <c r="C4">
        <v>13383511593.68086</v>
      </c>
      <c r="D4">
        <v>13282751035.348085</v>
      </c>
      <c r="E4">
        <v>13116481623.854326</v>
      </c>
      <c r="F4">
        <v>10000000000</v>
      </c>
    </row>
    <row r="5" spans="1:6" ht="12">
      <c r="A5" t="s">
        <v>1324</v>
      </c>
      <c r="B5">
        <v>13367279787.015133</v>
      </c>
      <c r="C5">
        <v>13278276780.441526</v>
      </c>
      <c r="D5">
        <v>13145873155.967152</v>
      </c>
      <c r="E5">
        <v>12928104190.71757</v>
      </c>
      <c r="F5">
        <v>10000000000</v>
      </c>
    </row>
    <row r="6" spans="1:6" ht="12">
      <c r="A6" t="s">
        <v>1325</v>
      </c>
      <c r="B6">
        <v>13283773557.811043</v>
      </c>
      <c r="C6">
        <v>13172946308.238895</v>
      </c>
      <c r="D6">
        <v>13008425525.946487</v>
      </c>
      <c r="E6">
        <v>12738748414.988968</v>
      </c>
      <c r="F6">
        <v>10000000000</v>
      </c>
    </row>
    <row r="7" spans="1:6" ht="12">
      <c r="A7" t="s">
        <v>1326</v>
      </c>
      <c r="B7">
        <v>13194900069.267183</v>
      </c>
      <c r="C7">
        <v>13063336792.063276</v>
      </c>
      <c r="D7">
        <v>12868434143.299444</v>
      </c>
      <c r="E7">
        <v>12550002530.478832</v>
      </c>
      <c r="F7">
        <v>10000000000</v>
      </c>
    </row>
    <row r="8" spans="1:6" ht="12">
      <c r="A8" t="s">
        <v>1327</v>
      </c>
      <c r="B8">
        <v>13109123551.725475</v>
      </c>
      <c r="C8">
        <v>12956403179.04145</v>
      </c>
      <c r="D8">
        <v>12730636780.928844</v>
      </c>
      <c r="E8">
        <v>12363028091.945814</v>
      </c>
      <c r="F8">
        <v>10000000000</v>
      </c>
    </row>
    <row r="9" spans="1:6" ht="12">
      <c r="A9" t="s">
        <v>1328</v>
      </c>
      <c r="B9">
        <v>13021691049.4051</v>
      </c>
      <c r="C9">
        <v>12848160805.071552</v>
      </c>
      <c r="D9">
        <v>12592174395.740986</v>
      </c>
      <c r="E9">
        <v>12176769301.362953</v>
      </c>
      <c r="F9">
        <v>10000000000</v>
      </c>
    </row>
    <row r="10" spans="1:6" ht="12">
      <c r="A10" t="s">
        <v>1329</v>
      </c>
      <c r="B10">
        <v>12930668365.125113</v>
      </c>
      <c r="C10">
        <v>12738804505.922434</v>
      </c>
      <c r="D10">
        <v>12456314225.567223</v>
      </c>
      <c r="E10">
        <v>11999300090.864803</v>
      </c>
      <c r="F10">
        <v>10000000000</v>
      </c>
    </row>
    <row r="11" spans="1:6" ht="12">
      <c r="A11" t="s">
        <v>1330</v>
      </c>
      <c r="B11">
        <v>12842460396.231903</v>
      </c>
      <c r="C11">
        <v>12630446789.583765</v>
      </c>
      <c r="D11">
        <v>12318949897.877668</v>
      </c>
      <c r="E11">
        <v>11816712463.115877</v>
      </c>
      <c r="F11">
        <v>10000000000</v>
      </c>
    </row>
    <row r="12" spans="1:6" ht="12">
      <c r="A12" t="s">
        <v>1331</v>
      </c>
      <c r="B12">
        <v>12755680922.823576</v>
      </c>
      <c r="C12">
        <v>12524508327.960205</v>
      </c>
      <c r="D12">
        <v>12185558206.778599</v>
      </c>
      <c r="E12">
        <v>11640844582.89281</v>
      </c>
      <c r="F12">
        <v>10000000000</v>
      </c>
    </row>
    <row r="13" spans="1:6" ht="12">
      <c r="A13" t="s">
        <v>1332</v>
      </c>
      <c r="B13">
        <v>12667979412.139116</v>
      </c>
      <c r="C13">
        <v>12417299800.816933</v>
      </c>
      <c r="D13">
        <v>12050525950.642626</v>
      </c>
      <c r="E13">
        <v>11463089529.17593</v>
      </c>
      <c r="F13">
        <v>10000000000</v>
      </c>
    </row>
    <row r="14" spans="1:6" ht="12">
      <c r="A14" t="s">
        <v>1333</v>
      </c>
      <c r="B14">
        <v>12581185524.753828</v>
      </c>
      <c r="C14">
        <v>12311981233.286766</v>
      </c>
      <c r="D14">
        <v>11918910199.433613</v>
      </c>
      <c r="E14">
        <v>11291413534.043058</v>
      </c>
      <c r="F14">
        <v>10000000000</v>
      </c>
    </row>
    <row r="15" spans="1:6" ht="12">
      <c r="A15" t="s">
        <v>1334</v>
      </c>
      <c r="B15">
        <v>12492389508.139095</v>
      </c>
      <c r="C15">
        <v>12204350568.753506</v>
      </c>
      <c r="D15">
        <v>11784668486.664974</v>
      </c>
      <c r="E15">
        <v>11116952627.584309</v>
      </c>
      <c r="F15">
        <v>10000000000</v>
      </c>
    </row>
    <row r="16" spans="1:6" ht="12">
      <c r="A16" t="s">
        <v>1335</v>
      </c>
      <c r="B16">
        <v>12406201930.490444</v>
      </c>
      <c r="C16">
        <v>12099593559.584581</v>
      </c>
      <c r="D16">
        <v>11653800271.622465</v>
      </c>
      <c r="E16">
        <v>10946935906.30983</v>
      </c>
      <c r="F16">
        <v>10000000000</v>
      </c>
    </row>
    <row r="17" spans="1:6" ht="12">
      <c r="A17" t="s">
        <v>1336</v>
      </c>
      <c r="B17">
        <v>12318374527.20853</v>
      </c>
      <c r="C17">
        <v>11994216975.114462</v>
      </c>
      <c r="D17">
        <v>11523872825.112818</v>
      </c>
      <c r="E17">
        <v>10780515912.845716</v>
      </c>
      <c r="F17">
        <v>10000000000</v>
      </c>
    </row>
    <row r="18" spans="1:6" ht="12">
      <c r="A18" t="s">
        <v>1337</v>
      </c>
      <c r="B18">
        <v>12227918305.112286</v>
      </c>
      <c r="C18">
        <v>11885947408.633629</v>
      </c>
      <c r="D18">
        <v>11390805941.6378</v>
      </c>
      <c r="E18">
        <v>10610898513.023561</v>
      </c>
      <c r="F18">
        <v>10000000000</v>
      </c>
    </row>
    <row r="19" spans="1:6" ht="12">
      <c r="A19" t="s">
        <v>1338</v>
      </c>
      <c r="B19">
        <v>12140015343.947752</v>
      </c>
      <c r="C19">
        <v>11781133350.878557</v>
      </c>
      <c r="D19">
        <v>11262569601.735579</v>
      </c>
      <c r="E19">
        <v>10448435811.49845</v>
      </c>
      <c r="F19">
        <v>10000000000</v>
      </c>
    </row>
    <row r="20" spans="1:6" ht="12">
      <c r="A20" t="s">
        <v>1339</v>
      </c>
      <c r="B20">
        <v>12055623155.007376</v>
      </c>
      <c r="C20">
        <v>11679393185.952074</v>
      </c>
      <c r="D20">
        <v>11136912003.102531</v>
      </c>
      <c r="E20">
        <v>10288100519.451998</v>
      </c>
      <c r="F20">
        <v>10000000000</v>
      </c>
    </row>
    <row r="21" spans="1:6" ht="12">
      <c r="A21" t="s">
        <v>1340</v>
      </c>
      <c r="B21">
        <v>11969500422.01007</v>
      </c>
      <c r="C21">
        <v>11576290554.343502</v>
      </c>
      <c r="D21">
        <v>11010524826.490692</v>
      </c>
      <c r="E21">
        <v>10128264881.021053</v>
      </c>
      <c r="F21">
        <v>10000000000</v>
      </c>
    </row>
    <row r="22" spans="1:6" ht="12">
      <c r="A22" t="s">
        <v>1341</v>
      </c>
      <c r="B22">
        <v>11881657929.504568</v>
      </c>
      <c r="C22">
        <v>11473728319.860592</v>
      </c>
      <c r="D22">
        <v>10887903931.53621</v>
      </c>
      <c r="E22">
        <v>9977145868.291847</v>
      </c>
      <c r="F22">
        <v>10000000000</v>
      </c>
    </row>
    <row r="23" spans="1:6" ht="12">
      <c r="A23" t="s">
        <v>1342</v>
      </c>
      <c r="B23">
        <v>11793073228.737406</v>
      </c>
      <c r="C23">
        <v>11368869768.172272</v>
      </c>
      <c r="D23">
        <v>10760962116.9581</v>
      </c>
      <c r="E23">
        <v>9819056603.089905</v>
      </c>
      <c r="F23">
        <v>10000000000</v>
      </c>
    </row>
    <row r="24" spans="1:6" ht="12">
      <c r="A24" t="s">
        <v>1343</v>
      </c>
      <c r="B24">
        <v>11709556114.923891</v>
      </c>
      <c r="C24">
        <v>11269828025.437819</v>
      </c>
      <c r="D24">
        <v>10640961382.264582</v>
      </c>
      <c r="E24">
        <v>9669758139.023949</v>
      </c>
      <c r="F24">
        <v>10000000000</v>
      </c>
    </row>
    <row r="25" spans="1:6" ht="12">
      <c r="A25" t="s">
        <v>1344</v>
      </c>
      <c r="B25">
        <v>11623929585.322521</v>
      </c>
      <c r="C25">
        <v>11168442335.370653</v>
      </c>
      <c r="D25">
        <v>10518414407.773056</v>
      </c>
      <c r="E25">
        <v>9517911041.659218</v>
      </c>
      <c r="F25">
        <v>10000000000</v>
      </c>
    </row>
    <row r="26" spans="1:6" ht="12">
      <c r="A26" t="s">
        <v>1345</v>
      </c>
      <c r="B26">
        <v>11537969954.373</v>
      </c>
      <c r="C26">
        <v>11067654666.92458</v>
      </c>
      <c r="D26">
        <v>10397837794.698318</v>
      </c>
      <c r="E26">
        <v>9370235062.122744</v>
      </c>
      <c r="F26">
        <v>10000000000</v>
      </c>
    </row>
    <row r="27" spans="1:6" ht="12">
      <c r="A27" t="s">
        <v>1346</v>
      </c>
      <c r="B27">
        <v>11452587191.789736</v>
      </c>
      <c r="C27">
        <v>10967119661.341208</v>
      </c>
      <c r="D27">
        <v>10277183555.453321</v>
      </c>
      <c r="E27">
        <v>9222277380.135735</v>
      </c>
      <c r="F27">
        <v>10000000000</v>
      </c>
    </row>
    <row r="28" spans="1:6" ht="12">
      <c r="A28" t="s">
        <v>1347</v>
      </c>
      <c r="B28">
        <v>11365355579.833458</v>
      </c>
      <c r="C28">
        <v>10865126372.399122</v>
      </c>
      <c r="D28">
        <v>10155712693.132187</v>
      </c>
      <c r="E28">
        <v>9074675263.830008</v>
      </c>
      <c r="F28">
        <v>10000000000</v>
      </c>
    </row>
    <row r="29" spans="1:6" ht="12">
      <c r="A29" t="s">
        <v>1348</v>
      </c>
      <c r="B29">
        <v>11280371897.658268</v>
      </c>
      <c r="C29">
        <v>10766182380.70632</v>
      </c>
      <c r="D29">
        <v>10038460720.92602</v>
      </c>
      <c r="E29">
        <v>8933134937.032974</v>
      </c>
      <c r="F29">
        <v>10000000000</v>
      </c>
    </row>
    <row r="30" spans="1:6" ht="12">
      <c r="A30" t="s">
        <v>1349</v>
      </c>
      <c r="B30">
        <v>11193599042.54441</v>
      </c>
      <c r="C30">
        <v>10665245086.976181</v>
      </c>
      <c r="D30">
        <v>9919055591.948061</v>
      </c>
      <c r="E30">
        <v>8789490762.125414</v>
      </c>
      <c r="F30">
        <v>10000000000</v>
      </c>
    </row>
    <row r="31" spans="1:6" ht="12">
      <c r="A31" t="s">
        <v>1350</v>
      </c>
      <c r="B31">
        <v>11107768671.443716</v>
      </c>
      <c r="C31">
        <v>10566094258.897066</v>
      </c>
      <c r="D31">
        <v>9802655320.042875</v>
      </c>
      <c r="E31">
        <v>8650738925.983276</v>
      </c>
      <c r="F31">
        <v>10000000000</v>
      </c>
    </row>
    <row r="32" spans="1:6" ht="12">
      <c r="A32" t="s">
        <v>1351</v>
      </c>
      <c r="B32">
        <v>11023535342.018066</v>
      </c>
      <c r="C32">
        <v>10468183619.944588</v>
      </c>
      <c r="D32">
        <v>9687119928.042582</v>
      </c>
      <c r="E32">
        <v>8512571430.117969</v>
      </c>
      <c r="F32">
        <v>10000000000</v>
      </c>
    </row>
    <row r="33" spans="1:6" ht="12">
      <c r="A33" t="s">
        <v>1352</v>
      </c>
      <c r="B33">
        <v>10937844670.188848</v>
      </c>
      <c r="C33">
        <v>10369193137.129515</v>
      </c>
      <c r="D33">
        <v>9571112062.048174</v>
      </c>
      <c r="E33">
        <v>8375005741.953941</v>
      </c>
      <c r="F33">
        <v>10000000000</v>
      </c>
    </row>
    <row r="34" spans="1:6" ht="12">
      <c r="A34" t="s">
        <v>1353</v>
      </c>
      <c r="B34">
        <v>10850423779.917341</v>
      </c>
      <c r="C34">
        <v>10270557910.643324</v>
      </c>
      <c r="D34">
        <v>9458289204.84211</v>
      </c>
      <c r="E34">
        <v>8244613721.604629</v>
      </c>
      <c r="F34">
        <v>10000000000</v>
      </c>
    </row>
    <row r="35" spans="1:6" ht="12">
      <c r="A35" t="s">
        <v>1354</v>
      </c>
      <c r="B35">
        <v>10767514754.202534</v>
      </c>
      <c r="C35">
        <v>10174793168.755388</v>
      </c>
      <c r="D35">
        <v>9346268131.10007</v>
      </c>
      <c r="E35">
        <v>8112460202.433682</v>
      </c>
      <c r="F35">
        <v>10000000000</v>
      </c>
    </row>
    <row r="36" spans="1:6" ht="12">
      <c r="A36" t="s">
        <v>1355</v>
      </c>
      <c r="B36">
        <v>10681104171.43729</v>
      </c>
      <c r="C36">
        <v>10076572298.95452</v>
      </c>
      <c r="D36">
        <v>9233263698.255594</v>
      </c>
      <c r="E36">
        <v>7981521090.934225</v>
      </c>
      <c r="F36">
        <v>10000000000</v>
      </c>
    </row>
    <row r="37" spans="1:6" ht="12">
      <c r="A37" t="s">
        <v>1356</v>
      </c>
      <c r="B37">
        <v>10595232082.191319</v>
      </c>
      <c r="C37">
        <v>9978607210.069563</v>
      </c>
      <c r="D37">
        <v>9120243514.802145</v>
      </c>
      <c r="E37">
        <v>7850430633.210579</v>
      </c>
      <c r="F37">
        <v>10000000000</v>
      </c>
    </row>
    <row r="38" spans="1:6" ht="12">
      <c r="A38" t="s">
        <v>1357</v>
      </c>
      <c r="B38">
        <v>10509454354.125158</v>
      </c>
      <c r="C38">
        <v>9881575250.680601</v>
      </c>
      <c r="D38">
        <v>9009329197.557283</v>
      </c>
      <c r="E38">
        <v>7723169844.913039</v>
      </c>
      <c r="F38">
        <v>10000000000</v>
      </c>
    </row>
    <row r="39" spans="1:6" ht="12">
      <c r="A39" t="s">
        <v>1358</v>
      </c>
      <c r="B39">
        <v>10425047503.875818</v>
      </c>
      <c r="C39">
        <v>9785585945.849928</v>
      </c>
      <c r="D39">
        <v>8899122856.631105</v>
      </c>
      <c r="E39">
        <v>7596384721.842874</v>
      </c>
      <c r="F39">
        <v>10000000000</v>
      </c>
    </row>
    <row r="40" spans="1:6" ht="12">
      <c r="A40" t="s">
        <v>1359</v>
      </c>
      <c r="B40">
        <v>10336855975.497751</v>
      </c>
      <c r="C40">
        <v>9686347320.386637</v>
      </c>
      <c r="D40">
        <v>8786471345.168867</v>
      </c>
      <c r="E40">
        <v>7468456671.793115</v>
      </c>
      <c r="F40">
        <v>10000000000</v>
      </c>
    </row>
    <row r="41" spans="1:6" ht="12">
      <c r="A41" t="s">
        <v>1360</v>
      </c>
      <c r="B41">
        <v>10251836387.34571</v>
      </c>
      <c r="C41">
        <v>9590909632.323996</v>
      </c>
      <c r="D41">
        <v>8678487174.358536</v>
      </c>
      <c r="E41">
        <v>7346432256.153388</v>
      </c>
      <c r="F41">
        <v>10000000000</v>
      </c>
    </row>
    <row r="42" spans="1:6" ht="12">
      <c r="A42" t="s">
        <v>1361</v>
      </c>
      <c r="B42">
        <v>10164820571.281187</v>
      </c>
      <c r="C42">
        <v>9493374826.459837</v>
      </c>
      <c r="D42">
        <v>8568384527.484871</v>
      </c>
      <c r="E42">
        <v>7222507809.064045</v>
      </c>
      <c r="F42">
        <v>10000000000</v>
      </c>
    </row>
    <row r="43" spans="1:6" ht="12">
      <c r="A43" t="s">
        <v>1362</v>
      </c>
      <c r="B43">
        <v>10076394838.708496</v>
      </c>
      <c r="C43">
        <v>9395343194.265192</v>
      </c>
      <c r="D43">
        <v>8459033324.155809</v>
      </c>
      <c r="E43">
        <v>7101104292.481848</v>
      </c>
      <c r="F43">
        <v>10000000000</v>
      </c>
    </row>
    <row r="44" spans="1:6" ht="12">
      <c r="A44" t="s">
        <v>1363</v>
      </c>
      <c r="B44">
        <v>9992246314.261475</v>
      </c>
      <c r="C44">
        <v>9301080047.72606</v>
      </c>
      <c r="D44">
        <v>8352866918.631252</v>
      </c>
      <c r="E44">
        <v>6982281225.293164</v>
      </c>
      <c r="F44">
        <v>10000000000</v>
      </c>
    </row>
    <row r="45" spans="1:6" ht="12">
      <c r="A45" t="s">
        <v>1364</v>
      </c>
      <c r="B45">
        <v>9906470027.425226</v>
      </c>
      <c r="C45">
        <v>9205597028.654215</v>
      </c>
      <c r="D45">
        <v>8246093082.385144</v>
      </c>
      <c r="E45">
        <v>6863831716.900253</v>
      </c>
      <c r="F45">
        <v>10000000000</v>
      </c>
    </row>
    <row r="46" spans="1:6" ht="12">
      <c r="A46" t="s">
        <v>1365</v>
      </c>
      <c r="B46">
        <v>9821403727.66263</v>
      </c>
      <c r="C46">
        <v>9112067655.139833</v>
      </c>
      <c r="D46">
        <v>8142891541.437434</v>
      </c>
      <c r="E46">
        <v>6751069703.22363</v>
      </c>
      <c r="F46">
        <v>10000000000</v>
      </c>
    </row>
    <row r="47" spans="1:6" ht="12">
      <c r="A47" t="s">
        <v>1366</v>
      </c>
      <c r="B47">
        <v>9738379463.677286</v>
      </c>
      <c r="C47">
        <v>9019715597.481241</v>
      </c>
      <c r="D47">
        <v>8039863056.87645</v>
      </c>
      <c r="E47">
        <v>6637418672.394669</v>
      </c>
      <c r="F47">
        <v>10000000000</v>
      </c>
    </row>
    <row r="48" spans="1:6" ht="12">
      <c r="A48" t="s">
        <v>1367</v>
      </c>
      <c r="B48">
        <v>9652672860.43239</v>
      </c>
      <c r="C48">
        <v>8925659164.97293</v>
      </c>
      <c r="D48">
        <v>7936442492.575407</v>
      </c>
      <c r="E48">
        <v>6525180331.5612335</v>
      </c>
      <c r="F48">
        <v>10000000000</v>
      </c>
    </row>
    <row r="49" spans="1:6" ht="12">
      <c r="A49" t="s">
        <v>1368</v>
      </c>
      <c r="B49">
        <v>9562537483.618998</v>
      </c>
      <c r="C49">
        <v>8827315329.0388</v>
      </c>
      <c r="D49">
        <v>7829036331.118376</v>
      </c>
      <c r="E49">
        <v>6409609521.461028</v>
      </c>
      <c r="F49">
        <v>10000000000</v>
      </c>
    </row>
    <row r="50" spans="1:6" ht="12">
      <c r="A50" t="s">
        <v>1369</v>
      </c>
      <c r="B50">
        <v>9474349750.412668</v>
      </c>
      <c r="C50">
        <v>8731552375.897976</v>
      </c>
      <c r="D50">
        <v>7725042874.654838</v>
      </c>
      <c r="E50">
        <v>6298545141.042143</v>
      </c>
      <c r="F50">
        <v>10000000000</v>
      </c>
    </row>
    <row r="51" spans="1:6" ht="12">
      <c r="A51" t="s">
        <v>1370</v>
      </c>
      <c r="B51">
        <v>9391300722.58249</v>
      </c>
      <c r="C51">
        <v>8640334920.058378</v>
      </c>
      <c r="D51">
        <v>7624899169.398588</v>
      </c>
      <c r="E51">
        <v>6190561926.336803</v>
      </c>
      <c r="F51">
        <v>10000000000</v>
      </c>
    </row>
    <row r="52" spans="1:6" ht="12">
      <c r="A52" t="s">
        <v>1371</v>
      </c>
      <c r="B52">
        <v>9305270235.378302</v>
      </c>
      <c r="C52">
        <v>8546663371.966471</v>
      </c>
      <c r="D52">
        <v>7523054698.61643</v>
      </c>
      <c r="E52">
        <v>6082005470.196978</v>
      </c>
      <c r="F52">
        <v>10000000000</v>
      </c>
    </row>
    <row r="53" spans="1:6" ht="12">
      <c r="A53" t="s">
        <v>1372</v>
      </c>
      <c r="B53">
        <v>9215929361.09696</v>
      </c>
      <c r="C53">
        <v>8450712099.31424</v>
      </c>
      <c r="D53">
        <v>7420286850.951233</v>
      </c>
      <c r="E53">
        <v>5974332160.134669</v>
      </c>
      <c r="F53">
        <v>10000000000</v>
      </c>
    </row>
    <row r="54" spans="1:6" ht="12">
      <c r="A54" t="s">
        <v>1373</v>
      </c>
      <c r="B54">
        <v>9127968563.789074</v>
      </c>
      <c r="C54">
        <v>8355858632.530048</v>
      </c>
      <c r="D54">
        <v>7318339704.265187</v>
      </c>
      <c r="E54">
        <v>5867294057.116109</v>
      </c>
      <c r="F54">
        <v>10000000000</v>
      </c>
    </row>
    <row r="55" spans="1:6" ht="12">
      <c r="A55" t="s">
        <v>1374</v>
      </c>
      <c r="B55">
        <v>9038029015.911688</v>
      </c>
      <c r="C55">
        <v>8259946601.645585</v>
      </c>
      <c r="D55">
        <v>7216531107.230565</v>
      </c>
      <c r="E55">
        <v>5761954989.771549</v>
      </c>
      <c r="F55">
        <v>10000000000</v>
      </c>
    </row>
    <row r="56" spans="1:6" ht="12">
      <c r="A56" t="s">
        <v>1375</v>
      </c>
      <c r="B56">
        <v>8953192887.28747</v>
      </c>
      <c r="C56">
        <v>8168536021.559513</v>
      </c>
      <c r="D56">
        <v>7118517707.551255</v>
      </c>
      <c r="E56">
        <v>5659623779.736435</v>
      </c>
      <c r="F56">
        <v>10000000000</v>
      </c>
    </row>
    <row r="57" spans="1:6" ht="12">
      <c r="A57" t="s">
        <v>1376</v>
      </c>
      <c r="B57">
        <v>8867313436.378782</v>
      </c>
      <c r="C57">
        <v>8076461487.411503</v>
      </c>
      <c r="D57">
        <v>7020379033.523737</v>
      </c>
      <c r="E57">
        <v>5557956879.703211</v>
      </c>
      <c r="F57">
        <v>10000000000</v>
      </c>
    </row>
    <row r="58" spans="1:6" ht="12">
      <c r="A58" t="s">
        <v>1377</v>
      </c>
      <c r="B58">
        <v>8787180046.350868</v>
      </c>
      <c r="C58">
        <v>7991213147.169772</v>
      </c>
      <c r="D58">
        <v>6930319627.646868</v>
      </c>
      <c r="E58">
        <v>5465663478.071687</v>
      </c>
      <c r="F58">
        <v>10000000000</v>
      </c>
    </row>
    <row r="59" spans="1:6" ht="12">
      <c r="A59" t="s">
        <v>1378</v>
      </c>
      <c r="B59">
        <v>8708120410.039179</v>
      </c>
      <c r="C59">
        <v>7905883205.622441</v>
      </c>
      <c r="D59">
        <v>6838880848.822141</v>
      </c>
      <c r="E59">
        <v>5370704781.402707</v>
      </c>
      <c r="F59">
        <v>10000000000</v>
      </c>
    </row>
    <row r="60" spans="1:6" ht="12">
      <c r="A60" t="s">
        <v>1379</v>
      </c>
      <c r="B60">
        <v>8627675840.493664</v>
      </c>
      <c r="C60">
        <v>7819992713.819349</v>
      </c>
      <c r="D60">
        <v>6747932952.561346</v>
      </c>
      <c r="E60">
        <v>5277558859.331497</v>
      </c>
      <c r="F60">
        <v>10000000000</v>
      </c>
    </row>
    <row r="61" spans="1:6" ht="12">
      <c r="A61" t="s">
        <v>1380</v>
      </c>
      <c r="B61">
        <v>8547837065.275026</v>
      </c>
      <c r="C61">
        <v>7734487525.088552</v>
      </c>
      <c r="D61">
        <v>6657176118.945182</v>
      </c>
      <c r="E61">
        <v>5184525238.120123</v>
      </c>
      <c r="F61">
        <v>10000000000</v>
      </c>
    </row>
    <row r="62" spans="1:6" ht="12">
      <c r="A62" t="s">
        <v>1381</v>
      </c>
      <c r="B62">
        <v>8469165828.611864</v>
      </c>
      <c r="C62">
        <v>7650723470.217713</v>
      </c>
      <c r="D62">
        <v>6568871640.013177</v>
      </c>
      <c r="E62">
        <v>5094784341.715242</v>
      </c>
      <c r="F62">
        <v>10000000000</v>
      </c>
    </row>
    <row r="63" spans="1:6" ht="12">
      <c r="A63" t="s">
        <v>1382</v>
      </c>
      <c r="B63">
        <v>8392454952.870156</v>
      </c>
      <c r="C63">
        <v>7568567112.884697</v>
      </c>
      <c r="D63">
        <v>6481806018.881959</v>
      </c>
      <c r="E63">
        <v>5005963505.050483</v>
      </c>
      <c r="F63">
        <v>10000000000</v>
      </c>
    </row>
    <row r="64" spans="1:6" ht="12">
      <c r="A64" t="s">
        <v>1383</v>
      </c>
      <c r="B64">
        <v>8309339546.572243</v>
      </c>
      <c r="C64">
        <v>7480901432.2896</v>
      </c>
      <c r="D64">
        <v>6390434515.61208</v>
      </c>
      <c r="E64">
        <v>4914492287.494089</v>
      </c>
      <c r="F64">
        <v>10000000000</v>
      </c>
    </row>
    <row r="65" spans="1:6" ht="12">
      <c r="A65" t="s">
        <v>1384</v>
      </c>
      <c r="B65">
        <v>8233482522.289681</v>
      </c>
      <c r="C65">
        <v>7400440221.039391</v>
      </c>
      <c r="D65">
        <v>6306142473.848601</v>
      </c>
      <c r="E65">
        <v>4829788698.096764</v>
      </c>
      <c r="F65">
        <v>10000000000</v>
      </c>
    </row>
    <row r="66" spans="1:6" ht="12">
      <c r="A66" t="s">
        <v>1385</v>
      </c>
      <c r="B66">
        <v>8158302174.77951</v>
      </c>
      <c r="C66">
        <v>7320429341.031503</v>
      </c>
      <c r="D66">
        <v>6222098321.782175</v>
      </c>
      <c r="E66">
        <v>4745236273.322105</v>
      </c>
      <c r="F66">
        <v>10000000000</v>
      </c>
    </row>
    <row r="67" spans="1:6" ht="12">
      <c r="A67" t="s">
        <v>1386</v>
      </c>
      <c r="B67">
        <v>8071404129.679895</v>
      </c>
      <c r="C67">
        <v>7230568070.260013</v>
      </c>
      <c r="D67">
        <v>6130593251.99088</v>
      </c>
      <c r="E67">
        <v>4656285039.824264</v>
      </c>
      <c r="F67">
        <v>10000000000</v>
      </c>
    </row>
    <row r="68" spans="1:6" ht="12">
      <c r="A68" t="s">
        <v>1387</v>
      </c>
      <c r="B68">
        <v>7994384362.498194</v>
      </c>
      <c r="C68">
        <v>7149425258.028917</v>
      </c>
      <c r="D68">
        <v>6046378175.575699</v>
      </c>
      <c r="E68">
        <v>4572871335.254703</v>
      </c>
      <c r="F68">
        <v>10000000000</v>
      </c>
    </row>
    <row r="69" spans="1:6" ht="12">
      <c r="A69" t="s">
        <v>1388</v>
      </c>
      <c r="B69">
        <v>7918581664.154559</v>
      </c>
      <c r="C69">
        <v>7069623480.094969</v>
      </c>
      <c r="D69">
        <v>5963683048.525145</v>
      </c>
      <c r="E69">
        <v>4491225370.328769</v>
      </c>
      <c r="F69">
        <v>7500000000</v>
      </c>
    </row>
    <row r="70" spans="1:6" ht="12">
      <c r="A70" t="s">
        <v>1389</v>
      </c>
      <c r="B70">
        <v>7842037389.988358</v>
      </c>
      <c r="C70">
        <v>6990559170.785835</v>
      </c>
      <c r="D70">
        <v>5883439634.2548</v>
      </c>
      <c r="E70">
        <v>4413840218.981139</v>
      </c>
      <c r="F70">
        <v>7500000000</v>
      </c>
    </row>
    <row r="71" spans="1:6" ht="12">
      <c r="A71" t="s">
        <v>1390</v>
      </c>
      <c r="B71">
        <v>7767521049.150665</v>
      </c>
      <c r="C71">
        <v>6912389874.124757</v>
      </c>
      <c r="D71">
        <v>5802854803.113964</v>
      </c>
      <c r="E71">
        <v>4334945375.69952</v>
      </c>
      <c r="F71">
        <v>7500000000</v>
      </c>
    </row>
    <row r="72" spans="1:6" ht="12">
      <c r="A72" t="s">
        <v>1391</v>
      </c>
      <c r="B72">
        <v>7693110818.541333</v>
      </c>
      <c r="C72">
        <v>6834934158.703898</v>
      </c>
      <c r="D72">
        <v>5723709469.741411</v>
      </c>
      <c r="E72">
        <v>4258293485.461493</v>
      </c>
      <c r="F72">
        <v>7500000000</v>
      </c>
    </row>
    <row r="73" spans="1:6" ht="12">
      <c r="A73" t="s">
        <v>1392</v>
      </c>
      <c r="B73">
        <v>7617234791.422194</v>
      </c>
      <c r="C73">
        <v>6756043984.033371</v>
      </c>
      <c r="D73">
        <v>5643256715.992745</v>
      </c>
      <c r="E73">
        <v>4180656018.0419044</v>
      </c>
      <c r="F73">
        <v>7500000000</v>
      </c>
    </row>
    <row r="74" spans="1:6" ht="12">
      <c r="A74" t="s">
        <v>1393</v>
      </c>
      <c r="B74">
        <v>7542673469.486259</v>
      </c>
      <c r="C74">
        <v>6678931562.296284</v>
      </c>
      <c r="D74">
        <v>5565114439.262375</v>
      </c>
      <c r="E74">
        <v>4105866376.307672</v>
      </c>
      <c r="F74">
        <v>7500000000</v>
      </c>
    </row>
    <row r="75" spans="1:6" ht="12">
      <c r="A75" t="s">
        <v>1394</v>
      </c>
      <c r="B75">
        <v>7468291242.536666</v>
      </c>
      <c r="C75">
        <v>6601850892.376051</v>
      </c>
      <c r="D75">
        <v>5486898295.366554</v>
      </c>
      <c r="E75">
        <v>4031013398.39991</v>
      </c>
      <c r="F75">
        <v>7500000000</v>
      </c>
    </row>
    <row r="76" spans="1:6" ht="12">
      <c r="A76" t="s">
        <v>1395</v>
      </c>
      <c r="B76">
        <v>7394558948.976646</v>
      </c>
      <c r="C76">
        <v>6525586034.785609</v>
      </c>
      <c r="D76">
        <v>5409720305.999916</v>
      </c>
      <c r="E76">
        <v>3957480310.043614</v>
      </c>
      <c r="F76">
        <v>7500000000</v>
      </c>
    </row>
    <row r="77" spans="1:6" ht="12">
      <c r="A77" t="s">
        <v>1396</v>
      </c>
      <c r="B77">
        <v>7321173352.613172</v>
      </c>
      <c r="C77">
        <v>6450219518.415878</v>
      </c>
      <c r="D77">
        <v>5334080360.6283865</v>
      </c>
      <c r="E77">
        <v>3886150259.435035</v>
      </c>
      <c r="F77">
        <v>7500000000</v>
      </c>
    </row>
    <row r="78" spans="1:6" ht="12">
      <c r="A78" t="s">
        <v>1397</v>
      </c>
      <c r="B78">
        <v>7245716488.628545</v>
      </c>
      <c r="C78">
        <v>6372911987.557598</v>
      </c>
      <c r="D78">
        <v>5256746966.89774</v>
      </c>
      <c r="E78">
        <v>3813587600.3341656</v>
      </c>
      <c r="F78">
        <v>7500000000</v>
      </c>
    </row>
    <row r="79" spans="1:6" ht="12">
      <c r="A79" t="s">
        <v>1398</v>
      </c>
      <c r="B79">
        <v>7170137889.075171</v>
      </c>
      <c r="C79">
        <v>6296086005.087933</v>
      </c>
      <c r="D79">
        <v>5180594155.29855</v>
      </c>
      <c r="E79">
        <v>3742935202.9471984</v>
      </c>
      <c r="F79">
        <v>7500000000</v>
      </c>
    </row>
    <row r="80" spans="1:6" ht="12">
      <c r="A80" t="s">
        <v>1399</v>
      </c>
      <c r="B80">
        <v>7097178208.87696</v>
      </c>
      <c r="C80">
        <v>6221450265.281854</v>
      </c>
      <c r="D80">
        <v>5106162666.073057</v>
      </c>
      <c r="E80">
        <v>3673533486.020984</v>
      </c>
      <c r="F80">
        <v>7500000000</v>
      </c>
    </row>
    <row r="81" spans="1:6" ht="12">
      <c r="A81" t="s">
        <v>1400</v>
      </c>
      <c r="B81">
        <v>7024925928.780758</v>
      </c>
      <c r="C81">
        <v>6147668650.743882</v>
      </c>
      <c r="D81">
        <v>5032775486.27687</v>
      </c>
      <c r="E81">
        <v>3605400656.354118</v>
      </c>
      <c r="F81">
        <v>7500000000</v>
      </c>
    </row>
    <row r="82" spans="1:6" ht="12">
      <c r="A82" t="s">
        <v>1401</v>
      </c>
      <c r="B82">
        <v>6953779249.500261</v>
      </c>
      <c r="C82">
        <v>6076083382.056983</v>
      </c>
      <c r="D82">
        <v>4962744838.163445</v>
      </c>
      <c r="E82">
        <v>3541627932.206043</v>
      </c>
      <c r="F82">
        <v>7500000000</v>
      </c>
    </row>
    <row r="83" spans="1:6" ht="12">
      <c r="A83" t="s">
        <v>1402</v>
      </c>
      <c r="B83">
        <v>6882306112.016441</v>
      </c>
      <c r="C83">
        <v>6003431915.657565</v>
      </c>
      <c r="D83">
        <v>4890935143.254497</v>
      </c>
      <c r="E83">
        <v>3475597781.1662393</v>
      </c>
      <c r="F83">
        <v>7500000000</v>
      </c>
    </row>
    <row r="84" spans="1:6" ht="12">
      <c r="A84" t="s">
        <v>1403</v>
      </c>
      <c r="B84">
        <v>6810845886.328583</v>
      </c>
      <c r="C84">
        <v>5931345441.541775</v>
      </c>
      <c r="D84">
        <v>4820313667.02942</v>
      </c>
      <c r="E84">
        <v>3411371292.383255</v>
      </c>
      <c r="F84">
        <v>5000000000</v>
      </c>
    </row>
    <row r="85" spans="1:6" ht="12">
      <c r="A85" t="s">
        <v>1404</v>
      </c>
      <c r="B85">
        <v>6740454326.55502</v>
      </c>
      <c r="C85">
        <v>5860087679.847855</v>
      </c>
      <c r="D85">
        <v>4750291802.214784</v>
      </c>
      <c r="E85">
        <v>3347577181.593071</v>
      </c>
      <c r="F85">
        <v>5000000000</v>
      </c>
    </row>
    <row r="86" spans="1:6" ht="12">
      <c r="A86" t="s">
        <v>1405</v>
      </c>
      <c r="B86">
        <v>6671022766.582735</v>
      </c>
      <c r="C86">
        <v>5790204826.100696</v>
      </c>
      <c r="D86">
        <v>4682091197.6979265</v>
      </c>
      <c r="E86">
        <v>3285990189.9473615</v>
      </c>
      <c r="F86">
        <v>5000000000</v>
      </c>
    </row>
    <row r="87" spans="1:6" ht="12">
      <c r="A87" t="s">
        <v>1406</v>
      </c>
      <c r="B87">
        <v>6601030508.919866</v>
      </c>
      <c r="C87">
        <v>5719736517.186043</v>
      </c>
      <c r="D87">
        <v>4613346317.94675</v>
      </c>
      <c r="E87">
        <v>3224029977.281059</v>
      </c>
      <c r="F87">
        <v>5000000000</v>
      </c>
    </row>
    <row r="88" spans="1:6" ht="12">
      <c r="A88" t="s">
        <v>1407</v>
      </c>
      <c r="B88">
        <v>6531291994.164526</v>
      </c>
      <c r="C88">
        <v>5649710083.86508</v>
      </c>
      <c r="D88">
        <v>4545276315.200352</v>
      </c>
      <c r="E88">
        <v>3163005324.1242814</v>
      </c>
      <c r="F88">
        <v>5000000000</v>
      </c>
    </row>
    <row r="89" spans="1:6" ht="12">
      <c r="A89" t="s">
        <v>1408</v>
      </c>
      <c r="B89">
        <v>6461290924.85635</v>
      </c>
      <c r="C89">
        <v>5579983549.827369</v>
      </c>
      <c r="D89">
        <v>4478131199.508971</v>
      </c>
      <c r="E89">
        <v>3103505574.7843094</v>
      </c>
      <c r="F89">
        <v>5000000000</v>
      </c>
    </row>
    <row r="90" spans="1:6" ht="12">
      <c r="A90" t="s">
        <v>1409</v>
      </c>
      <c r="B90">
        <v>6390687908.357303</v>
      </c>
      <c r="C90">
        <v>5509649995.454249</v>
      </c>
      <c r="D90">
        <v>4410440814.093495</v>
      </c>
      <c r="E90">
        <v>3043647369.192073</v>
      </c>
      <c r="F90">
        <v>5000000000</v>
      </c>
    </row>
    <row r="91" spans="1:6" ht="12">
      <c r="A91" t="s">
        <v>1410</v>
      </c>
      <c r="B91">
        <v>6321209524.726845</v>
      </c>
      <c r="C91">
        <v>5440804836.766247</v>
      </c>
      <c r="D91">
        <v>4344611053.651715</v>
      </c>
      <c r="E91">
        <v>2985927938.356153</v>
      </c>
      <c r="F91">
        <v>5000000000</v>
      </c>
    </row>
    <row r="92" spans="1:6" ht="12">
      <c r="A92" t="s">
        <v>1411</v>
      </c>
      <c r="B92">
        <v>6251873726.870862</v>
      </c>
      <c r="C92">
        <v>5371999194.253123</v>
      </c>
      <c r="D92">
        <v>4278758615.563439</v>
      </c>
      <c r="E92">
        <v>2928214088.0399594</v>
      </c>
      <c r="F92">
        <v>5000000000</v>
      </c>
    </row>
    <row r="93" spans="1:6" ht="12">
      <c r="A93" t="s">
        <v>1412</v>
      </c>
      <c r="B93">
        <v>6182677795.379064</v>
      </c>
      <c r="C93">
        <v>5303531277.330917</v>
      </c>
      <c r="D93">
        <v>4213481341.4746323</v>
      </c>
      <c r="E93">
        <v>2871327522.2902875</v>
      </c>
      <c r="F93">
        <v>5000000000</v>
      </c>
    </row>
    <row r="94" spans="1:6" ht="12">
      <c r="A94" t="s">
        <v>1413</v>
      </c>
      <c r="B94">
        <v>6113406512.863307</v>
      </c>
      <c r="C94">
        <v>5235789010.078436</v>
      </c>
      <c r="D94">
        <v>4149765154.1537037</v>
      </c>
      <c r="E94">
        <v>2816700854.993467</v>
      </c>
      <c r="F94">
        <v>5000000000</v>
      </c>
    </row>
    <row r="95" spans="1:6" ht="12">
      <c r="A95" t="s">
        <v>1414</v>
      </c>
      <c r="B95">
        <v>6044594182.547828</v>
      </c>
      <c r="C95">
        <v>5168074788.106161</v>
      </c>
      <c r="D95">
        <v>4085679213.2739863</v>
      </c>
      <c r="E95">
        <v>2761455764.2428555</v>
      </c>
      <c r="F95">
        <v>5000000000</v>
      </c>
    </row>
    <row r="96" spans="1:6" ht="12">
      <c r="A96" t="s">
        <v>1415</v>
      </c>
      <c r="B96">
        <v>5975791723.433114</v>
      </c>
      <c r="C96">
        <v>5100862934.682432</v>
      </c>
      <c r="D96">
        <v>4022618960.64867</v>
      </c>
      <c r="E96">
        <v>2707689154.293207</v>
      </c>
      <c r="F96">
        <v>5000000000</v>
      </c>
    </row>
    <row r="97" spans="1:6" ht="12">
      <c r="A97" t="s">
        <v>1416</v>
      </c>
      <c r="B97">
        <v>5906603348.194101</v>
      </c>
      <c r="C97">
        <v>5033253307.722926</v>
      </c>
      <c r="D97">
        <v>3959206219.7399282</v>
      </c>
      <c r="E97">
        <v>2653717275.642399</v>
      </c>
      <c r="F97">
        <v>5000000000</v>
      </c>
    </row>
    <row r="98" spans="1:6" ht="12">
      <c r="A98" t="s">
        <v>1417</v>
      </c>
      <c r="B98">
        <v>5841055984.300327</v>
      </c>
      <c r="C98">
        <v>4969227838.512138</v>
      </c>
      <c r="D98">
        <v>3899222449.8199415</v>
      </c>
      <c r="E98">
        <v>2602798959.192295</v>
      </c>
      <c r="F98">
        <v>5000000000</v>
      </c>
    </row>
    <row r="99" spans="1:6" ht="12">
      <c r="A99" t="s">
        <v>1418</v>
      </c>
      <c r="B99">
        <v>5774916720.28658</v>
      </c>
      <c r="C99">
        <v>4904627687.465853</v>
      </c>
      <c r="D99">
        <v>3838744799.5915594</v>
      </c>
      <c r="E99">
        <v>2551575789.8145137</v>
      </c>
      <c r="F99">
        <v>5000000000</v>
      </c>
    </row>
    <row r="100" spans="1:6" ht="12">
      <c r="A100" t="s">
        <v>1419</v>
      </c>
      <c r="B100">
        <v>5708018917.897169</v>
      </c>
      <c r="C100">
        <v>4839589242.083798</v>
      </c>
      <c r="D100">
        <v>3778207372.862285</v>
      </c>
      <c r="E100">
        <v>2500700278.151198</v>
      </c>
      <c r="F100">
        <v>5000000000</v>
      </c>
    </row>
    <row r="101" spans="1:6" ht="12">
      <c r="A101" t="s">
        <v>1420</v>
      </c>
      <c r="B101">
        <v>5643079244.276603</v>
      </c>
      <c r="C101">
        <v>4776676263.495428</v>
      </c>
      <c r="D101">
        <v>3719913695.1832385</v>
      </c>
      <c r="E101">
        <v>2452024463.313441</v>
      </c>
      <c r="F101">
        <v>5000000000</v>
      </c>
    </row>
    <row r="102" spans="1:6" ht="12">
      <c r="A102" t="s">
        <v>1421</v>
      </c>
      <c r="B102">
        <v>5579818622.789825</v>
      </c>
      <c r="C102">
        <v>4715117505.830487</v>
      </c>
      <c r="D102">
        <v>3662635234.4838014</v>
      </c>
      <c r="E102">
        <v>2404042954.7996874</v>
      </c>
      <c r="F102">
        <v>5000000000</v>
      </c>
    </row>
    <row r="103" spans="1:6" ht="12">
      <c r="A103" t="s">
        <v>1422</v>
      </c>
      <c r="B103">
        <v>5516041732.200475</v>
      </c>
      <c r="C103">
        <v>4653573116.1944275</v>
      </c>
      <c r="D103">
        <v>3605931379.3713813</v>
      </c>
      <c r="E103">
        <v>2357122185.9203916</v>
      </c>
      <c r="F103">
        <v>5000000000</v>
      </c>
    </row>
    <row r="104" spans="1:6" ht="12">
      <c r="A104" t="s">
        <v>1423</v>
      </c>
      <c r="B104">
        <v>5452256689.926889</v>
      </c>
      <c r="C104">
        <v>4591959740.169712</v>
      </c>
      <c r="D104">
        <v>3549139588.845327</v>
      </c>
      <c r="E104">
        <v>2310172117.8487306</v>
      </c>
      <c r="F104">
        <v>5000000000</v>
      </c>
    </row>
    <row r="105" spans="1:6" ht="12">
      <c r="A105" t="s">
        <v>1424</v>
      </c>
      <c r="B105">
        <v>5389597979.012508</v>
      </c>
      <c r="C105">
        <v>4531488980.69848</v>
      </c>
      <c r="D105">
        <v>3493494227.7620406</v>
      </c>
      <c r="E105">
        <v>2264320543.8950458</v>
      </c>
      <c r="F105">
        <v>2500000000</v>
      </c>
    </row>
    <row r="106" spans="1:6" ht="12">
      <c r="A106" t="s">
        <v>1425</v>
      </c>
      <c r="B106">
        <v>5326968214.191928</v>
      </c>
      <c r="C106">
        <v>4471969008.402817</v>
      </c>
      <c r="D106">
        <v>3439687618.054889</v>
      </c>
      <c r="E106">
        <v>2220914763.864659</v>
      </c>
      <c r="F106">
        <v>2500000000</v>
      </c>
    </row>
    <row r="107" spans="1:6" ht="12">
      <c r="A107" t="s">
        <v>1426</v>
      </c>
      <c r="B107">
        <v>5265723519.768454</v>
      </c>
      <c r="C107">
        <v>4413056739.39172</v>
      </c>
      <c r="D107">
        <v>3385741696.8131623</v>
      </c>
      <c r="E107">
        <v>2176824063.843208</v>
      </c>
      <c r="F107">
        <v>2500000000</v>
      </c>
    </row>
    <row r="108" spans="1:6" ht="12">
      <c r="A108" t="s">
        <v>1427</v>
      </c>
      <c r="B108">
        <v>5200487682.324382</v>
      </c>
      <c r="C108">
        <v>4351230512.491689</v>
      </c>
      <c r="D108">
        <v>3330091520.6959095</v>
      </c>
      <c r="E108">
        <v>2132267858.5302224</v>
      </c>
      <c r="F108">
        <v>2500000000</v>
      </c>
    </row>
    <row r="109" spans="1:6" ht="12">
      <c r="A109" t="s">
        <v>1428</v>
      </c>
      <c r="B109">
        <v>5137054078.111151</v>
      </c>
      <c r="C109">
        <v>4290865839.3279104</v>
      </c>
      <c r="D109">
        <v>3275541504.9834843</v>
      </c>
      <c r="E109">
        <v>2088455940.4574642</v>
      </c>
      <c r="F109">
        <v>2500000000</v>
      </c>
    </row>
    <row r="110" spans="1:6" ht="12">
      <c r="A110" t="s">
        <v>1429</v>
      </c>
      <c r="B110">
        <v>5076436942.559679</v>
      </c>
      <c r="C110">
        <v>4233273759.381984</v>
      </c>
      <c r="D110">
        <v>3223623349.6475368</v>
      </c>
      <c r="E110">
        <v>2046928095.2411451</v>
      </c>
      <c r="F110">
        <v>2500000000</v>
      </c>
    </row>
    <row r="111" spans="1:6" ht="12">
      <c r="A111" t="s">
        <v>1430</v>
      </c>
      <c r="B111">
        <v>5016259133.520365</v>
      </c>
      <c r="C111">
        <v>4175996261.2630615</v>
      </c>
      <c r="D111">
        <v>3171919321.03665</v>
      </c>
      <c r="E111">
        <v>2005566404.354233</v>
      </c>
      <c r="F111">
        <v>2500000000</v>
      </c>
    </row>
    <row r="112" spans="1:6" ht="12">
      <c r="A112" t="s">
        <v>1431</v>
      </c>
      <c r="B112">
        <v>4953375877.913905</v>
      </c>
      <c r="C112">
        <v>4116652436.199742</v>
      </c>
      <c r="D112">
        <v>3118891922.800161</v>
      </c>
      <c r="E112">
        <v>1963685163.9167538</v>
      </c>
      <c r="F112">
        <v>2500000000</v>
      </c>
    </row>
    <row r="113" spans="1:6" ht="12">
      <c r="A113" t="s">
        <v>1432</v>
      </c>
      <c r="B113">
        <v>4895068466.445564</v>
      </c>
      <c r="C113">
        <v>4061516741.0671425</v>
      </c>
      <c r="D113">
        <v>3069545950.2719007</v>
      </c>
      <c r="E113">
        <v>1924694280.6345894</v>
      </c>
      <c r="F113">
        <v>2500000000</v>
      </c>
    </row>
    <row r="114" spans="1:6" ht="12">
      <c r="A114" t="s">
        <v>1433</v>
      </c>
      <c r="B114">
        <v>4834890300.611239</v>
      </c>
      <c r="C114">
        <v>4004782005.9894094</v>
      </c>
      <c r="D114">
        <v>3018970471.116222</v>
      </c>
      <c r="E114">
        <v>1884964178.95453</v>
      </c>
      <c r="F114">
        <v>2500000000</v>
      </c>
    </row>
    <row r="115" spans="1:6" ht="12">
      <c r="A115" t="s">
        <v>1434</v>
      </c>
      <c r="B115">
        <v>4775732173.64784</v>
      </c>
      <c r="C115">
        <v>3949287765.2218413</v>
      </c>
      <c r="D115">
        <v>2969809084.066527</v>
      </c>
      <c r="E115">
        <v>1846668117.0534387</v>
      </c>
      <c r="F115">
        <v>2500000000</v>
      </c>
    </row>
    <row r="116" spans="1:6" ht="12">
      <c r="A116" t="s">
        <v>1435</v>
      </c>
      <c r="B116">
        <v>4718778266.829864</v>
      </c>
      <c r="C116">
        <v>3895571376.519111</v>
      </c>
      <c r="D116">
        <v>2921965006.619107</v>
      </c>
      <c r="E116">
        <v>1809222374.0030515</v>
      </c>
      <c r="F116">
        <v>2500000000</v>
      </c>
    </row>
    <row r="117" spans="1:6" ht="12">
      <c r="A117" t="s">
        <v>1436</v>
      </c>
      <c r="B117">
        <v>4661980529.79112</v>
      </c>
      <c r="C117">
        <v>3842154547.7351556</v>
      </c>
      <c r="D117">
        <v>2874569195.9573803</v>
      </c>
      <c r="E117">
        <v>1772337090.5090234</v>
      </c>
      <c r="F117">
        <v>2500000000</v>
      </c>
    </row>
    <row r="118" spans="1:6" ht="12">
      <c r="A118" t="s">
        <v>1437</v>
      </c>
      <c r="B118">
        <v>4605996085.581953</v>
      </c>
      <c r="C118">
        <v>3790199431.9558997</v>
      </c>
      <c r="D118">
        <v>2829183493.8808913</v>
      </c>
      <c r="E118">
        <v>1737679532.626834</v>
      </c>
      <c r="F118">
        <v>2500000000</v>
      </c>
    </row>
    <row r="119" spans="1:6" ht="12">
      <c r="A119" t="s">
        <v>1438</v>
      </c>
      <c r="B119">
        <v>4550624120.081276</v>
      </c>
      <c r="C119">
        <v>3738283562.501433</v>
      </c>
      <c r="D119">
        <v>2783334401.6226873</v>
      </c>
      <c r="E119">
        <v>1702278355.672377</v>
      </c>
      <c r="F119">
        <v>2500000000</v>
      </c>
    </row>
    <row r="120" spans="1:6" ht="12">
      <c r="A120" t="s">
        <v>1439</v>
      </c>
      <c r="B120">
        <v>4495284016.936533</v>
      </c>
      <c r="C120">
        <v>3686760902.395243</v>
      </c>
      <c r="D120">
        <v>2738217154.047071</v>
      </c>
      <c r="E120">
        <v>1667819932.988029</v>
      </c>
      <c r="F120">
        <v>0</v>
      </c>
    </row>
    <row r="121" spans="1:5" ht="12">
      <c r="A121" t="s">
        <v>1440</v>
      </c>
      <c r="B121">
        <v>4440454948.467095</v>
      </c>
      <c r="C121">
        <v>3635616655.301084</v>
      </c>
      <c r="D121">
        <v>2693364247.315172</v>
      </c>
      <c r="E121">
        <v>1633552074.782114</v>
      </c>
    </row>
    <row r="122" spans="1:5" ht="12">
      <c r="A122" t="s">
        <v>1441</v>
      </c>
      <c r="B122">
        <v>4386528365.785486</v>
      </c>
      <c r="C122">
        <v>3585569282.3614416</v>
      </c>
      <c r="D122">
        <v>2649749948.7199526</v>
      </c>
      <c r="E122">
        <v>1600511756.6099927</v>
      </c>
    </row>
    <row r="123" spans="1:5" ht="12">
      <c r="A123" t="s">
        <v>1442</v>
      </c>
      <c r="B123">
        <v>4332949072.894497</v>
      </c>
      <c r="C123">
        <v>3535766202.259458</v>
      </c>
      <c r="D123">
        <v>2606300017.0176625</v>
      </c>
      <c r="E123">
        <v>1567599089.7543564</v>
      </c>
    </row>
    <row r="124" spans="1:5" ht="12">
      <c r="A124" t="s">
        <v>1443</v>
      </c>
      <c r="B124">
        <v>4279237540.314343</v>
      </c>
      <c r="C124">
        <v>3486014020.0901437</v>
      </c>
      <c r="D124">
        <v>2563091373.9445844</v>
      </c>
      <c r="E124">
        <v>1535081028.1860762</v>
      </c>
    </row>
    <row r="125" spans="1:5" ht="12">
      <c r="A125" t="s">
        <v>1444</v>
      </c>
      <c r="B125">
        <v>4225471156.52676</v>
      </c>
      <c r="C125">
        <v>3436564001.5608478</v>
      </c>
      <c r="D125">
        <v>2520514286.401101</v>
      </c>
      <c r="E125">
        <v>1503392786.745628</v>
      </c>
    </row>
    <row r="126" spans="1:5" ht="12">
      <c r="A126" t="s">
        <v>1445</v>
      </c>
      <c r="B126">
        <v>4172468447.118568</v>
      </c>
      <c r="C126">
        <v>3387701490.3646</v>
      </c>
      <c r="D126">
        <v>2478357511.1892314</v>
      </c>
      <c r="E126">
        <v>1471986657.0695004</v>
      </c>
    </row>
    <row r="127" spans="1:5" ht="12">
      <c r="A127" t="s">
        <v>1446</v>
      </c>
      <c r="B127">
        <v>4119435101.570351</v>
      </c>
      <c r="C127">
        <v>3339152852.393285</v>
      </c>
      <c r="D127">
        <v>2436828059.183279</v>
      </c>
      <c r="E127">
        <v>1441387955.1306045</v>
      </c>
    </row>
    <row r="128" spans="1:5" ht="12">
      <c r="A128" t="s">
        <v>1447</v>
      </c>
      <c r="B128">
        <v>4066651221.653877</v>
      </c>
      <c r="C128">
        <v>3290776141.6260657</v>
      </c>
      <c r="D128">
        <v>2395416407.4356384</v>
      </c>
      <c r="E128">
        <v>1410891578.9005313</v>
      </c>
    </row>
    <row r="129" spans="1:5" ht="12">
      <c r="A129" t="s">
        <v>1448</v>
      </c>
      <c r="B129">
        <v>4014319331.725469</v>
      </c>
      <c r="C129">
        <v>3242919060.8067994</v>
      </c>
      <c r="D129">
        <v>2354576917.4664335</v>
      </c>
      <c r="E129">
        <v>1380963255.7743502</v>
      </c>
    </row>
    <row r="130" spans="1:5" ht="12">
      <c r="A130" t="s">
        <v>1449</v>
      </c>
      <c r="B130">
        <v>3961751822.99273</v>
      </c>
      <c r="C130">
        <v>3195549740.428051</v>
      </c>
      <c r="D130">
        <v>2314853286.243289</v>
      </c>
      <c r="E130">
        <v>1352470257.285605</v>
      </c>
    </row>
    <row r="131" spans="1:5" ht="12">
      <c r="A131" t="s">
        <v>1450</v>
      </c>
      <c r="B131">
        <v>3909924060.796533</v>
      </c>
      <c r="C131">
        <v>3148396472.341493</v>
      </c>
      <c r="D131">
        <v>2274895224.2682633</v>
      </c>
      <c r="E131">
        <v>1323494895.8240747</v>
      </c>
    </row>
    <row r="132" spans="1:5" ht="12">
      <c r="A132" t="s">
        <v>1451</v>
      </c>
      <c r="B132">
        <v>3858342709.827</v>
      </c>
      <c r="C132">
        <v>3101761887.5155373</v>
      </c>
      <c r="D132">
        <v>2235682897.224628</v>
      </c>
      <c r="E132">
        <v>1295350090.3297281</v>
      </c>
    </row>
    <row r="133" spans="1:5" ht="12">
      <c r="A133" t="s">
        <v>1452</v>
      </c>
      <c r="B133">
        <v>3807190778.142358</v>
      </c>
      <c r="C133">
        <v>3055449244.4367566</v>
      </c>
      <c r="D133">
        <v>2196700838.957373</v>
      </c>
      <c r="E133">
        <v>1267373116.6261907</v>
      </c>
    </row>
    <row r="134" spans="1:5" ht="12">
      <c r="A134" t="s">
        <v>1453</v>
      </c>
      <c r="B134">
        <v>3756292252.004578</v>
      </c>
      <c r="C134">
        <v>3009652602.46817</v>
      </c>
      <c r="D134">
        <v>2158449927.540388</v>
      </c>
      <c r="E134">
        <v>1240199741.3654659</v>
      </c>
    </row>
    <row r="135" spans="1:5" ht="12">
      <c r="A135" t="s">
        <v>1454</v>
      </c>
      <c r="B135">
        <v>3706547052.618116</v>
      </c>
      <c r="C135">
        <v>2964758282.857796</v>
      </c>
      <c r="D135">
        <v>2120845310.7451537</v>
      </c>
      <c r="E135">
        <v>1213431517.6542602</v>
      </c>
    </row>
    <row r="136" spans="1:5" ht="12">
      <c r="A136" t="s">
        <v>1455</v>
      </c>
      <c r="B136">
        <v>3656815082.237687</v>
      </c>
      <c r="C136">
        <v>2920018157.2026415</v>
      </c>
      <c r="D136">
        <v>2083528028.2876647</v>
      </c>
      <c r="E136">
        <v>1187031501.6456451</v>
      </c>
    </row>
    <row r="137" spans="1:5" ht="12">
      <c r="A137" t="s">
        <v>1456</v>
      </c>
      <c r="B137">
        <v>3606711195.839594</v>
      </c>
      <c r="C137">
        <v>2875282233.4689007</v>
      </c>
      <c r="D137">
        <v>2046557934.3776042</v>
      </c>
      <c r="E137">
        <v>1161189296.809526</v>
      </c>
    </row>
    <row r="138" spans="1:5" ht="12">
      <c r="A138" t="s">
        <v>1457</v>
      </c>
      <c r="B138">
        <v>3557911313.061119</v>
      </c>
      <c r="C138">
        <v>2831568095.2838464</v>
      </c>
      <c r="D138">
        <v>2010317557.0761764</v>
      </c>
      <c r="E138">
        <v>1135795819.8651583</v>
      </c>
    </row>
    <row r="139" spans="1:5" ht="12">
      <c r="A139" t="s">
        <v>1458</v>
      </c>
      <c r="B139">
        <v>3509607781.998723</v>
      </c>
      <c r="C139">
        <v>2788541015.0171366</v>
      </c>
      <c r="D139">
        <v>1974897041.7465887</v>
      </c>
      <c r="E139">
        <v>1111210005.3534815</v>
      </c>
    </row>
    <row r="140" spans="1:5" ht="12">
      <c r="A140" t="s">
        <v>1459</v>
      </c>
      <c r="B140">
        <v>3461727608.710518</v>
      </c>
      <c r="C140">
        <v>2745833018.562959</v>
      </c>
      <c r="D140">
        <v>1939704791.4520776</v>
      </c>
      <c r="E140">
        <v>1086785766.880441</v>
      </c>
    </row>
    <row r="141" spans="1:5" ht="12">
      <c r="A141" t="s">
        <v>1460</v>
      </c>
      <c r="B141">
        <v>3413650816.189411</v>
      </c>
      <c r="C141">
        <v>2703106178.919636</v>
      </c>
      <c r="D141">
        <v>1904665492.6922336</v>
      </c>
      <c r="E141">
        <v>1062633826.7404518</v>
      </c>
    </row>
    <row r="142" spans="1:5" ht="12">
      <c r="A142" t="s">
        <v>1461</v>
      </c>
      <c r="B142">
        <v>3365424321.463885</v>
      </c>
      <c r="C142">
        <v>2660689410.107115</v>
      </c>
      <c r="D142">
        <v>1870317042.3507152</v>
      </c>
      <c r="E142">
        <v>1039335356.4990389</v>
      </c>
    </row>
    <row r="143" spans="1:5" ht="12">
      <c r="A143" t="s">
        <v>1462</v>
      </c>
      <c r="B143">
        <v>3318366182.666783</v>
      </c>
      <c r="C143">
        <v>2619035830.6571293</v>
      </c>
      <c r="D143">
        <v>1836354751.2079475</v>
      </c>
      <c r="E143">
        <v>1016140293.2747978</v>
      </c>
    </row>
    <row r="144" spans="1:5" ht="12">
      <c r="A144" t="s">
        <v>1463</v>
      </c>
      <c r="B144">
        <v>3271532185.63652</v>
      </c>
      <c r="C144">
        <v>2577833651.754406</v>
      </c>
      <c r="D144">
        <v>1803016906.7154377</v>
      </c>
      <c r="E144">
        <v>993603179.2669197</v>
      </c>
    </row>
    <row r="145" spans="1:5" ht="12">
      <c r="A145" t="s">
        <v>1464</v>
      </c>
      <c r="B145">
        <v>3225084411.566591</v>
      </c>
      <c r="C145">
        <v>2536924582.036037</v>
      </c>
      <c r="D145">
        <v>1769891158.8581347</v>
      </c>
      <c r="E145">
        <v>971217172.5940955</v>
      </c>
    </row>
    <row r="146" spans="1:5" ht="12">
      <c r="A146" t="s">
        <v>1465</v>
      </c>
      <c r="B146">
        <v>3178447770.972385</v>
      </c>
      <c r="C146">
        <v>2496135232.5703635</v>
      </c>
      <c r="D146">
        <v>1737148240.5454397</v>
      </c>
      <c r="E146">
        <v>949342135.9979571</v>
      </c>
    </row>
    <row r="147" spans="1:5" ht="12">
      <c r="A147" t="s">
        <v>1466</v>
      </c>
      <c r="B147">
        <v>3131688430.841789</v>
      </c>
      <c r="C147">
        <v>2455242301.165433</v>
      </c>
      <c r="D147">
        <v>1704343863.4765103</v>
      </c>
      <c r="E147">
        <v>927469672.0813743</v>
      </c>
    </row>
    <row r="148" spans="1:5" ht="12">
      <c r="A148" t="s">
        <v>1467</v>
      </c>
      <c r="B148">
        <v>3085055958.643395</v>
      </c>
      <c r="C148">
        <v>2414580199.788225</v>
      </c>
      <c r="D148">
        <v>1671854933.9514906</v>
      </c>
      <c r="E148">
        <v>905936393.8646785</v>
      </c>
    </row>
    <row r="149" spans="1:5" ht="12">
      <c r="A149" t="s">
        <v>1468</v>
      </c>
      <c r="B149">
        <v>3039433393.671535</v>
      </c>
      <c r="C149">
        <v>2374968096.820313</v>
      </c>
      <c r="D149">
        <v>1640380143.604331</v>
      </c>
      <c r="E149">
        <v>885237295.3788826</v>
      </c>
    </row>
    <row r="150" spans="1:5" ht="12">
      <c r="A150" t="s">
        <v>1469</v>
      </c>
      <c r="B150">
        <v>2994543036.941169</v>
      </c>
      <c r="C150">
        <v>2335922809.9721823</v>
      </c>
      <c r="D150">
        <v>1609308495.5707219</v>
      </c>
      <c r="E150">
        <v>864790922.9663879</v>
      </c>
    </row>
    <row r="151" spans="1:5" ht="12">
      <c r="A151" t="s">
        <v>1470</v>
      </c>
      <c r="B151">
        <v>2949982782.201773</v>
      </c>
      <c r="C151">
        <v>2297385999.098446</v>
      </c>
      <c r="D151">
        <v>1578863386.851622</v>
      </c>
      <c r="E151">
        <v>844952812.3287916</v>
      </c>
    </row>
    <row r="152" spans="1:5" ht="12">
      <c r="A152" t="s">
        <v>1471</v>
      </c>
      <c r="B152">
        <v>2905470580.896869</v>
      </c>
      <c r="C152">
        <v>2258883069.04711</v>
      </c>
      <c r="D152">
        <v>1548454422.8752236</v>
      </c>
      <c r="E152">
        <v>825169084.5198842</v>
      </c>
    </row>
    <row r="153" spans="1:5" ht="12">
      <c r="A153" t="s">
        <v>1472</v>
      </c>
      <c r="B153">
        <v>2861168543.104365</v>
      </c>
      <c r="C153">
        <v>2220667254.119802</v>
      </c>
      <c r="D153">
        <v>1518386235.0949311</v>
      </c>
      <c r="E153">
        <v>805718618.0915956</v>
      </c>
    </row>
    <row r="154" spans="1:5" ht="12">
      <c r="A154" t="s">
        <v>1473</v>
      </c>
      <c r="B154">
        <v>2817839182.955874</v>
      </c>
      <c r="C154">
        <v>2183686925.3036118</v>
      </c>
      <c r="D154">
        <v>1489670643.8316798</v>
      </c>
      <c r="E154">
        <v>787456209.2395556</v>
      </c>
    </row>
    <row r="155" spans="1:5" ht="12">
      <c r="A155" t="s">
        <v>1474</v>
      </c>
      <c r="B155">
        <v>2774368279.87183</v>
      </c>
      <c r="C155">
        <v>2146352553.5585403</v>
      </c>
      <c r="D155">
        <v>1460478062.5721893</v>
      </c>
      <c r="E155">
        <v>768754745.9302237</v>
      </c>
    </row>
    <row r="156" spans="1:5" ht="12">
      <c r="A156" t="s">
        <v>1475</v>
      </c>
      <c r="B156">
        <v>2731588060.30236</v>
      </c>
      <c r="C156">
        <v>2109787501.1523545</v>
      </c>
      <c r="D156">
        <v>1432064110.8643723</v>
      </c>
      <c r="E156">
        <v>750708470.8724697</v>
      </c>
    </row>
    <row r="157" spans="1:5" ht="12">
      <c r="A157" t="s">
        <v>1476</v>
      </c>
      <c r="B157">
        <v>2688969667.527985</v>
      </c>
      <c r="C157">
        <v>2073347950.1602135</v>
      </c>
      <c r="D157">
        <v>1403750844.0597908</v>
      </c>
      <c r="E157">
        <v>732749457.2231755</v>
      </c>
    </row>
    <row r="158" spans="1:5" ht="12">
      <c r="A158" t="s">
        <v>1477</v>
      </c>
      <c r="B158">
        <v>2646206336.445779</v>
      </c>
      <c r="C158">
        <v>2037025913.7215438</v>
      </c>
      <c r="D158">
        <v>1375764693.4362345</v>
      </c>
      <c r="E158">
        <v>715197056.3873777</v>
      </c>
    </row>
    <row r="159" spans="1:5" ht="12">
      <c r="A159" t="s">
        <v>1478</v>
      </c>
      <c r="B159">
        <v>2604607072.176278</v>
      </c>
      <c r="C159">
        <v>2001602539.2818563</v>
      </c>
      <c r="D159">
        <v>1348402478.7200606</v>
      </c>
      <c r="E159">
        <v>698003692.7345493</v>
      </c>
    </row>
    <row r="160" spans="1:5" ht="12">
      <c r="A160" t="s">
        <v>1479</v>
      </c>
      <c r="B160">
        <v>2563197734.199155</v>
      </c>
      <c r="C160">
        <v>1966439174.359396</v>
      </c>
      <c r="D160">
        <v>1321345254.113665</v>
      </c>
      <c r="E160">
        <v>681100355.2296565</v>
      </c>
    </row>
    <row r="161" spans="1:5" ht="12">
      <c r="A161" t="s">
        <v>1480</v>
      </c>
      <c r="B161">
        <v>2521455284.590415</v>
      </c>
      <c r="C161">
        <v>1931239955.9626338</v>
      </c>
      <c r="D161">
        <v>1294499232.1492589</v>
      </c>
      <c r="E161">
        <v>664527071.9564836</v>
      </c>
    </row>
    <row r="162" spans="1:5" ht="12">
      <c r="A162" t="s">
        <v>1481</v>
      </c>
      <c r="B162">
        <v>2480826769.85983</v>
      </c>
      <c r="C162">
        <v>1896898905.451569</v>
      </c>
      <c r="D162">
        <v>1268246983.1045668</v>
      </c>
      <c r="E162">
        <v>648293009.3009444</v>
      </c>
    </row>
    <row r="163" spans="1:5" ht="12">
      <c r="A163" t="s">
        <v>1482</v>
      </c>
      <c r="B163">
        <v>2440434088.476271</v>
      </c>
      <c r="C163">
        <v>1862950816.879656</v>
      </c>
      <c r="D163">
        <v>1242484010.891062</v>
      </c>
      <c r="E163">
        <v>632520190.0312759</v>
      </c>
    </row>
    <row r="164" spans="1:5" ht="12">
      <c r="A164" t="s">
        <v>1483</v>
      </c>
      <c r="B164">
        <v>2400411000.120272</v>
      </c>
      <c r="C164">
        <v>1829290563.5474737</v>
      </c>
      <c r="D164">
        <v>1216931705.506802</v>
      </c>
      <c r="E164">
        <v>616888124.4910883</v>
      </c>
    </row>
    <row r="165" spans="1:5" ht="12">
      <c r="A165" t="s">
        <v>1484</v>
      </c>
      <c r="B165">
        <v>2360072467.060228</v>
      </c>
      <c r="C165">
        <v>1795499147.2355092</v>
      </c>
      <c r="D165">
        <v>1191414299.4210913</v>
      </c>
      <c r="E165">
        <v>601394748.5244576</v>
      </c>
    </row>
    <row r="166" spans="1:5" ht="12">
      <c r="A166" t="s">
        <v>1485</v>
      </c>
      <c r="B166">
        <v>2320337620.354393</v>
      </c>
      <c r="C166">
        <v>1762565111.0772996</v>
      </c>
      <c r="D166">
        <v>1166873804.7756042</v>
      </c>
      <c r="E166">
        <v>586753548.7023636</v>
      </c>
    </row>
    <row r="167" spans="1:5" ht="12">
      <c r="A167" t="s">
        <v>1486</v>
      </c>
      <c r="B167">
        <v>2280948028.028781</v>
      </c>
      <c r="C167">
        <v>1729705461.799546</v>
      </c>
      <c r="D167">
        <v>1142207403.4974592</v>
      </c>
      <c r="E167">
        <v>571917551.6276374</v>
      </c>
    </row>
    <row r="168" spans="1:5" ht="12">
      <c r="A168" t="s">
        <v>1487</v>
      </c>
      <c r="B168">
        <v>2241427916.531622</v>
      </c>
      <c r="C168">
        <v>1696946318.3216603</v>
      </c>
      <c r="D168">
        <v>1117816935.984346</v>
      </c>
      <c r="E168">
        <v>557410599.4465709</v>
      </c>
    </row>
    <row r="169" spans="1:5" ht="12">
      <c r="A169" t="s">
        <v>1488</v>
      </c>
      <c r="B169">
        <v>2202644075.764856</v>
      </c>
      <c r="C169">
        <v>1664755397.66889</v>
      </c>
      <c r="D169">
        <v>1093823138.0533442</v>
      </c>
      <c r="E169">
        <v>543135591.6055523</v>
      </c>
    </row>
    <row r="170" spans="1:5" ht="12">
      <c r="A170" t="s">
        <v>1489</v>
      </c>
      <c r="B170">
        <v>2164655825.707258</v>
      </c>
      <c r="C170">
        <v>1633358516.187993</v>
      </c>
      <c r="D170">
        <v>1070552482.2313958</v>
      </c>
      <c r="E170">
        <v>529401543.6507247</v>
      </c>
    </row>
    <row r="171" spans="1:5" ht="12">
      <c r="A171" t="s">
        <v>1490</v>
      </c>
      <c r="B171">
        <v>2126864152.638478</v>
      </c>
      <c r="C171">
        <v>1602120572.7487779</v>
      </c>
      <c r="D171">
        <v>1047407626.0842227</v>
      </c>
      <c r="E171">
        <v>515762297.40261817</v>
      </c>
    </row>
    <row r="172" spans="1:5" ht="12">
      <c r="A172" t="s">
        <v>1491</v>
      </c>
      <c r="B172">
        <v>2089821927.109427</v>
      </c>
      <c r="C172">
        <v>1571547479.4569209</v>
      </c>
      <c r="D172">
        <v>1024807119.1876444</v>
      </c>
      <c r="E172">
        <v>502496005.06232023</v>
      </c>
    </row>
    <row r="173" spans="1:5" ht="12">
      <c r="A173" t="s">
        <v>1492</v>
      </c>
      <c r="B173">
        <v>2053585039.196256</v>
      </c>
      <c r="C173">
        <v>1541762495.4242854</v>
      </c>
      <c r="D173">
        <v>1002909791.8124472</v>
      </c>
      <c r="E173">
        <v>489743222.5893097</v>
      </c>
    </row>
    <row r="174" spans="1:5" ht="12">
      <c r="A174" t="s">
        <v>1493</v>
      </c>
      <c r="B174">
        <v>2017631373.282083</v>
      </c>
      <c r="C174">
        <v>1512200532.2558808</v>
      </c>
      <c r="D174">
        <v>981178163.1192628</v>
      </c>
      <c r="E174">
        <v>477101801.87285304</v>
      </c>
    </row>
    <row r="175" spans="1:5" ht="12">
      <c r="A175" t="s">
        <v>1494</v>
      </c>
      <c r="B175">
        <v>1982703035.493132</v>
      </c>
      <c r="C175">
        <v>1483582821.9026732</v>
      </c>
      <c r="D175">
        <v>960240569.9795867</v>
      </c>
      <c r="E175">
        <v>465006814.13517165</v>
      </c>
    </row>
    <row r="176" spans="1:5" ht="12">
      <c r="A176" t="s">
        <v>1495</v>
      </c>
      <c r="B176">
        <v>1947427150.432036</v>
      </c>
      <c r="C176">
        <v>1454715693.8960729</v>
      </c>
      <c r="D176">
        <v>939161913.1276882</v>
      </c>
      <c r="E176">
        <v>452872925.39146227</v>
      </c>
    </row>
    <row r="177" spans="1:5" ht="12">
      <c r="A177" t="s">
        <v>1496</v>
      </c>
      <c r="B177">
        <v>1913214815.076215</v>
      </c>
      <c r="C177">
        <v>1426735337.0797985</v>
      </c>
      <c r="D177">
        <v>918755302.2175573</v>
      </c>
      <c r="E177">
        <v>441156176.19141793</v>
      </c>
    </row>
    <row r="178" spans="1:5" ht="12">
      <c r="A178" t="s">
        <v>1497</v>
      </c>
      <c r="B178">
        <v>1879638982.222305</v>
      </c>
      <c r="C178">
        <v>1399549453.7540612</v>
      </c>
      <c r="D178">
        <v>899178275.8387719</v>
      </c>
      <c r="E178">
        <v>430103842.2898198</v>
      </c>
    </row>
    <row r="179" spans="1:5" ht="12">
      <c r="A179" t="s">
        <v>1498</v>
      </c>
      <c r="B179">
        <v>1845963488.913266</v>
      </c>
      <c r="C179">
        <v>1372144002.443158</v>
      </c>
      <c r="D179">
        <v>879328888.6012586</v>
      </c>
      <c r="E179">
        <v>418827777.60400337</v>
      </c>
    </row>
    <row r="180" spans="1:5" ht="12">
      <c r="A180" t="s">
        <v>1499</v>
      </c>
      <c r="B180">
        <v>1812899952.127105</v>
      </c>
      <c r="C180">
        <v>1345355264.8956416</v>
      </c>
      <c r="D180">
        <v>860039502.9743973</v>
      </c>
      <c r="E180">
        <v>407960973.1405576</v>
      </c>
    </row>
    <row r="181" spans="1:5" ht="12">
      <c r="A181" t="s">
        <v>1500</v>
      </c>
      <c r="B181">
        <v>1779520384.486406</v>
      </c>
      <c r="C181">
        <v>1318344438.4418697</v>
      </c>
      <c r="D181">
        <v>840629063.8566703</v>
      </c>
      <c r="E181">
        <v>397064664.6563773</v>
      </c>
    </row>
    <row r="182" spans="1:5" ht="12">
      <c r="A182" t="s">
        <v>1501</v>
      </c>
      <c r="B182">
        <v>1746375195.230335</v>
      </c>
      <c r="C182">
        <v>1291665437.2953162</v>
      </c>
      <c r="D182">
        <v>821590323.9861224</v>
      </c>
      <c r="E182">
        <v>386481080.2916028</v>
      </c>
    </row>
    <row r="183" spans="1:5" ht="12">
      <c r="A183" t="s">
        <v>1502</v>
      </c>
      <c r="B183">
        <v>1713481739.771686</v>
      </c>
      <c r="C183">
        <v>1265187068.1576571</v>
      </c>
      <c r="D183">
        <v>802701573.2707317</v>
      </c>
      <c r="E183">
        <v>375996373.63483006</v>
      </c>
    </row>
    <row r="184" spans="1:5" ht="12">
      <c r="A184" t="s">
        <v>1503</v>
      </c>
      <c r="B184">
        <v>1680897770.808097</v>
      </c>
      <c r="C184">
        <v>1239022930.480917</v>
      </c>
      <c r="D184">
        <v>784102442.5832347</v>
      </c>
      <c r="E184">
        <v>365728637.8337922</v>
      </c>
    </row>
    <row r="185" spans="1:5" ht="12">
      <c r="A185" t="s">
        <v>1504</v>
      </c>
      <c r="B185">
        <v>1648623395.703336</v>
      </c>
      <c r="C185">
        <v>1213238159.8986754</v>
      </c>
      <c r="D185">
        <v>765895101.4293782</v>
      </c>
      <c r="E185">
        <v>355771813.0527192</v>
      </c>
    </row>
    <row r="186" spans="1:5" ht="12">
      <c r="A186" t="s">
        <v>1505</v>
      </c>
      <c r="B186">
        <v>1616397153.181941</v>
      </c>
      <c r="C186">
        <v>1187505033.027265</v>
      </c>
      <c r="D186">
        <v>747743733.3575605</v>
      </c>
      <c r="E186">
        <v>345869006.7703031</v>
      </c>
    </row>
    <row r="187" spans="1:5" ht="12">
      <c r="A187" t="s">
        <v>1506</v>
      </c>
      <c r="B187">
        <v>1584676766.896381</v>
      </c>
      <c r="C187">
        <v>1162290353.0697143</v>
      </c>
      <c r="D187">
        <v>730065327.9440842</v>
      </c>
      <c r="E187">
        <v>336307592.22629946</v>
      </c>
    </row>
    <row r="188" spans="1:5" ht="12">
      <c r="A188" t="s">
        <v>1507</v>
      </c>
      <c r="B188">
        <v>1553287932.158931</v>
      </c>
      <c r="C188">
        <v>1137335747.5409296</v>
      </c>
      <c r="D188">
        <v>712573837.3249147</v>
      </c>
      <c r="E188">
        <v>326859747.3110104</v>
      </c>
    </row>
    <row r="189" spans="1:5" ht="12">
      <c r="A189" t="s">
        <v>1508</v>
      </c>
      <c r="B189">
        <v>1522115193.881857</v>
      </c>
      <c r="C189">
        <v>1112620408.2156165</v>
      </c>
      <c r="D189">
        <v>695316119.6123817</v>
      </c>
      <c r="E189">
        <v>317592680.7779644</v>
      </c>
    </row>
    <row r="190" spans="1:5" ht="12">
      <c r="A190" t="s">
        <v>1509</v>
      </c>
      <c r="B190">
        <v>1490272501.38242</v>
      </c>
      <c r="C190">
        <v>1087615855.3957658</v>
      </c>
      <c r="D190">
        <v>678072681.9818045</v>
      </c>
      <c r="E190">
        <v>308489213.056844</v>
      </c>
    </row>
    <row r="191" spans="1:5" ht="12">
      <c r="A191" t="s">
        <v>1510</v>
      </c>
      <c r="B191">
        <v>1459260412.291507</v>
      </c>
      <c r="C191">
        <v>1063176631.1226357</v>
      </c>
      <c r="D191">
        <v>661150351.0205423</v>
      </c>
      <c r="E191">
        <v>299516386.1746892</v>
      </c>
    </row>
    <row r="192" spans="1:5" ht="12">
      <c r="A192" t="s">
        <v>1511</v>
      </c>
      <c r="B192">
        <v>1427465936.24423</v>
      </c>
      <c r="C192">
        <v>1038304975.4744791</v>
      </c>
      <c r="D192">
        <v>644094384.9946929</v>
      </c>
      <c r="E192">
        <v>290593536.8488084</v>
      </c>
    </row>
    <row r="193" spans="1:5" ht="12">
      <c r="A193" t="s">
        <v>1512</v>
      </c>
      <c r="B193">
        <v>1397095975.203985</v>
      </c>
      <c r="C193">
        <v>1014491008.650452</v>
      </c>
      <c r="D193">
        <v>627721311.0867726</v>
      </c>
      <c r="E193">
        <v>282007027.20140177</v>
      </c>
    </row>
    <row r="194" spans="1:5" ht="12">
      <c r="A194" t="s">
        <v>1513</v>
      </c>
      <c r="B194">
        <v>1367018287.499902</v>
      </c>
      <c r="C194">
        <v>991020973.0005203</v>
      </c>
      <c r="D194">
        <v>611689863.5466942</v>
      </c>
      <c r="E194">
        <v>273678338.4417597</v>
      </c>
    </row>
    <row r="195" spans="1:5" ht="12">
      <c r="A195" t="s">
        <v>1514</v>
      </c>
      <c r="B195">
        <v>1337793231.267226</v>
      </c>
      <c r="C195">
        <v>968189335.0558213</v>
      </c>
      <c r="D195">
        <v>596077632.555667</v>
      </c>
      <c r="E195">
        <v>265563623.51802367</v>
      </c>
    </row>
    <row r="196" spans="1:5" ht="12">
      <c r="A196" t="s">
        <v>1515</v>
      </c>
      <c r="B196">
        <v>1308976776.45009</v>
      </c>
      <c r="C196">
        <v>945727506.527409</v>
      </c>
      <c r="D196">
        <v>580767954.1204708</v>
      </c>
      <c r="E196">
        <v>257646961.17375013</v>
      </c>
    </row>
    <row r="197" spans="1:5" ht="12">
      <c r="A197" t="s">
        <v>1516</v>
      </c>
      <c r="B197">
        <v>1280289636.306993</v>
      </c>
      <c r="C197">
        <v>923482924.4344189</v>
      </c>
      <c r="D197">
        <v>565711830.2116147</v>
      </c>
      <c r="E197">
        <v>249938825.20541656</v>
      </c>
    </row>
    <row r="198" spans="1:5" ht="12">
      <c r="A198" t="s">
        <v>1517</v>
      </c>
      <c r="B198">
        <v>1252079364.278665</v>
      </c>
      <c r="C198">
        <v>901602851.4882219</v>
      </c>
      <c r="D198">
        <v>550903790.7166862</v>
      </c>
      <c r="E198">
        <v>242365524.6898276</v>
      </c>
    </row>
    <row r="199" spans="1:5" ht="12">
      <c r="A199" t="s">
        <v>1518</v>
      </c>
      <c r="B199">
        <v>1224176351.037904</v>
      </c>
      <c r="C199">
        <v>880063409.0886093</v>
      </c>
      <c r="D199">
        <v>536419078.6870379</v>
      </c>
      <c r="E199">
        <v>235025714.82668436</v>
      </c>
    </row>
    <row r="200" spans="1:5" ht="12">
      <c r="A200" t="s">
        <v>1519</v>
      </c>
      <c r="B200">
        <v>1197008185.1309</v>
      </c>
      <c r="C200">
        <v>859072621.1629953</v>
      </c>
      <c r="D200">
        <v>522293020.7489658</v>
      </c>
      <c r="E200">
        <v>227867301.07251692</v>
      </c>
    </row>
    <row r="201" spans="1:5" ht="12">
      <c r="A201" t="s">
        <v>1520</v>
      </c>
      <c r="B201">
        <v>1170258969.167744</v>
      </c>
      <c r="C201">
        <v>838450668.8042469</v>
      </c>
      <c r="D201">
        <v>508459016.0522343</v>
      </c>
      <c r="E201">
        <v>220892188.5937385</v>
      </c>
    </row>
    <row r="202" spans="1:5" ht="12">
      <c r="A202" t="s">
        <v>1521</v>
      </c>
      <c r="B202">
        <v>1143698796.878654</v>
      </c>
      <c r="C202">
        <v>818165805.1163887</v>
      </c>
      <c r="D202">
        <v>495017870.72378486</v>
      </c>
      <c r="E202">
        <v>214230003.29757643</v>
      </c>
    </row>
    <row r="203" spans="1:5" ht="12">
      <c r="A203" t="s">
        <v>1522</v>
      </c>
      <c r="B203">
        <v>1117345545.396362</v>
      </c>
      <c r="C203">
        <v>797957830.8712169</v>
      </c>
      <c r="D203">
        <v>481563527.82814693</v>
      </c>
      <c r="E203">
        <v>207524618.25165713</v>
      </c>
    </row>
    <row r="204" spans="1:5" ht="12">
      <c r="A204" t="s">
        <v>1523</v>
      </c>
      <c r="B204">
        <v>1091487661.625197</v>
      </c>
      <c r="C204">
        <v>778211833.3072174</v>
      </c>
      <c r="D204">
        <v>468490990.94503754</v>
      </c>
      <c r="E204">
        <v>201063558.0373808</v>
      </c>
    </row>
    <row r="205" spans="1:5" ht="12">
      <c r="A205" t="s">
        <v>1524</v>
      </c>
      <c r="B205">
        <v>1065715156.521637</v>
      </c>
      <c r="C205">
        <v>758547743.814509</v>
      </c>
      <c r="D205">
        <v>455491657.77248096</v>
      </c>
      <c r="E205">
        <v>194656614.9103975</v>
      </c>
    </row>
    <row r="206" spans="1:5" ht="12">
      <c r="A206" t="s">
        <v>1525</v>
      </c>
      <c r="B206">
        <v>1040288196.303511</v>
      </c>
      <c r="C206">
        <v>739234129.9454895</v>
      </c>
      <c r="D206">
        <v>442801704.0223052</v>
      </c>
      <c r="E206">
        <v>188457795.35072798</v>
      </c>
    </row>
    <row r="207" spans="1:5" ht="12">
      <c r="A207" t="s">
        <v>1526</v>
      </c>
      <c r="B207">
        <v>1015013730.020407</v>
      </c>
      <c r="C207">
        <v>720050630.5035582</v>
      </c>
      <c r="D207">
        <v>430213863.8456692</v>
      </c>
      <c r="E207">
        <v>182324841.19878238</v>
      </c>
    </row>
    <row r="208" spans="1:5" ht="12">
      <c r="A208" t="s">
        <v>1527</v>
      </c>
      <c r="B208">
        <v>990080219.871634</v>
      </c>
      <c r="C208">
        <v>701171541.8087927</v>
      </c>
      <c r="D208">
        <v>417868602.548979</v>
      </c>
      <c r="E208">
        <v>176342828.56000656</v>
      </c>
    </row>
    <row r="209" spans="1:5" ht="12">
      <c r="A209" t="s">
        <v>1528</v>
      </c>
      <c r="B209">
        <v>965380132.111922</v>
      </c>
      <c r="C209">
        <v>682556825.79479</v>
      </c>
      <c r="D209">
        <v>405773836.27468216</v>
      </c>
      <c r="E209">
        <v>170536830.15013975</v>
      </c>
    </row>
    <row r="210" spans="1:5" ht="12">
      <c r="A210" t="s">
        <v>1529</v>
      </c>
      <c r="B210">
        <v>941201175.076031</v>
      </c>
      <c r="C210">
        <v>664332802.9309595</v>
      </c>
      <c r="D210">
        <v>393935406.8877277</v>
      </c>
      <c r="E210">
        <v>164860184.62614182</v>
      </c>
    </row>
    <row r="211" spans="1:5" ht="12">
      <c r="A211" t="s">
        <v>1530</v>
      </c>
      <c r="B211">
        <v>917196104.153649</v>
      </c>
      <c r="C211">
        <v>646326552.8250644</v>
      </c>
      <c r="D211">
        <v>382314777.7246279</v>
      </c>
      <c r="E211">
        <v>159341145.01822883</v>
      </c>
    </row>
    <row r="212" spans="1:5" ht="12">
      <c r="A212" t="s">
        <v>1531</v>
      </c>
      <c r="B212">
        <v>893001278.339249</v>
      </c>
      <c r="C212">
        <v>628209726.9205866</v>
      </c>
      <c r="D212">
        <v>370653270.40137887</v>
      </c>
      <c r="E212">
        <v>153826551.60294786</v>
      </c>
    </row>
    <row r="213" spans="1:5" ht="12">
      <c r="A213" t="s">
        <v>1532</v>
      </c>
      <c r="B213">
        <v>869989186.698047</v>
      </c>
      <c r="C213">
        <v>610983116.926938</v>
      </c>
      <c r="D213">
        <v>359572510.63073575</v>
      </c>
      <c r="E213">
        <v>148595812.16849142</v>
      </c>
    </row>
    <row r="214" spans="1:5" ht="12">
      <c r="A214" t="s">
        <v>1533</v>
      </c>
      <c r="B214">
        <v>847166813.483578</v>
      </c>
      <c r="C214">
        <v>594043724.8628235</v>
      </c>
      <c r="D214">
        <v>348800261.215436</v>
      </c>
      <c r="E214">
        <v>143592547.4376631</v>
      </c>
    </row>
    <row r="215" spans="1:5" ht="12">
      <c r="A215" t="s">
        <v>1534</v>
      </c>
      <c r="B215">
        <v>824885267.340127</v>
      </c>
      <c r="C215">
        <v>577438589.8504364</v>
      </c>
      <c r="D215">
        <v>338188072.0682188</v>
      </c>
      <c r="E215">
        <v>138634079.85717398</v>
      </c>
    </row>
    <row r="216" spans="1:5" ht="12">
      <c r="A216" t="s">
        <v>1535</v>
      </c>
      <c r="B216">
        <v>802080467.881091</v>
      </c>
      <c r="C216">
        <v>560553099.2047445</v>
      </c>
      <c r="D216">
        <v>327490726.8621561</v>
      </c>
      <c r="E216">
        <v>133698584.38847065</v>
      </c>
    </row>
    <row r="217" spans="1:5" ht="12">
      <c r="A217" t="s">
        <v>1536</v>
      </c>
      <c r="B217">
        <v>780180071.202909</v>
      </c>
      <c r="C217">
        <v>544322703.63507</v>
      </c>
      <c r="D217">
        <v>317199716.89451075</v>
      </c>
      <c r="E217">
        <v>128948772.52509592</v>
      </c>
    </row>
    <row r="218" spans="1:5" ht="12">
      <c r="A218" t="s">
        <v>1537</v>
      </c>
      <c r="B218">
        <v>758963969.885706</v>
      </c>
      <c r="C218">
        <v>528651314.10391396</v>
      </c>
      <c r="D218">
        <v>307309103.2877709</v>
      </c>
      <c r="E218">
        <v>124415912.80321522</v>
      </c>
    </row>
    <row r="219" spans="1:5" ht="12">
      <c r="A219" t="s">
        <v>1538</v>
      </c>
      <c r="B219">
        <v>738147100.702743</v>
      </c>
      <c r="C219">
        <v>513279423.1596453</v>
      </c>
      <c r="D219">
        <v>297614479.3079907</v>
      </c>
      <c r="E219">
        <v>119980641.80350555</v>
      </c>
    </row>
    <row r="220" spans="1:5" ht="12">
      <c r="A220" t="s">
        <v>1539</v>
      </c>
      <c r="B220">
        <v>717436886.16761</v>
      </c>
      <c r="C220">
        <v>498032192.9900063</v>
      </c>
      <c r="D220">
        <v>288039276.6821168</v>
      </c>
      <c r="E220">
        <v>115628650.12824059</v>
      </c>
    </row>
    <row r="221" spans="1:5" ht="12">
      <c r="A221" t="s">
        <v>1540</v>
      </c>
      <c r="B221">
        <v>697432669.076136</v>
      </c>
      <c r="C221">
        <v>483350933.9028393</v>
      </c>
      <c r="D221">
        <v>278860257.70841205</v>
      </c>
      <c r="E221">
        <v>111485003.498198</v>
      </c>
    </row>
    <row r="222" spans="1:5" ht="12">
      <c r="A222" t="s">
        <v>1541</v>
      </c>
      <c r="B222">
        <v>677843707.47679</v>
      </c>
      <c r="C222">
        <v>468978165.19090414</v>
      </c>
      <c r="D222">
        <v>269880047.8018167</v>
      </c>
      <c r="E222">
        <v>107437829.36169732</v>
      </c>
    </row>
    <row r="223" spans="1:5" ht="12">
      <c r="A223" t="s">
        <v>1542</v>
      </c>
      <c r="B223">
        <v>658360740.708717</v>
      </c>
      <c r="C223">
        <v>454750871.4178953</v>
      </c>
      <c r="D223">
        <v>261048656.52562058</v>
      </c>
      <c r="E223">
        <v>103496101.946727</v>
      </c>
    </row>
    <row r="224" spans="1:5" ht="12">
      <c r="A224" t="s">
        <v>1543</v>
      </c>
      <c r="B224">
        <v>639083850.288026</v>
      </c>
      <c r="C224">
        <v>440686997.54176867</v>
      </c>
      <c r="D224">
        <v>252331954.85488662</v>
      </c>
      <c r="E224">
        <v>99616528.31496835</v>
      </c>
    </row>
    <row r="225" spans="1:5" ht="12">
      <c r="A225" t="s">
        <v>1544</v>
      </c>
      <c r="B225">
        <v>620246093.15974</v>
      </c>
      <c r="C225">
        <v>426971817.6392357</v>
      </c>
      <c r="D225">
        <v>243857051.59089264</v>
      </c>
      <c r="E225">
        <v>95863015.93564337</v>
      </c>
    </row>
    <row r="226" spans="1:5" ht="12">
      <c r="A226" t="s">
        <v>1545</v>
      </c>
      <c r="B226">
        <v>601599955.129043</v>
      </c>
      <c r="C226">
        <v>413501501.68413985</v>
      </c>
      <c r="D226">
        <v>235621173.97792917</v>
      </c>
      <c r="E226">
        <v>92270972.16423203</v>
      </c>
    </row>
    <row r="227" spans="1:5" ht="12">
      <c r="A227" t="s">
        <v>1546</v>
      </c>
      <c r="B227">
        <v>583156590.449311</v>
      </c>
      <c r="C227">
        <v>400144878.8375487</v>
      </c>
      <c r="D227">
        <v>227430434.13094443</v>
      </c>
      <c r="E227">
        <v>88686186.51941083</v>
      </c>
    </row>
    <row r="228" spans="1:5" ht="12">
      <c r="A228" t="s">
        <v>1547</v>
      </c>
      <c r="B228">
        <v>564619883.997879</v>
      </c>
      <c r="C228">
        <v>386789613.8272142</v>
      </c>
      <c r="D228">
        <v>219298614.7688804</v>
      </c>
      <c r="E228">
        <v>85164651.23785943</v>
      </c>
    </row>
    <row r="229" spans="1:5" ht="12">
      <c r="A229" t="s">
        <v>1548</v>
      </c>
      <c r="B229">
        <v>546816967.503011</v>
      </c>
      <c r="C229">
        <v>373958489.1169513</v>
      </c>
      <c r="D229">
        <v>211484515.16518226</v>
      </c>
      <c r="E229">
        <v>81782178.94214356</v>
      </c>
    </row>
    <row r="230" spans="1:5" ht="12">
      <c r="A230" t="s">
        <v>1549</v>
      </c>
      <c r="B230">
        <v>528613755.821709</v>
      </c>
      <c r="C230">
        <v>360916248.99623555</v>
      </c>
      <c r="D230">
        <v>203606378.78980315</v>
      </c>
      <c r="E230">
        <v>78412909.17350587</v>
      </c>
    </row>
    <row r="231" spans="1:5" ht="12">
      <c r="A231" t="s">
        <v>1550</v>
      </c>
      <c r="B231">
        <v>511436396.936667</v>
      </c>
      <c r="C231">
        <v>348595988.91641533</v>
      </c>
      <c r="D231">
        <v>196155921.6365705</v>
      </c>
      <c r="E231">
        <v>75223620.09640959</v>
      </c>
    </row>
    <row r="232" spans="1:5" ht="12">
      <c r="A232" t="s">
        <v>1551</v>
      </c>
      <c r="B232">
        <v>493901155.77743</v>
      </c>
      <c r="C232">
        <v>336072963.25874794</v>
      </c>
      <c r="D232">
        <v>188628237.09349328</v>
      </c>
      <c r="E232">
        <v>72030450.65065786</v>
      </c>
    </row>
    <row r="233" spans="1:5" ht="12">
      <c r="A233" t="s">
        <v>1552</v>
      </c>
      <c r="B233">
        <v>478002252.499056</v>
      </c>
      <c r="C233">
        <v>324720746.25248075</v>
      </c>
      <c r="D233">
        <v>181807976.94096497</v>
      </c>
      <c r="E233">
        <v>69141443.7309456</v>
      </c>
    </row>
    <row r="234" spans="1:5" ht="12">
      <c r="A234" t="s">
        <v>1553</v>
      </c>
      <c r="B234">
        <v>463026302.806518</v>
      </c>
      <c r="C234">
        <v>314013655.5181834</v>
      </c>
      <c r="D234">
        <v>175366052.22394702</v>
      </c>
      <c r="E234">
        <v>66409109.1593256</v>
      </c>
    </row>
    <row r="235" spans="1:5" ht="12">
      <c r="A235" t="s">
        <v>1554</v>
      </c>
      <c r="B235">
        <v>448656818.596336</v>
      </c>
      <c r="C235">
        <v>303769177.3875872</v>
      </c>
      <c r="D235">
        <v>169227314.72224844</v>
      </c>
      <c r="E235">
        <v>63821745.187241316</v>
      </c>
    </row>
    <row r="236" spans="1:5" ht="12">
      <c r="A236" t="s">
        <v>1555</v>
      </c>
      <c r="B236">
        <v>435444385.888474</v>
      </c>
      <c r="C236">
        <v>294323478.31321496</v>
      </c>
      <c r="D236">
        <v>163548196.08743</v>
      </c>
      <c r="E236">
        <v>61418695.83067475</v>
      </c>
    </row>
    <row r="237" spans="1:5" ht="12">
      <c r="A237" t="s">
        <v>1556</v>
      </c>
      <c r="B237">
        <v>422459268.776027</v>
      </c>
      <c r="C237">
        <v>285062332.07591826</v>
      </c>
      <c r="D237">
        <v>157999159.82966152</v>
      </c>
      <c r="E237">
        <v>59083502.04060773</v>
      </c>
    </row>
    <row r="238" spans="1:5" ht="12">
      <c r="A238" t="s">
        <v>1557</v>
      </c>
      <c r="B238">
        <v>409704700.29601</v>
      </c>
      <c r="C238">
        <v>276017284.45458925</v>
      </c>
      <c r="D238">
        <v>152621832.72686854</v>
      </c>
      <c r="E238">
        <v>56846491.196203366</v>
      </c>
    </row>
    <row r="239" spans="1:5" ht="12">
      <c r="A239" t="s">
        <v>1558</v>
      </c>
      <c r="B239">
        <v>397148844.774338</v>
      </c>
      <c r="C239">
        <v>267104629.35841522</v>
      </c>
      <c r="D239">
        <v>147318026.9125491</v>
      </c>
      <c r="E239">
        <v>54638593.60678774</v>
      </c>
    </row>
    <row r="240" spans="1:5" ht="12">
      <c r="A240" t="s">
        <v>1559</v>
      </c>
      <c r="B240">
        <v>384769007.170741</v>
      </c>
      <c r="C240">
        <v>258353741.00740185</v>
      </c>
      <c r="D240">
        <v>142140880.15447658</v>
      </c>
      <c r="E240">
        <v>52502345.106559575</v>
      </c>
    </row>
    <row r="241" spans="1:5" ht="12">
      <c r="A241" t="s">
        <v>1560</v>
      </c>
      <c r="B241">
        <v>372378604.988099</v>
      </c>
      <c r="C241">
        <v>249610109.94259685</v>
      </c>
      <c r="D241">
        <v>136981056.0882837</v>
      </c>
      <c r="E241">
        <v>50382165.684748754</v>
      </c>
    </row>
    <row r="242" spans="1:5" ht="12">
      <c r="A242" t="s">
        <v>1561</v>
      </c>
      <c r="B242">
        <v>360195454.586311</v>
      </c>
      <c r="C242">
        <v>241047282.27787092</v>
      </c>
      <c r="D242">
        <v>131956365.52155949</v>
      </c>
      <c r="E242">
        <v>48335114.34166084</v>
      </c>
    </row>
    <row r="243" spans="1:5" ht="12">
      <c r="A243" t="s">
        <v>1562</v>
      </c>
      <c r="B243">
        <v>348237872.252958</v>
      </c>
      <c r="C243">
        <v>232649857.55244473</v>
      </c>
      <c r="D243">
        <v>127035467.38239583</v>
      </c>
      <c r="E243">
        <v>46335517.13287711</v>
      </c>
    </row>
    <row r="244" spans="1:5" ht="12">
      <c r="A244" t="s">
        <v>1563</v>
      </c>
      <c r="B244">
        <v>336550025.084886</v>
      </c>
      <c r="C244">
        <v>224460123.0544954</v>
      </c>
      <c r="D244">
        <v>122251863.64223288</v>
      </c>
      <c r="E244">
        <v>44401856.87085433</v>
      </c>
    </row>
    <row r="245" spans="1:5" ht="12">
      <c r="A245" t="s">
        <v>1564</v>
      </c>
      <c r="B245">
        <v>324959083.399339</v>
      </c>
      <c r="C245">
        <v>216373869.0208733</v>
      </c>
      <c r="D245">
        <v>117557642.95556903</v>
      </c>
      <c r="E245">
        <v>42521893.70200232</v>
      </c>
    </row>
    <row r="246" spans="1:5" ht="12">
      <c r="A246" t="s">
        <v>1565</v>
      </c>
      <c r="B246">
        <v>313553624.252401</v>
      </c>
      <c r="C246">
        <v>208425443.27948952</v>
      </c>
      <c r="D246">
        <v>112951209.47876076</v>
      </c>
      <c r="E246">
        <v>40682649.86162541</v>
      </c>
    </row>
    <row r="247" spans="1:5" ht="12">
      <c r="A247" t="s">
        <v>1566</v>
      </c>
      <c r="B247">
        <v>302324349.35289</v>
      </c>
      <c r="C247">
        <v>200631257.9121477</v>
      </c>
      <c r="D247">
        <v>108459729.07440187</v>
      </c>
      <c r="E247">
        <v>38904778.399928436</v>
      </c>
    </row>
    <row r="248" spans="1:5" ht="12">
      <c r="A248" t="s">
        <v>1567</v>
      </c>
      <c r="B248">
        <v>291219126.457233</v>
      </c>
      <c r="C248">
        <v>192933722.2075662</v>
      </c>
      <c r="D248">
        <v>104033247.38276304</v>
      </c>
      <c r="E248">
        <v>37158930.46996206</v>
      </c>
    </row>
    <row r="249" spans="1:5" ht="12">
      <c r="A249" t="s">
        <v>1568</v>
      </c>
      <c r="B249">
        <v>280168671.576297</v>
      </c>
      <c r="C249">
        <v>185297943.00107035</v>
      </c>
      <c r="D249">
        <v>99661794.59061326</v>
      </c>
      <c r="E249">
        <v>35446745.97755318</v>
      </c>
    </row>
    <row r="250" spans="1:5" ht="12">
      <c r="A250" t="s">
        <v>1569</v>
      </c>
      <c r="B250">
        <v>269018993.495423</v>
      </c>
      <c r="C250">
        <v>177651178.89713946</v>
      </c>
      <c r="D250">
        <v>95329499.94285488</v>
      </c>
      <c r="E250">
        <v>33776138.43362598</v>
      </c>
    </row>
    <row r="251" spans="1:5" ht="12">
      <c r="A251" t="s">
        <v>1570</v>
      </c>
      <c r="B251">
        <v>258168453.161557</v>
      </c>
      <c r="C251">
        <v>170196687.02159145</v>
      </c>
      <c r="D251">
        <v>91097071.51662666</v>
      </c>
      <c r="E251">
        <v>32139840.459267214</v>
      </c>
    </row>
    <row r="252" spans="1:5" ht="12">
      <c r="A252" t="s">
        <v>1571</v>
      </c>
      <c r="B252">
        <v>247349067.46629</v>
      </c>
      <c r="C252">
        <v>162796388.84297225</v>
      </c>
      <c r="D252">
        <v>86921627.30761606</v>
      </c>
      <c r="E252">
        <v>30540998.555537626</v>
      </c>
    </row>
    <row r="253" spans="1:5" ht="12">
      <c r="A253" t="s">
        <v>1572</v>
      </c>
      <c r="B253">
        <v>236857845.006424</v>
      </c>
      <c r="C253">
        <v>155627034.66922036</v>
      </c>
      <c r="D253">
        <v>82882380.5882738</v>
      </c>
      <c r="E253">
        <v>28998412.291084614</v>
      </c>
    </row>
    <row r="254" spans="1:5" ht="12">
      <c r="A254" t="s">
        <v>1573</v>
      </c>
      <c r="B254">
        <v>226739480.926202</v>
      </c>
      <c r="C254">
        <v>148734246.37324876</v>
      </c>
      <c r="D254">
        <v>79016523.61907727</v>
      </c>
      <c r="E254">
        <v>27532522.690235637</v>
      </c>
    </row>
    <row r="255" spans="1:5" ht="12">
      <c r="A255" t="s">
        <v>1574</v>
      </c>
      <c r="B255">
        <v>216967663.922872</v>
      </c>
      <c r="C255">
        <v>142082837.34255326</v>
      </c>
      <c r="D255">
        <v>75290928.95030306</v>
      </c>
      <c r="E255">
        <v>26123259.3584403</v>
      </c>
    </row>
    <row r="256" spans="1:5" ht="12">
      <c r="A256" t="s">
        <v>1575</v>
      </c>
      <c r="B256">
        <v>207389018.821309</v>
      </c>
      <c r="C256">
        <v>135579848.4745579</v>
      </c>
      <c r="D256">
        <v>71662222.23060657</v>
      </c>
      <c r="E256">
        <v>24758914.362003375</v>
      </c>
    </row>
    <row r="257" spans="1:5" ht="12">
      <c r="A257" t="s">
        <v>1576</v>
      </c>
      <c r="B257">
        <v>197949594.268841</v>
      </c>
      <c r="C257">
        <v>129196444.97484249</v>
      </c>
      <c r="D257">
        <v>68120128.43400635</v>
      </c>
      <c r="E257">
        <v>23438664.781032197</v>
      </c>
    </row>
    <row r="258" spans="1:5" ht="12">
      <c r="A258" t="s">
        <v>1577</v>
      </c>
      <c r="B258">
        <v>188972829.089105</v>
      </c>
      <c r="C258">
        <v>123128359.0492007</v>
      </c>
      <c r="D258">
        <v>64755562.31685892</v>
      </c>
      <c r="E258">
        <v>22186618.11954314</v>
      </c>
    </row>
    <row r="259" spans="1:5" ht="12">
      <c r="A259" t="s">
        <v>1578</v>
      </c>
      <c r="B259">
        <v>180171042.950667</v>
      </c>
      <c r="C259">
        <v>117200719.9815764</v>
      </c>
      <c r="D259">
        <v>61486395.509875536</v>
      </c>
      <c r="E259">
        <v>20980176.963573914</v>
      </c>
    </row>
    <row r="260" spans="1:5" ht="12">
      <c r="A260" t="s">
        <v>1579</v>
      </c>
      <c r="B260">
        <v>171652242.277178</v>
      </c>
      <c r="C260">
        <v>111469883.46124166</v>
      </c>
      <c r="D260">
        <v>58331130.6636985</v>
      </c>
      <c r="E260">
        <v>19819245.942163344</v>
      </c>
    </row>
    <row r="261" spans="1:5" ht="12">
      <c r="A261" t="s">
        <v>1580</v>
      </c>
      <c r="B261">
        <v>163616585.731017</v>
      </c>
      <c r="C261">
        <v>106071368.24355532</v>
      </c>
      <c r="D261">
        <v>55364975.42017263</v>
      </c>
      <c r="E261">
        <v>18731754.761520438</v>
      </c>
    </row>
    <row r="262" spans="1:5" ht="12">
      <c r="A262" t="s">
        <v>1581</v>
      </c>
      <c r="B262">
        <v>155869288.358165</v>
      </c>
      <c r="C262">
        <v>100894041.94721428</v>
      </c>
      <c r="D262">
        <v>52541634.309872285</v>
      </c>
      <c r="E262">
        <v>17708506.7159278</v>
      </c>
    </row>
    <row r="263" spans="1:5" ht="12">
      <c r="A263" t="s">
        <v>1582</v>
      </c>
      <c r="B263">
        <v>148165328.196588</v>
      </c>
      <c r="C263">
        <v>95744610.03256015</v>
      </c>
      <c r="D263">
        <v>49733209.16408702</v>
      </c>
      <c r="E263">
        <v>16690965.781247599</v>
      </c>
    </row>
    <row r="264" spans="1:5" ht="12">
      <c r="A264" t="s">
        <v>1583</v>
      </c>
      <c r="B264">
        <v>140620866.625757</v>
      </c>
      <c r="C264">
        <v>90720216.44927113</v>
      </c>
      <c r="D264">
        <v>47007374.42397529</v>
      </c>
      <c r="E264">
        <v>15711478.688438611</v>
      </c>
    </row>
    <row r="265" spans="1:5" ht="12">
      <c r="A265" t="s">
        <v>1584</v>
      </c>
      <c r="B265">
        <v>133422893.404002</v>
      </c>
      <c r="C265">
        <v>85930520.25867075</v>
      </c>
      <c r="D265">
        <v>44412319.033632144</v>
      </c>
      <c r="E265">
        <v>14781249.120556599</v>
      </c>
    </row>
    <row r="266" spans="1:5" ht="12">
      <c r="A266" t="s">
        <v>1585</v>
      </c>
      <c r="B266">
        <v>126524714.243325</v>
      </c>
      <c r="C266">
        <v>81354018.93229768</v>
      </c>
      <c r="D266">
        <v>41943511.74174052</v>
      </c>
      <c r="E266">
        <v>13902360.896347728</v>
      </c>
    </row>
    <row r="267" spans="1:5" ht="12">
      <c r="A267" t="s">
        <v>1586</v>
      </c>
      <c r="B267">
        <v>119577129.35584</v>
      </c>
      <c r="C267">
        <v>76756391.50746746</v>
      </c>
      <c r="D267">
        <v>39472480.535008274</v>
      </c>
      <c r="E267">
        <v>13027911.74815248</v>
      </c>
    </row>
    <row r="268" spans="1:5" ht="12">
      <c r="A268" t="s">
        <v>1587</v>
      </c>
      <c r="B268">
        <v>112961154.331668</v>
      </c>
      <c r="C268">
        <v>72386624.76660062</v>
      </c>
      <c r="D268">
        <v>37130627.57332636</v>
      </c>
      <c r="E268">
        <v>12203075.491021112</v>
      </c>
    </row>
    <row r="269" spans="1:5" ht="12">
      <c r="A269" t="s">
        <v>1588</v>
      </c>
      <c r="B269">
        <v>106331272.111615</v>
      </c>
      <c r="C269">
        <v>68026288.28175955</v>
      </c>
      <c r="D269">
        <v>34808115.01095995</v>
      </c>
      <c r="E269">
        <v>11392881.940709975</v>
      </c>
    </row>
    <row r="270" spans="1:5" ht="12">
      <c r="A270" t="s">
        <v>1589</v>
      </c>
      <c r="B270">
        <v>100056161.110661</v>
      </c>
      <c r="C270">
        <v>63903166.806017905</v>
      </c>
      <c r="D270">
        <v>32615211.840321198</v>
      </c>
      <c r="E270">
        <v>10629918.015523592</v>
      </c>
    </row>
    <row r="271" spans="1:5" ht="12">
      <c r="A271" t="s">
        <v>1590</v>
      </c>
      <c r="B271">
        <v>93930908.435987</v>
      </c>
      <c r="C271">
        <v>59892663.5552267</v>
      </c>
      <c r="D271">
        <v>30493074.706614275</v>
      </c>
      <c r="E271">
        <v>9897534.233065862</v>
      </c>
    </row>
    <row r="272" spans="1:5" ht="12">
      <c r="A272" t="s">
        <v>1591</v>
      </c>
      <c r="B272">
        <v>87895648.179158</v>
      </c>
      <c r="C272">
        <v>55949377.28053878</v>
      </c>
      <c r="D272">
        <v>28412990.11886235</v>
      </c>
      <c r="E272">
        <v>9183312.318551846</v>
      </c>
    </row>
    <row r="273" spans="1:5" ht="12">
      <c r="A273" t="s">
        <v>1592</v>
      </c>
      <c r="B273">
        <v>81943510.583901</v>
      </c>
      <c r="C273">
        <v>52072116.349119976</v>
      </c>
      <c r="D273">
        <v>26376733.10518279</v>
      </c>
      <c r="E273">
        <v>8489068.516341614</v>
      </c>
    </row>
    <row r="274" spans="1:5" ht="12">
      <c r="A274" t="s">
        <v>1593</v>
      </c>
      <c r="B274">
        <v>76326694.651119</v>
      </c>
      <c r="C274">
        <v>48428524.97747223</v>
      </c>
      <c r="D274">
        <v>24474742.642067447</v>
      </c>
      <c r="E274">
        <v>7846792.691882163</v>
      </c>
    </row>
    <row r="275" spans="1:5" ht="12">
      <c r="A275" t="s">
        <v>1594</v>
      </c>
      <c r="B275">
        <v>70913505.038582</v>
      </c>
      <c r="C275">
        <v>44917597.26413785</v>
      </c>
      <c r="D275">
        <v>22642662.95352256</v>
      </c>
      <c r="E275">
        <v>7228666.132895675</v>
      </c>
    </row>
    <row r="276" spans="1:5" ht="12">
      <c r="A276" t="s">
        <v>1595</v>
      </c>
      <c r="B276">
        <v>65662811.798562</v>
      </c>
      <c r="C276">
        <v>41523466.40828591</v>
      </c>
      <c r="D276">
        <v>20880185.56149925</v>
      </c>
      <c r="E276">
        <v>6638670.323033865</v>
      </c>
    </row>
    <row r="277" spans="1:5" ht="12">
      <c r="A277" t="s">
        <v>1596</v>
      </c>
      <c r="B277">
        <v>60605891.945969</v>
      </c>
      <c r="C277">
        <v>38260597.835570656</v>
      </c>
      <c r="D277">
        <v>19190513.554282844</v>
      </c>
      <c r="E277">
        <v>6075611.069762525</v>
      </c>
    </row>
    <row r="278" spans="1:5" ht="12">
      <c r="A278" t="s">
        <v>1597</v>
      </c>
      <c r="B278">
        <v>55775563.981279</v>
      </c>
      <c r="C278">
        <v>35153408.04897194</v>
      </c>
      <c r="D278">
        <v>17588631.410144035</v>
      </c>
      <c r="E278">
        <v>5545637.771833395</v>
      </c>
    </row>
    <row r="279" spans="1:5" ht="12">
      <c r="A279" t="s">
        <v>1598</v>
      </c>
      <c r="B279">
        <v>51182250.468094</v>
      </c>
      <c r="C279">
        <v>32203688.841902945</v>
      </c>
      <c r="D279">
        <v>16071792.888099542</v>
      </c>
      <c r="E279">
        <v>5045920.431940547</v>
      </c>
    </row>
    <row r="280" spans="1:5" ht="12">
      <c r="A280" t="s">
        <v>1599</v>
      </c>
      <c r="B280">
        <v>46848227.578179</v>
      </c>
      <c r="C280">
        <v>29426742.421070993</v>
      </c>
      <c r="D280">
        <v>14648561.747992773</v>
      </c>
      <c r="E280">
        <v>4579601.367973941</v>
      </c>
    </row>
    <row r="281" spans="1:5" ht="12">
      <c r="A281" t="s">
        <v>1600</v>
      </c>
      <c r="B281">
        <v>42354094.281376</v>
      </c>
      <c r="C281">
        <v>26560178.07345618</v>
      </c>
      <c r="D281">
        <v>13189051.013127899</v>
      </c>
      <c r="E281">
        <v>4106410.122773792</v>
      </c>
    </row>
    <row r="282" spans="1:5" ht="12">
      <c r="A282" t="s">
        <v>1601</v>
      </c>
      <c r="B282">
        <v>38603729.287246</v>
      </c>
      <c r="C282">
        <v>24167271.657598924</v>
      </c>
      <c r="D282">
        <v>11970279.259796962</v>
      </c>
      <c r="E282">
        <v>3711159.975715255</v>
      </c>
    </row>
    <row r="283" spans="1:5" ht="12">
      <c r="A283" t="s">
        <v>1602</v>
      </c>
      <c r="B283">
        <v>35059969.31734</v>
      </c>
      <c r="C283">
        <v>21912728.333226062</v>
      </c>
      <c r="D283">
        <v>10826868.95648137</v>
      </c>
      <c r="E283">
        <v>3342907.4809882953</v>
      </c>
    </row>
    <row r="284" spans="1:5" ht="12">
      <c r="A284" t="s">
        <v>1603</v>
      </c>
      <c r="B284">
        <v>31702336.233066</v>
      </c>
      <c r="C284">
        <v>19780577.62968749</v>
      </c>
      <c r="D284">
        <v>9748537.986573854</v>
      </c>
      <c r="E284">
        <v>2997212.841899437</v>
      </c>
    </row>
    <row r="285" spans="1:5" ht="12">
      <c r="A285" t="s">
        <v>1604</v>
      </c>
      <c r="B285">
        <v>28468855.128781</v>
      </c>
      <c r="C285">
        <v>17732929.331799638</v>
      </c>
      <c r="D285">
        <v>8717161.55620231</v>
      </c>
      <c r="E285">
        <v>2668761.7892046752</v>
      </c>
    </row>
    <row r="286" spans="1:5" ht="12">
      <c r="A286" t="s">
        <v>1605</v>
      </c>
      <c r="B286">
        <v>25364658.801911</v>
      </c>
      <c r="C286">
        <v>15774290.96411717</v>
      </c>
      <c r="D286">
        <v>7735883.140447003</v>
      </c>
      <c r="E286">
        <v>2358957.7574099014</v>
      </c>
    </row>
    <row r="287" spans="1:5" ht="12">
      <c r="A287" t="s">
        <v>1606</v>
      </c>
      <c r="B287">
        <v>22374561.803108</v>
      </c>
      <c r="C287">
        <v>13891148.059185242</v>
      </c>
      <c r="D287">
        <v>6795044.205949353</v>
      </c>
      <c r="E287">
        <v>2063284.7549805085</v>
      </c>
    </row>
    <row r="288" spans="1:5" ht="12">
      <c r="A288" t="s">
        <v>1607</v>
      </c>
      <c r="B288">
        <v>19437929.273801</v>
      </c>
      <c r="C288">
        <v>12048144.27884583</v>
      </c>
      <c r="D288">
        <v>5879008.296987378</v>
      </c>
      <c r="E288">
        <v>1777816.9374084226</v>
      </c>
    </row>
    <row r="289" spans="1:5" ht="12">
      <c r="A289" t="s">
        <v>1608</v>
      </c>
      <c r="B289">
        <v>16732238.69084</v>
      </c>
      <c r="C289">
        <v>10353495.34140457</v>
      </c>
      <c r="D289">
        <v>5039239.49066358</v>
      </c>
      <c r="E289">
        <v>1517415.7400905518</v>
      </c>
    </row>
    <row r="290" spans="1:5" ht="12">
      <c r="A290" t="s">
        <v>1609</v>
      </c>
      <c r="B290">
        <v>14220643.52908</v>
      </c>
      <c r="C290">
        <v>8784939.026242618</v>
      </c>
      <c r="D290">
        <v>4265269.97151739</v>
      </c>
      <c r="E290">
        <v>1279093.213015179</v>
      </c>
    </row>
    <row r="291" spans="1:5" ht="12">
      <c r="A291" t="s">
        <v>1610</v>
      </c>
      <c r="B291">
        <v>11948557.398849</v>
      </c>
      <c r="C291">
        <v>7368816.720272214</v>
      </c>
      <c r="D291">
        <v>3568614.380716138</v>
      </c>
      <c r="E291">
        <v>1065643.426221455</v>
      </c>
    </row>
    <row r="292" spans="1:5" ht="12">
      <c r="A292" t="s">
        <v>1611</v>
      </c>
      <c r="B292">
        <v>9890761.347385</v>
      </c>
      <c r="C292">
        <v>6089403.921369378</v>
      </c>
      <c r="D292">
        <v>2941512.795980307</v>
      </c>
      <c r="E292">
        <v>874660.774729191</v>
      </c>
    </row>
    <row r="293" spans="1:5" ht="12">
      <c r="A293" t="s">
        <v>1612</v>
      </c>
      <c r="B293">
        <v>8079109.852052</v>
      </c>
      <c r="C293">
        <v>4965867.566312485</v>
      </c>
      <c r="D293">
        <v>2392879.6702390322</v>
      </c>
      <c r="E293">
        <v>708607.6750468663</v>
      </c>
    </row>
    <row r="294" spans="1:5" ht="12">
      <c r="A294" t="s">
        <v>1613</v>
      </c>
      <c r="B294">
        <v>6554759.172069</v>
      </c>
      <c r="C294">
        <v>4022084.023111552</v>
      </c>
      <c r="D294">
        <v>1933174.058032167</v>
      </c>
      <c r="E294">
        <v>570049.5013173097</v>
      </c>
    </row>
    <row r="295" spans="1:5" ht="12">
      <c r="A295" t="s">
        <v>1614</v>
      </c>
      <c r="B295">
        <v>5472462.316794</v>
      </c>
      <c r="C295">
        <v>3352461.03711645</v>
      </c>
      <c r="D295">
        <v>1607360.6274187197</v>
      </c>
      <c r="E295">
        <v>472031.54314037715</v>
      </c>
    </row>
    <row r="296" spans="1:5" ht="12">
      <c r="A296" t="s">
        <v>1615</v>
      </c>
      <c r="B296">
        <v>5157253.25504</v>
      </c>
      <c r="C296">
        <v>3154003.6900005457</v>
      </c>
      <c r="D296">
        <v>1508363.0215566037</v>
      </c>
      <c r="E296">
        <v>441082.86968608404</v>
      </c>
    </row>
    <row r="297" spans="1:5" ht="12">
      <c r="A297" t="s">
        <v>1616</v>
      </c>
      <c r="B297">
        <v>4893734.194671</v>
      </c>
      <c r="C297">
        <v>2987768.156494227</v>
      </c>
      <c r="D297">
        <v>1425229.0534779613</v>
      </c>
      <c r="E297">
        <v>415007.17100619484</v>
      </c>
    </row>
    <row r="298" spans="1:5" ht="12">
      <c r="A298" t="s">
        <v>1617</v>
      </c>
      <c r="B298">
        <v>4673752.16518</v>
      </c>
      <c r="C298">
        <v>2849090.993695096</v>
      </c>
      <c r="D298">
        <v>1355954.7871119154</v>
      </c>
      <c r="E298">
        <v>393324.64018438925</v>
      </c>
    </row>
    <row r="299" spans="1:5" ht="12">
      <c r="A299" t="s">
        <v>1618</v>
      </c>
      <c r="B299">
        <v>4485594.746229</v>
      </c>
      <c r="C299">
        <v>2729753.641351575</v>
      </c>
      <c r="D299">
        <v>1295855.080292288</v>
      </c>
      <c r="E299">
        <v>374299.28767273226</v>
      </c>
    </row>
    <row r="300" spans="1:5" ht="12">
      <c r="A300" t="s">
        <v>1619</v>
      </c>
      <c r="B300">
        <v>4258124.842491</v>
      </c>
      <c r="C300">
        <v>2587071.1336229057</v>
      </c>
      <c r="D300">
        <v>1225098.8132208544</v>
      </c>
      <c r="E300">
        <v>352411.2529444429</v>
      </c>
    </row>
    <row r="301" spans="1:5" ht="12">
      <c r="A301" t="s">
        <v>1620</v>
      </c>
      <c r="B301">
        <v>3942832.782972</v>
      </c>
      <c r="C301">
        <v>2391448.968693742</v>
      </c>
      <c r="D301">
        <v>1129582.5110943415</v>
      </c>
      <c r="E301">
        <v>323558.80867495085</v>
      </c>
    </row>
    <row r="302" spans="1:5" ht="12">
      <c r="A302" t="s">
        <v>1621</v>
      </c>
      <c r="B302">
        <v>3781494.070289</v>
      </c>
      <c r="C302">
        <v>2289827.3750590766</v>
      </c>
      <c r="D302">
        <v>1078920.2696845243</v>
      </c>
      <c r="E302">
        <v>307780.2185388488</v>
      </c>
    </row>
    <row r="303" spans="1:5" ht="12">
      <c r="A303" t="s">
        <v>1622</v>
      </c>
      <c r="B303">
        <v>3624351.265882</v>
      </c>
      <c r="C303">
        <v>2190949.565960573</v>
      </c>
      <c r="D303">
        <v>1029705.6188789562</v>
      </c>
      <c r="E303">
        <v>292496.7558518968</v>
      </c>
    </row>
    <row r="304" spans="1:5" ht="12">
      <c r="A304" t="s">
        <v>1623</v>
      </c>
      <c r="B304">
        <v>3471011.987263</v>
      </c>
      <c r="C304">
        <v>2094695.940244811</v>
      </c>
      <c r="D304">
        <v>981964.4965899537</v>
      </c>
      <c r="E304">
        <v>277754.034833158</v>
      </c>
    </row>
    <row r="305" spans="1:5" ht="12">
      <c r="A305" t="s">
        <v>1624</v>
      </c>
      <c r="B305">
        <v>3325923.981682</v>
      </c>
      <c r="C305">
        <v>2003843.298453903</v>
      </c>
      <c r="D305">
        <v>937061.9829954633</v>
      </c>
      <c r="E305">
        <v>263966.6086171477</v>
      </c>
    </row>
    <row r="306" spans="1:5" ht="12">
      <c r="A306" t="s">
        <v>1625</v>
      </c>
      <c r="B306">
        <v>3183912.690959</v>
      </c>
      <c r="C306">
        <v>1915029.0524518737</v>
      </c>
      <c r="D306">
        <v>893252.0509991614</v>
      </c>
      <c r="E306">
        <v>250559.75495785606</v>
      </c>
    </row>
    <row r="307" spans="1:5" ht="12">
      <c r="A307" t="s">
        <v>1626</v>
      </c>
      <c r="B307">
        <v>3042514.250539</v>
      </c>
      <c r="C307">
        <v>1826978.339097692</v>
      </c>
      <c r="D307">
        <v>850083.9582165374</v>
      </c>
      <c r="E307">
        <v>237473.52442427323</v>
      </c>
    </row>
    <row r="308" spans="1:5" ht="12">
      <c r="A308" t="s">
        <v>1627</v>
      </c>
      <c r="B308">
        <v>2844669.05514</v>
      </c>
      <c r="C308">
        <v>1705278.4537826078</v>
      </c>
      <c r="D308">
        <v>791439.6793002068</v>
      </c>
      <c r="E308">
        <v>220154.6266066802</v>
      </c>
    </row>
    <row r="309" spans="1:5" ht="12">
      <c r="A309" t="s">
        <v>1628</v>
      </c>
      <c r="B309">
        <v>2710522.182751</v>
      </c>
      <c r="C309">
        <v>1622106.2634706139</v>
      </c>
      <c r="D309">
        <v>750923.8695763799</v>
      </c>
      <c r="E309">
        <v>207999.61237948024</v>
      </c>
    </row>
    <row r="310" spans="1:5" ht="12">
      <c r="A310" t="s">
        <v>1629</v>
      </c>
      <c r="B310">
        <v>2577128.15225</v>
      </c>
      <c r="C310">
        <v>1539914.0219484556</v>
      </c>
      <c r="D310">
        <v>711236.7649113815</v>
      </c>
      <c r="E310">
        <v>196252.78356045808</v>
      </c>
    </row>
    <row r="311" spans="1:5" ht="12">
      <c r="A311" t="s">
        <v>1630</v>
      </c>
      <c r="B311">
        <v>2444098.624414</v>
      </c>
      <c r="C311">
        <v>1457947.7635998826</v>
      </c>
      <c r="D311">
        <v>671666.644263965</v>
      </c>
      <c r="E311">
        <v>184549.1410764508</v>
      </c>
    </row>
    <row r="312" spans="1:5" ht="12">
      <c r="A312" t="s">
        <v>1631</v>
      </c>
      <c r="B312">
        <v>2314557.130052</v>
      </c>
      <c r="C312">
        <v>1378407.7388691436</v>
      </c>
      <c r="D312">
        <v>633460.1324631049</v>
      </c>
      <c r="E312">
        <v>173337.9347022541</v>
      </c>
    </row>
    <row r="313" spans="1:5" ht="12">
      <c r="A313" t="s">
        <v>1632</v>
      </c>
      <c r="B313">
        <v>2187449.197338</v>
      </c>
      <c r="C313">
        <v>1300500.5864124154</v>
      </c>
      <c r="D313">
        <v>596137.208737107</v>
      </c>
      <c r="E313">
        <v>162434.09001605315</v>
      </c>
    </row>
    <row r="314" spans="1:5" ht="12">
      <c r="A314" t="s">
        <v>1633</v>
      </c>
      <c r="B314">
        <v>2066000.190523</v>
      </c>
      <c r="C314">
        <v>1226279.5744202074</v>
      </c>
      <c r="D314">
        <v>560731.4809097118</v>
      </c>
      <c r="E314">
        <v>152160.51610671208</v>
      </c>
    </row>
    <row r="315" spans="1:5" ht="12">
      <c r="A315" t="s">
        <v>1634</v>
      </c>
      <c r="B315">
        <v>1884502.567533</v>
      </c>
      <c r="C315">
        <v>1116654.0612506324</v>
      </c>
      <c r="D315">
        <v>509305.2903493379</v>
      </c>
      <c r="E315">
        <v>137620.0909168056</v>
      </c>
    </row>
    <row r="316" spans="1:5" ht="12">
      <c r="A316" t="s">
        <v>1635</v>
      </c>
      <c r="B316">
        <v>1772982.093261</v>
      </c>
      <c r="C316">
        <v>1048791.2241263376</v>
      </c>
      <c r="D316">
        <v>477136.5380899029</v>
      </c>
      <c r="E316">
        <v>128381.64843637813</v>
      </c>
    </row>
    <row r="317" spans="1:5" ht="12">
      <c r="A317" t="s">
        <v>1636</v>
      </c>
      <c r="B317">
        <v>1664050.224364</v>
      </c>
      <c r="C317">
        <v>982737.8558627004</v>
      </c>
      <c r="D317">
        <v>445985.85376476566</v>
      </c>
      <c r="E317">
        <v>119508.12690676971</v>
      </c>
    </row>
    <row r="318" spans="1:5" ht="12">
      <c r="A318" t="s">
        <v>1637</v>
      </c>
      <c r="B318">
        <v>1558594.042018</v>
      </c>
      <c r="C318">
        <v>918897.450395864</v>
      </c>
      <c r="D318">
        <v>415953.2645866884</v>
      </c>
      <c r="E318">
        <v>110988.38010095393</v>
      </c>
    </row>
    <row r="319" spans="1:5" ht="12">
      <c r="A319" t="s">
        <v>1638</v>
      </c>
      <c r="B319">
        <v>1457540.336207</v>
      </c>
      <c r="C319">
        <v>857908.9083647516</v>
      </c>
      <c r="D319">
        <v>387390.0264963261</v>
      </c>
      <c r="E319">
        <v>102943.15978243534</v>
      </c>
    </row>
    <row r="320" spans="1:5" ht="12">
      <c r="A320" t="s">
        <v>1639</v>
      </c>
      <c r="B320">
        <v>1364785.653378</v>
      </c>
      <c r="C320">
        <v>801950.9805644131</v>
      </c>
      <c r="D320">
        <v>361201.1909498323</v>
      </c>
      <c r="E320">
        <v>95577.3207872726</v>
      </c>
    </row>
    <row r="321" spans="1:5" ht="12">
      <c r="A321" t="s">
        <v>1640</v>
      </c>
      <c r="B321">
        <v>1275628.434551</v>
      </c>
      <c r="C321">
        <v>748290.6946986071</v>
      </c>
      <c r="D321">
        <v>336175.2901295309</v>
      </c>
      <c r="E321">
        <v>88578.45206603865</v>
      </c>
    </row>
    <row r="322" spans="1:5" ht="12">
      <c r="A322" t="s">
        <v>1641</v>
      </c>
      <c r="B322">
        <v>1189148.817433</v>
      </c>
      <c r="C322">
        <v>696492.5647712619</v>
      </c>
      <c r="D322">
        <v>312185.7277525003</v>
      </c>
      <c r="E322">
        <v>81942.71587474387</v>
      </c>
    </row>
    <row r="323" spans="1:5" ht="12">
      <c r="A323" t="s">
        <v>1642</v>
      </c>
      <c r="B323">
        <v>1113379.932396</v>
      </c>
      <c r="C323">
        <v>651008.178582994</v>
      </c>
      <c r="D323">
        <v>291056.36248058366</v>
      </c>
      <c r="E323">
        <v>76073.08461735303</v>
      </c>
    </row>
    <row r="324" spans="1:5" ht="12">
      <c r="A324" t="s">
        <v>1643</v>
      </c>
      <c r="B324">
        <v>1038751.554265</v>
      </c>
      <c r="C324">
        <v>606375.0204974227</v>
      </c>
      <c r="D324">
        <v>270434.2680782181</v>
      </c>
      <c r="E324">
        <v>70393.36640683498</v>
      </c>
    </row>
    <row r="325" spans="1:5" ht="12">
      <c r="A325" t="s">
        <v>1644</v>
      </c>
      <c r="B325">
        <v>968704.933385</v>
      </c>
      <c r="C325">
        <v>564525.9447741274</v>
      </c>
      <c r="D325">
        <v>251129.8973892612</v>
      </c>
      <c r="E325">
        <v>65091.615632945075</v>
      </c>
    </row>
    <row r="326" spans="1:5" ht="12">
      <c r="A326" t="s">
        <v>1645</v>
      </c>
      <c r="B326">
        <v>906474.818676</v>
      </c>
      <c r="C326">
        <v>527393.4105830676</v>
      </c>
      <c r="D326">
        <v>234034.01298206282</v>
      </c>
      <c r="E326">
        <v>60411.78874743246</v>
      </c>
    </row>
    <row r="327" spans="1:5" ht="12">
      <c r="A327" t="s">
        <v>1646</v>
      </c>
      <c r="B327">
        <v>844148.910777</v>
      </c>
      <c r="C327">
        <v>490298.76419325435</v>
      </c>
      <c r="D327">
        <v>217019.70646687783</v>
      </c>
      <c r="E327">
        <v>55782.56842404276</v>
      </c>
    </row>
    <row r="328" spans="1:5" ht="12">
      <c r="A328" t="s">
        <v>1647</v>
      </c>
      <c r="B328">
        <v>784040.256681</v>
      </c>
      <c r="C328">
        <v>454614.0728139396</v>
      </c>
      <c r="D328">
        <v>200712.92566738374</v>
      </c>
      <c r="E328">
        <v>51372.57041360838</v>
      </c>
    </row>
    <row r="329" spans="1:5" ht="12">
      <c r="A329" t="s">
        <v>1648</v>
      </c>
      <c r="B329">
        <v>725386.535104</v>
      </c>
      <c r="C329">
        <v>419914.2021332046</v>
      </c>
      <c r="D329">
        <v>184936.56921239404</v>
      </c>
      <c r="E329">
        <v>47140.5705783713</v>
      </c>
    </row>
    <row r="330" spans="1:5" ht="12">
      <c r="A330" t="s">
        <v>1649</v>
      </c>
      <c r="B330">
        <v>669408.431293</v>
      </c>
      <c r="C330">
        <v>386852.16410844604</v>
      </c>
      <c r="D330">
        <v>169942.24725505913</v>
      </c>
      <c r="E330">
        <v>43135.02107841128</v>
      </c>
    </row>
    <row r="331" spans="1:5" ht="12">
      <c r="A331" t="s">
        <v>1650</v>
      </c>
      <c r="B331">
        <v>615682.491896</v>
      </c>
      <c r="C331">
        <v>355219.84203092917</v>
      </c>
      <c r="D331">
        <v>155662.25239970977</v>
      </c>
      <c r="E331">
        <v>39348.488233773125</v>
      </c>
    </row>
    <row r="332" spans="1:5" ht="12">
      <c r="A332" t="s">
        <v>1651</v>
      </c>
      <c r="B332">
        <v>565704.19606</v>
      </c>
      <c r="C332">
        <v>325831.14320158935</v>
      </c>
      <c r="D332">
        <v>142420.58933929598</v>
      </c>
      <c r="E332">
        <v>35848.76009499211</v>
      </c>
    </row>
    <row r="333" spans="1:5" ht="12">
      <c r="A333" t="s">
        <v>1652</v>
      </c>
      <c r="B333">
        <v>517640.742791</v>
      </c>
      <c r="C333">
        <v>297642.1430652551</v>
      </c>
      <c r="D333">
        <v>129768.32594488366</v>
      </c>
      <c r="E333">
        <v>32525.702279324916</v>
      </c>
    </row>
    <row r="334" spans="1:5" ht="12">
      <c r="A334" t="s">
        <v>1653</v>
      </c>
      <c r="B334">
        <v>469867.54473</v>
      </c>
      <c r="C334">
        <v>269743.97978026833</v>
      </c>
      <c r="D334">
        <v>117325.24823392215</v>
      </c>
      <c r="E334">
        <v>29290.38022439623</v>
      </c>
    </row>
    <row r="335" spans="1:5" ht="12">
      <c r="A335" t="s">
        <v>1654</v>
      </c>
      <c r="B335">
        <v>424896.723003</v>
      </c>
      <c r="C335">
        <v>243513.18078310476</v>
      </c>
      <c r="D335">
        <v>105646.78550182584</v>
      </c>
      <c r="E335">
        <v>26263.127047897953</v>
      </c>
    </row>
    <row r="336" spans="1:5" ht="12">
      <c r="A336" t="s">
        <v>1655</v>
      </c>
      <c r="B336">
        <v>379858.717773</v>
      </c>
      <c r="C336">
        <v>217344.04735581012</v>
      </c>
      <c r="D336">
        <v>94061.37680608832</v>
      </c>
      <c r="E336">
        <v>23287.215492413878</v>
      </c>
    </row>
    <row r="337" spans="1:5" ht="12">
      <c r="A337" t="s">
        <v>1656</v>
      </c>
      <c r="B337">
        <v>338459.686882</v>
      </c>
      <c r="C337">
        <v>193328.2766612334</v>
      </c>
      <c r="D337">
        <v>83455.13301906844</v>
      </c>
      <c r="E337">
        <v>20573.865859177193</v>
      </c>
    </row>
    <row r="338" spans="1:5" ht="12">
      <c r="A338" t="s">
        <v>1657</v>
      </c>
      <c r="B338">
        <v>305818.894649</v>
      </c>
      <c r="C338">
        <v>174397.1188906768</v>
      </c>
      <c r="D338">
        <v>75097.71921730414</v>
      </c>
      <c r="E338">
        <v>18437.654858367783</v>
      </c>
    </row>
    <row r="339" spans="1:5" ht="12">
      <c r="A339" t="s">
        <v>1658</v>
      </c>
      <c r="B339">
        <v>276634.369404</v>
      </c>
      <c r="C339">
        <v>157486.70882268177</v>
      </c>
      <c r="D339">
        <v>67643.4019819259</v>
      </c>
      <c r="E339">
        <v>16537.162526670887</v>
      </c>
    </row>
    <row r="340" spans="1:5" ht="12">
      <c r="A340" t="s">
        <v>1659</v>
      </c>
      <c r="B340">
        <v>248023.121317</v>
      </c>
      <c r="C340">
        <v>140958.97026947406</v>
      </c>
      <c r="D340">
        <v>60390.46110197637</v>
      </c>
      <c r="E340">
        <v>14701.461754151273</v>
      </c>
    </row>
    <row r="341" spans="1:5" ht="12">
      <c r="A341" t="s">
        <v>1660</v>
      </c>
      <c r="B341">
        <v>222705.878456</v>
      </c>
      <c r="C341">
        <v>126362.66912180166</v>
      </c>
      <c r="D341">
        <v>54003.783216355274</v>
      </c>
      <c r="E341">
        <v>13092.79721707217</v>
      </c>
    </row>
    <row r="342" spans="1:5" ht="12">
      <c r="A342" t="s">
        <v>1661</v>
      </c>
      <c r="B342">
        <v>199343.441432</v>
      </c>
      <c r="C342">
        <v>112915.05249862121</v>
      </c>
      <c r="D342">
        <v>48133.930670690796</v>
      </c>
      <c r="E342">
        <v>11620.269594270836</v>
      </c>
    </row>
    <row r="343" spans="1:5" ht="12">
      <c r="A343" t="s">
        <v>1662</v>
      </c>
      <c r="B343">
        <v>179536.510193</v>
      </c>
      <c r="C343">
        <v>101528.79429514767</v>
      </c>
      <c r="D343">
        <v>43173.62185718717</v>
      </c>
      <c r="E343">
        <v>10380.0499329807</v>
      </c>
    </row>
    <row r="344" spans="1:5" ht="12">
      <c r="A344" t="s">
        <v>1663</v>
      </c>
      <c r="B344">
        <v>160627.764057</v>
      </c>
      <c r="C344">
        <v>90681.73955586932</v>
      </c>
      <c r="D344">
        <v>38463.00312079529</v>
      </c>
      <c r="E344">
        <v>9208.327758049118</v>
      </c>
    </row>
    <row r="345" spans="1:5" ht="12">
      <c r="A345" t="s">
        <v>1664</v>
      </c>
      <c r="B345">
        <v>142660.630508</v>
      </c>
      <c r="C345">
        <v>80401.86945200547</v>
      </c>
      <c r="D345">
        <v>34016.026970063256</v>
      </c>
      <c r="E345">
        <v>8109.195778744533</v>
      </c>
    </row>
    <row r="346" spans="1:5" ht="12">
      <c r="A346" t="s">
        <v>1665</v>
      </c>
      <c r="B346">
        <v>125144.279558</v>
      </c>
      <c r="C346">
        <v>70421.80188153782</v>
      </c>
      <c r="D346">
        <v>29725.261896798474</v>
      </c>
      <c r="E346">
        <v>7059.190457833988</v>
      </c>
    </row>
    <row r="347" spans="1:5" ht="12">
      <c r="A347" t="s">
        <v>1666</v>
      </c>
      <c r="B347">
        <v>108508.331134</v>
      </c>
      <c r="C347">
        <v>60956.7766561594</v>
      </c>
      <c r="D347">
        <v>25664.60847067922</v>
      </c>
      <c r="E347">
        <v>6069.04660447031</v>
      </c>
    </row>
    <row r="348" spans="1:5" ht="12">
      <c r="A348" t="s">
        <v>1667</v>
      </c>
      <c r="B348">
        <v>91849.925307</v>
      </c>
      <c r="C348">
        <v>51513.8818551435</v>
      </c>
      <c r="D348">
        <v>21635.48794649545</v>
      </c>
      <c r="E348">
        <v>5095.286479969514</v>
      </c>
    </row>
    <row r="349" spans="1:5" ht="12">
      <c r="A349" t="s">
        <v>1668</v>
      </c>
      <c r="B349">
        <v>76969.102017</v>
      </c>
      <c r="C349">
        <v>43094.78009672694</v>
      </c>
      <c r="D349">
        <v>18053.490365673555</v>
      </c>
      <c r="E349">
        <v>4233.696394579469</v>
      </c>
    </row>
    <row r="350" spans="1:5" ht="12">
      <c r="A350" t="s">
        <v>1669</v>
      </c>
      <c r="B350">
        <v>62142.031831</v>
      </c>
      <c r="C350">
        <v>34736.036194734064</v>
      </c>
      <c r="D350">
        <v>14515.985828654482</v>
      </c>
      <c r="E350">
        <v>3390.1674617761664</v>
      </c>
    </row>
    <row r="351" spans="1:5" ht="12">
      <c r="A351" t="s">
        <v>1670</v>
      </c>
      <c r="B351">
        <v>49058.104059</v>
      </c>
      <c r="C351">
        <v>27375.89640072921</v>
      </c>
      <c r="D351">
        <v>11411.131719043122</v>
      </c>
      <c r="E351">
        <v>2653.7496737263227</v>
      </c>
    </row>
    <row r="352" spans="1:5" ht="12">
      <c r="A352" t="s">
        <v>1671</v>
      </c>
      <c r="B352">
        <v>37684.3487</v>
      </c>
      <c r="C352">
        <v>20993.332357997493</v>
      </c>
      <c r="D352">
        <v>8728.424186619717</v>
      </c>
      <c r="E352">
        <v>2021.2670621491266</v>
      </c>
    </row>
    <row r="353" spans="1:5" ht="12">
      <c r="A353" t="s">
        <v>1672</v>
      </c>
      <c r="B353">
        <v>26295.665692</v>
      </c>
      <c r="C353">
        <v>14624.83913448109</v>
      </c>
      <c r="D353">
        <v>6065.6217970513035</v>
      </c>
      <c r="E353">
        <v>1398.8761509539443</v>
      </c>
    </row>
    <row r="354" spans="1:5" ht="12">
      <c r="A354" t="s">
        <v>1673</v>
      </c>
      <c r="B354">
        <v>14888.05</v>
      </c>
      <c r="C354">
        <v>8266.230776545217</v>
      </c>
      <c r="D354">
        <v>3419.6829935812193</v>
      </c>
      <c r="E354">
        <v>785.3195453784344</v>
      </c>
    </row>
    <row r="355" spans="1:5" ht="12">
      <c r="A355" t="s">
        <v>1674</v>
      </c>
      <c r="B355">
        <v>10373.79</v>
      </c>
      <c r="C355">
        <v>5750.342591044449</v>
      </c>
      <c r="D355">
        <v>2373.022247347378</v>
      </c>
      <c r="E355">
        <v>542.7232802595215</v>
      </c>
    </row>
    <row r="356" spans="1:5" ht="12">
      <c r="A356" t="s">
        <v>1675</v>
      </c>
      <c r="B356">
        <v>8770.96</v>
      </c>
      <c r="C356">
        <v>4853.624530845052</v>
      </c>
      <c r="D356">
        <v>1997.8752184842272</v>
      </c>
      <c r="E356">
        <v>454.98975827694926</v>
      </c>
    </row>
    <row r="357" spans="1:5" ht="12">
      <c r="A357" t="s">
        <v>1676</v>
      </c>
      <c r="B357">
        <v>7165.03</v>
      </c>
      <c r="C357">
        <v>3958.2191781802326</v>
      </c>
      <c r="D357">
        <v>1625.1599629433506</v>
      </c>
      <c r="E357">
        <v>368.5411571511704</v>
      </c>
    </row>
    <row r="358" spans="1:5" ht="12">
      <c r="A358" t="s">
        <v>1677</v>
      </c>
      <c r="B358">
        <v>6459.17</v>
      </c>
      <c r="C358">
        <v>3562.810007640478</v>
      </c>
      <c r="D358">
        <v>1459.4528051385453</v>
      </c>
      <c r="E358">
        <v>329.6969635145939</v>
      </c>
    </row>
    <row r="359" spans="1:5" ht="12">
      <c r="A359" t="s">
        <v>1678</v>
      </c>
      <c r="B359">
        <v>5750.96</v>
      </c>
      <c r="C359">
        <v>3166.788612353102</v>
      </c>
      <c r="D359">
        <v>1293.9293365979704</v>
      </c>
      <c r="E359">
        <v>291.0663975774822</v>
      </c>
    </row>
    <row r="360" spans="1:5" ht="12">
      <c r="A360" t="s">
        <v>1679</v>
      </c>
      <c r="B360">
        <v>5040.41</v>
      </c>
      <c r="C360">
        <v>2770.9657163387647</v>
      </c>
      <c r="D360">
        <v>1129.412018138611</v>
      </c>
      <c r="E360">
        <v>253.01717331996275</v>
      </c>
    </row>
    <row r="361" spans="1:5" ht="12">
      <c r="A361" t="s">
        <v>1680</v>
      </c>
      <c r="B361">
        <v>4327.49</v>
      </c>
      <c r="C361">
        <v>2375.0028769080586</v>
      </c>
      <c r="D361">
        <v>965.5604871448021</v>
      </c>
      <c r="E361">
        <v>215.39404862605642</v>
      </c>
    </row>
    <row r="362" spans="1:5" ht="12">
      <c r="A362" t="s">
        <v>1681</v>
      </c>
      <c r="B362">
        <v>3612.2</v>
      </c>
      <c r="C362">
        <v>1979.1851134150777</v>
      </c>
      <c r="D362">
        <v>802.6598288662208</v>
      </c>
      <c r="E362">
        <v>178.32072695178724</v>
      </c>
    </row>
    <row r="363" spans="1:5" ht="12">
      <c r="A363" t="s">
        <v>1682</v>
      </c>
      <c r="B363">
        <v>2894.54</v>
      </c>
      <c r="C363">
        <v>1583.277215477836</v>
      </c>
      <c r="D363">
        <v>640.4661293787991</v>
      </c>
      <c r="E363">
        <v>141.68474232230645</v>
      </c>
    </row>
    <row r="364" spans="1:5" ht="12">
      <c r="A364" t="s">
        <v>1683</v>
      </c>
      <c r="B364">
        <v>2174.5</v>
      </c>
      <c r="C364">
        <v>1187.4069800060427</v>
      </c>
      <c r="D364">
        <v>479.10741873374303</v>
      </c>
      <c r="E364">
        <v>105.53984029689622</v>
      </c>
    </row>
    <row r="365" spans="1:5" ht="12">
      <c r="A365" t="s">
        <v>1684</v>
      </c>
      <c r="B365">
        <v>1452.07</v>
      </c>
      <c r="C365">
        <v>791.6155175609562</v>
      </c>
      <c r="D365">
        <v>318.6231774872963</v>
      </c>
      <c r="E365">
        <v>69.89996925432007</v>
      </c>
    </row>
    <row r="366" spans="1:5" ht="12">
      <c r="A366" t="s">
        <v>1685</v>
      </c>
      <c r="B366">
        <v>727.24</v>
      </c>
      <c r="C366">
        <v>395.792247322186</v>
      </c>
      <c r="D366">
        <v>158.90019914303437</v>
      </c>
      <c r="E366">
        <v>34.71208347023614</v>
      </c>
    </row>
    <row r="367" spans="1:5" ht="12">
      <c r="A367" t="s">
        <v>1686</v>
      </c>
      <c r="B367">
        <v>0</v>
      </c>
      <c r="C367">
        <v>0</v>
      </c>
      <c r="D367">
        <v>0</v>
      </c>
      <c r="E367">
        <v>0</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rgb="FFE36E00"/>
  </sheetPr>
  <dimension ref="A1:N393"/>
  <sheetViews>
    <sheetView view="pageBreakPreview" zoomScale="60" zoomScaleNormal="80" zoomScalePageLayoutView="0" workbookViewId="0" topLeftCell="A1">
      <selection activeCell="A1" sqref="A1"/>
    </sheetView>
  </sheetViews>
  <sheetFormatPr defaultColWidth="8.8515625" defaultRowHeight="12.75" outlineLevelRow="1"/>
  <cols>
    <col min="1" max="1" width="13.8515625" style="272" customWidth="1"/>
    <col min="2" max="2" width="60.8515625" style="272" customWidth="1"/>
    <col min="3" max="3" width="41.00390625" style="272" customWidth="1"/>
    <col min="4" max="4" width="40.8515625" style="272" customWidth="1"/>
    <col min="5" max="5" width="6.7109375" style="272" customWidth="1"/>
    <col min="6" max="6" width="41.57421875" style="272" customWidth="1"/>
    <col min="7" max="7" width="41.57421875" style="284" customWidth="1"/>
    <col min="8" max="16384" width="8.8515625" style="286" customWidth="1"/>
  </cols>
  <sheetData>
    <row r="1" spans="1:6" ht="30.75">
      <c r="A1" s="283" t="s">
        <v>445</v>
      </c>
      <c r="B1" s="283"/>
      <c r="C1" s="284"/>
      <c r="D1" s="284"/>
      <c r="E1" s="284"/>
      <c r="F1" s="285" t="s">
        <v>1875</v>
      </c>
    </row>
    <row r="2" spans="1:6" ht="15" thickBot="1">
      <c r="A2" s="284"/>
      <c r="B2" s="284"/>
      <c r="C2" s="284"/>
      <c r="D2" s="284"/>
      <c r="E2" s="284"/>
      <c r="F2" s="284"/>
    </row>
    <row r="3" spans="1:7" ht="18.75" thickBot="1">
      <c r="A3" s="287"/>
      <c r="B3" s="288" t="s">
        <v>0</v>
      </c>
      <c r="C3" s="289" t="s">
        <v>1</v>
      </c>
      <c r="D3" s="287"/>
      <c r="E3" s="287"/>
      <c r="F3" s="284"/>
      <c r="G3" s="287"/>
    </row>
    <row r="4" ht="15" thickBot="1"/>
    <row r="5" spans="1:6" ht="18">
      <c r="A5" s="290"/>
      <c r="B5" s="291" t="s">
        <v>446</v>
      </c>
      <c r="C5" s="290"/>
      <c r="E5" s="292"/>
      <c r="F5" s="292"/>
    </row>
    <row r="6" ht="14.25">
      <c r="B6" s="293" t="s">
        <v>447</v>
      </c>
    </row>
    <row r="7" ht="14.25">
      <c r="B7" s="294" t="s">
        <v>448</v>
      </c>
    </row>
    <row r="8" ht="15" thickBot="1">
      <c r="B8" s="295" t="s">
        <v>449</v>
      </c>
    </row>
    <row r="9" ht="14.25">
      <c r="B9" s="296"/>
    </row>
    <row r="10" spans="1:7" ht="36.75">
      <c r="A10" s="297" t="s">
        <v>5</v>
      </c>
      <c r="B10" s="297" t="s">
        <v>447</v>
      </c>
      <c r="C10" s="298"/>
      <c r="D10" s="298"/>
      <c r="E10" s="298"/>
      <c r="F10" s="298"/>
      <c r="G10" s="299"/>
    </row>
    <row r="11" spans="1:7" ht="15" customHeight="1">
      <c r="A11" s="300"/>
      <c r="B11" s="301" t="s">
        <v>450</v>
      </c>
      <c r="C11" s="300" t="s">
        <v>50</v>
      </c>
      <c r="D11" s="300"/>
      <c r="E11" s="300"/>
      <c r="F11" s="302" t="s">
        <v>451</v>
      </c>
      <c r="G11" s="302"/>
    </row>
    <row r="12" spans="1:6" ht="14.25">
      <c r="A12" s="272" t="s">
        <v>452</v>
      </c>
      <c r="B12" s="272" t="s">
        <v>453</v>
      </c>
      <c r="C12" s="270">
        <v>13711.005355720063</v>
      </c>
      <c r="F12" s="252">
        <f>IF($C$15=0,"",IF(C12="[for completion]","",C12/$C$15))</f>
        <v>1</v>
      </c>
    </row>
    <row r="13" spans="1:6" ht="14.25">
      <c r="A13" s="272" t="s">
        <v>454</v>
      </c>
      <c r="B13" s="272" t="s">
        <v>455</v>
      </c>
      <c r="C13" s="270">
        <v>0</v>
      </c>
      <c r="F13" s="252">
        <f>IF($C$15=0,"",IF(C13="[for completion]","",C13/$C$15))</f>
        <v>0</v>
      </c>
    </row>
    <row r="14" spans="1:6" ht="14.25">
      <c r="A14" s="272" t="s">
        <v>456</v>
      </c>
      <c r="B14" s="272" t="s">
        <v>62</v>
      </c>
      <c r="C14" s="270">
        <v>0</v>
      </c>
      <c r="F14" s="252">
        <f>IF($C$15=0,"",IF(C14="[for completion]","",C14/$C$15))</f>
        <v>0</v>
      </c>
    </row>
    <row r="15" spans="1:6" ht="14.25">
      <c r="A15" s="272" t="s">
        <v>457</v>
      </c>
      <c r="B15" s="303" t="s">
        <v>64</v>
      </c>
      <c r="C15" s="270">
        <f>SUM(C12:C14)</f>
        <v>13711.005355720063</v>
      </c>
      <c r="F15" s="304">
        <f>SUM(F12:F14)</f>
        <v>1</v>
      </c>
    </row>
    <row r="16" spans="1:6" ht="14.25" outlineLevel="1">
      <c r="A16" s="272" t="s">
        <v>458</v>
      </c>
      <c r="B16" s="305" t="s">
        <v>459</v>
      </c>
      <c r="F16" s="252">
        <f aca="true" t="shared" si="0" ref="F16:F26">IF($C$15=0,"",IF(C16="[for completion]","",C16/$C$15))</f>
        <v>0</v>
      </c>
    </row>
    <row r="17" spans="1:6" ht="14.25" outlineLevel="1">
      <c r="A17" s="272" t="s">
        <v>460</v>
      </c>
      <c r="B17" s="305" t="s">
        <v>461</v>
      </c>
      <c r="F17" s="252">
        <f t="shared" si="0"/>
        <v>0</v>
      </c>
    </row>
    <row r="18" spans="1:6" ht="14.25" outlineLevel="1">
      <c r="A18" s="272" t="s">
        <v>462</v>
      </c>
      <c r="B18" s="305" t="s">
        <v>166</v>
      </c>
      <c r="F18" s="252">
        <f t="shared" si="0"/>
        <v>0</v>
      </c>
    </row>
    <row r="19" spans="1:6" ht="14.25" outlineLevel="1">
      <c r="A19" s="272" t="s">
        <v>463</v>
      </c>
      <c r="B19" s="305" t="s">
        <v>166</v>
      </c>
      <c r="F19" s="252">
        <f t="shared" si="0"/>
        <v>0</v>
      </c>
    </row>
    <row r="20" spans="1:6" ht="14.25" outlineLevel="1">
      <c r="A20" s="272" t="s">
        <v>464</v>
      </c>
      <c r="B20" s="305" t="s">
        <v>166</v>
      </c>
      <c r="F20" s="252">
        <f t="shared" si="0"/>
        <v>0</v>
      </c>
    </row>
    <row r="21" spans="1:6" ht="14.25" outlineLevel="1">
      <c r="A21" s="272" t="s">
        <v>465</v>
      </c>
      <c r="B21" s="305" t="s">
        <v>166</v>
      </c>
      <c r="F21" s="252">
        <f t="shared" si="0"/>
        <v>0</v>
      </c>
    </row>
    <row r="22" spans="1:6" ht="14.25" outlineLevel="1">
      <c r="A22" s="272" t="s">
        <v>466</v>
      </c>
      <c r="B22" s="305" t="s">
        <v>166</v>
      </c>
      <c r="F22" s="252">
        <f t="shared" si="0"/>
        <v>0</v>
      </c>
    </row>
    <row r="23" spans="1:6" ht="14.25" outlineLevel="1">
      <c r="A23" s="272" t="s">
        <v>467</v>
      </c>
      <c r="B23" s="305" t="s">
        <v>166</v>
      </c>
      <c r="F23" s="252">
        <f t="shared" si="0"/>
        <v>0</v>
      </c>
    </row>
    <row r="24" spans="1:6" ht="14.25" outlineLevel="1">
      <c r="A24" s="272" t="s">
        <v>468</v>
      </c>
      <c r="B24" s="305" t="s">
        <v>166</v>
      </c>
      <c r="F24" s="252">
        <f t="shared" si="0"/>
        <v>0</v>
      </c>
    </row>
    <row r="25" spans="1:6" ht="14.25" outlineLevel="1">
      <c r="A25" s="272" t="s">
        <v>469</v>
      </c>
      <c r="B25" s="305" t="s">
        <v>166</v>
      </c>
      <c r="F25" s="252">
        <f t="shared" si="0"/>
        <v>0</v>
      </c>
    </row>
    <row r="26" spans="1:6" ht="14.25" outlineLevel="1">
      <c r="A26" s="272" t="s">
        <v>1936</v>
      </c>
      <c r="B26" s="305" t="s">
        <v>166</v>
      </c>
      <c r="C26" s="286"/>
      <c r="D26" s="286"/>
      <c r="E26" s="286"/>
      <c r="F26" s="252">
        <f t="shared" si="0"/>
        <v>0</v>
      </c>
    </row>
    <row r="27" spans="1:7" ht="15" customHeight="1">
      <c r="A27" s="300"/>
      <c r="B27" s="301" t="s">
        <v>470</v>
      </c>
      <c r="C27" s="300" t="s">
        <v>471</v>
      </c>
      <c r="D27" s="300" t="s">
        <v>472</v>
      </c>
      <c r="E27" s="306"/>
      <c r="F27" s="300" t="s">
        <v>473</v>
      </c>
      <c r="G27" s="302"/>
    </row>
    <row r="28" spans="1:6" ht="14.25">
      <c r="A28" s="272" t="s">
        <v>474</v>
      </c>
      <c r="B28" s="272" t="s">
        <v>475</v>
      </c>
      <c r="C28" s="307">
        <v>206507</v>
      </c>
      <c r="D28" s="272" t="s">
        <v>86</v>
      </c>
      <c r="F28" s="272">
        <v>206507</v>
      </c>
    </row>
    <row r="29" spans="1:2" ht="14.25" outlineLevel="1">
      <c r="A29" s="272" t="s">
        <v>476</v>
      </c>
      <c r="B29" s="308" t="s">
        <v>1937</v>
      </c>
    </row>
    <row r="30" spans="1:2" ht="14.25" outlineLevel="1">
      <c r="A30" s="272" t="s">
        <v>478</v>
      </c>
      <c r="B30" s="308" t="s">
        <v>479</v>
      </c>
    </row>
    <row r="31" spans="1:2" ht="14.25" outlineLevel="1">
      <c r="A31" s="272" t="s">
        <v>480</v>
      </c>
      <c r="B31" s="308"/>
    </row>
    <row r="32" spans="1:2" ht="14.25" outlineLevel="1">
      <c r="A32" s="272" t="s">
        <v>481</v>
      </c>
      <c r="B32" s="308"/>
    </row>
    <row r="33" spans="1:2" ht="14.25" outlineLevel="1">
      <c r="A33" s="272" t="s">
        <v>482</v>
      </c>
      <c r="B33" s="308"/>
    </row>
    <row r="34" spans="1:2" ht="14.25" outlineLevel="1">
      <c r="A34" s="272" t="s">
        <v>483</v>
      </c>
      <c r="B34" s="308"/>
    </row>
    <row r="35" spans="1:7" ht="15" customHeight="1">
      <c r="A35" s="300"/>
      <c r="B35" s="301" t="s">
        <v>484</v>
      </c>
      <c r="C35" s="300" t="s">
        <v>485</v>
      </c>
      <c r="D35" s="300" t="s">
        <v>486</v>
      </c>
      <c r="E35" s="306"/>
      <c r="F35" s="302" t="s">
        <v>451</v>
      </c>
      <c r="G35" s="302"/>
    </row>
    <row r="36" spans="1:6" ht="14.25">
      <c r="A36" s="272" t="s">
        <v>487</v>
      </c>
      <c r="B36" s="272" t="s">
        <v>488</v>
      </c>
      <c r="C36" s="309">
        <v>0.004007211543176817</v>
      </c>
      <c r="D36" s="272" t="s">
        <v>56</v>
      </c>
      <c r="F36" s="309">
        <v>0.004007211543176817</v>
      </c>
    </row>
    <row r="37" spans="1:6" ht="14.25" outlineLevel="1">
      <c r="A37" s="272" t="s">
        <v>489</v>
      </c>
      <c r="C37" s="310"/>
      <c r="D37" s="310"/>
      <c r="F37" s="310"/>
    </row>
    <row r="38" spans="1:6" ht="14.25" outlineLevel="1">
      <c r="A38" s="272" t="s">
        <v>490</v>
      </c>
      <c r="C38" s="310"/>
      <c r="D38" s="310"/>
      <c r="F38" s="310"/>
    </row>
    <row r="39" spans="1:6" ht="14.25" outlineLevel="1">
      <c r="A39" s="272" t="s">
        <v>491</v>
      </c>
      <c r="C39" s="310"/>
      <c r="D39" s="310"/>
      <c r="F39" s="310"/>
    </row>
    <row r="40" spans="1:6" ht="14.25" outlineLevel="1">
      <c r="A40" s="272" t="s">
        <v>492</v>
      </c>
      <c r="C40" s="310"/>
      <c r="D40" s="310"/>
      <c r="F40" s="310"/>
    </row>
    <row r="41" spans="1:6" ht="14.25" outlineLevel="1">
      <c r="A41" s="272" t="s">
        <v>493</v>
      </c>
      <c r="C41" s="310"/>
      <c r="D41" s="310"/>
      <c r="F41" s="310"/>
    </row>
    <row r="42" spans="1:6" ht="14.25" outlineLevel="1">
      <c r="A42" s="272" t="s">
        <v>494</v>
      </c>
      <c r="C42" s="310"/>
      <c r="D42" s="310"/>
      <c r="F42" s="310"/>
    </row>
    <row r="43" spans="1:7" ht="15" customHeight="1">
      <c r="A43" s="300"/>
      <c r="B43" s="301" t="s">
        <v>495</v>
      </c>
      <c r="C43" s="300" t="s">
        <v>485</v>
      </c>
      <c r="D43" s="300" t="s">
        <v>486</v>
      </c>
      <c r="E43" s="306"/>
      <c r="F43" s="302" t="s">
        <v>451</v>
      </c>
      <c r="G43" s="302"/>
    </row>
    <row r="44" spans="1:7" ht="14.25">
      <c r="A44" s="272" t="s">
        <v>496</v>
      </c>
      <c r="B44" s="311" t="s">
        <v>497</v>
      </c>
      <c r="C44" s="312">
        <f>SUM(C45:C72)</f>
        <v>0</v>
      </c>
      <c r="D44" s="312">
        <f>SUM(D45:D72)</f>
        <v>0</v>
      </c>
      <c r="E44" s="310"/>
      <c r="F44" s="312">
        <f>SUM(F45:F72)</f>
        <v>0</v>
      </c>
      <c r="G44" s="272"/>
    </row>
    <row r="45" spans="1:7" ht="14.25">
      <c r="A45" s="272" t="s">
        <v>498</v>
      </c>
      <c r="B45" s="272" t="s">
        <v>499</v>
      </c>
      <c r="C45" s="272">
        <v>0</v>
      </c>
      <c r="D45" s="310">
        <v>0</v>
      </c>
      <c r="E45" s="310"/>
      <c r="F45" s="310">
        <f>SUM(C45:D45)</f>
        <v>0</v>
      </c>
      <c r="G45" s="272"/>
    </row>
    <row r="46" spans="1:7" ht="14.25">
      <c r="A46" s="272" t="s">
        <v>500</v>
      </c>
      <c r="B46" s="272" t="s">
        <v>7</v>
      </c>
      <c r="C46" s="272" t="s">
        <v>136</v>
      </c>
      <c r="D46" s="310" t="s">
        <v>56</v>
      </c>
      <c r="E46" s="310"/>
      <c r="F46" s="310">
        <f aca="true" t="shared" si="1" ref="F46:F87">SUM(C46:D46)</f>
        <v>0</v>
      </c>
      <c r="G46" s="272"/>
    </row>
    <row r="47" spans="1:7" ht="14.25">
      <c r="A47" s="272" t="s">
        <v>501</v>
      </c>
      <c r="B47" s="272" t="s">
        <v>502</v>
      </c>
      <c r="C47" s="272">
        <v>0</v>
      </c>
      <c r="D47" s="310">
        <v>0</v>
      </c>
      <c r="E47" s="310"/>
      <c r="F47" s="310">
        <f t="shared" si="1"/>
        <v>0</v>
      </c>
      <c r="G47" s="272"/>
    </row>
    <row r="48" spans="1:7" ht="14.25">
      <c r="A48" s="272" t="s">
        <v>503</v>
      </c>
      <c r="B48" s="272" t="s">
        <v>504</v>
      </c>
      <c r="C48" s="272">
        <v>0</v>
      </c>
      <c r="D48" s="310">
        <v>0</v>
      </c>
      <c r="E48" s="310"/>
      <c r="F48" s="310">
        <f t="shared" si="1"/>
        <v>0</v>
      </c>
      <c r="G48" s="272"/>
    </row>
    <row r="49" spans="1:7" ht="14.25">
      <c r="A49" s="272" t="s">
        <v>505</v>
      </c>
      <c r="B49" s="272" t="s">
        <v>506</v>
      </c>
      <c r="C49" s="272">
        <v>0</v>
      </c>
      <c r="D49" s="310">
        <v>0</v>
      </c>
      <c r="E49" s="310"/>
      <c r="F49" s="310">
        <f t="shared" si="1"/>
        <v>0</v>
      </c>
      <c r="G49" s="272"/>
    </row>
    <row r="50" spans="1:7" ht="14.25">
      <c r="A50" s="272" t="s">
        <v>507</v>
      </c>
      <c r="B50" s="272" t="s">
        <v>508</v>
      </c>
      <c r="C50" s="272">
        <v>0</v>
      </c>
      <c r="D50" s="310">
        <v>0</v>
      </c>
      <c r="E50" s="310"/>
      <c r="F50" s="310">
        <f t="shared" si="1"/>
        <v>0</v>
      </c>
      <c r="G50" s="272"/>
    </row>
    <row r="51" spans="1:7" ht="14.25">
      <c r="A51" s="272" t="s">
        <v>509</v>
      </c>
      <c r="B51" s="272" t="s">
        <v>510</v>
      </c>
      <c r="C51" s="272">
        <v>0</v>
      </c>
      <c r="D51" s="310">
        <v>0</v>
      </c>
      <c r="E51" s="310"/>
      <c r="F51" s="310">
        <f t="shared" si="1"/>
        <v>0</v>
      </c>
      <c r="G51" s="272"/>
    </row>
    <row r="52" spans="1:7" ht="14.25">
      <c r="A52" s="272" t="s">
        <v>511</v>
      </c>
      <c r="B52" s="272" t="s">
        <v>512</v>
      </c>
      <c r="C52" s="272">
        <v>0</v>
      </c>
      <c r="D52" s="310">
        <v>0</v>
      </c>
      <c r="E52" s="310"/>
      <c r="F52" s="310">
        <f t="shared" si="1"/>
        <v>0</v>
      </c>
      <c r="G52" s="272"/>
    </row>
    <row r="53" spans="1:7" ht="14.25">
      <c r="A53" s="272" t="s">
        <v>513</v>
      </c>
      <c r="B53" s="272" t="s">
        <v>514</v>
      </c>
      <c r="C53" s="272">
        <v>0</v>
      </c>
      <c r="D53" s="310">
        <v>0</v>
      </c>
      <c r="E53" s="310"/>
      <c r="F53" s="310">
        <f t="shared" si="1"/>
        <v>0</v>
      </c>
      <c r="G53" s="272"/>
    </row>
    <row r="54" spans="1:7" ht="14.25">
      <c r="A54" s="272" t="s">
        <v>515</v>
      </c>
      <c r="B54" s="272" t="s">
        <v>516</v>
      </c>
      <c r="C54" s="272">
        <v>0</v>
      </c>
      <c r="D54" s="310">
        <v>0</v>
      </c>
      <c r="E54" s="310"/>
      <c r="F54" s="310">
        <f t="shared" si="1"/>
        <v>0</v>
      </c>
      <c r="G54" s="272"/>
    </row>
    <row r="55" spans="1:7" ht="14.25">
      <c r="A55" s="272" t="s">
        <v>517</v>
      </c>
      <c r="B55" s="272" t="s">
        <v>518</v>
      </c>
      <c r="C55" s="272">
        <v>0</v>
      </c>
      <c r="D55" s="310">
        <v>0</v>
      </c>
      <c r="E55" s="310"/>
      <c r="F55" s="310">
        <f t="shared" si="1"/>
        <v>0</v>
      </c>
      <c r="G55" s="272"/>
    </row>
    <row r="56" spans="1:7" ht="14.25">
      <c r="A56" s="272" t="s">
        <v>519</v>
      </c>
      <c r="B56" s="272" t="s">
        <v>520</v>
      </c>
      <c r="C56" s="272">
        <v>0</v>
      </c>
      <c r="D56" s="310">
        <v>0</v>
      </c>
      <c r="E56" s="310"/>
      <c r="F56" s="310">
        <f t="shared" si="1"/>
        <v>0</v>
      </c>
      <c r="G56" s="272"/>
    </row>
    <row r="57" spans="1:7" ht="14.25">
      <c r="A57" s="272" t="s">
        <v>521</v>
      </c>
      <c r="B57" s="272" t="s">
        <v>522</v>
      </c>
      <c r="C57" s="272">
        <v>0</v>
      </c>
      <c r="D57" s="310">
        <v>0</v>
      </c>
      <c r="E57" s="310"/>
      <c r="F57" s="310">
        <f t="shared" si="1"/>
        <v>0</v>
      </c>
      <c r="G57" s="272"/>
    </row>
    <row r="58" spans="1:7" ht="14.25">
      <c r="A58" s="272" t="s">
        <v>523</v>
      </c>
      <c r="B58" s="272" t="s">
        <v>524</v>
      </c>
      <c r="C58" s="272">
        <v>0</v>
      </c>
      <c r="D58" s="310">
        <v>0</v>
      </c>
      <c r="E58" s="310"/>
      <c r="F58" s="310">
        <f t="shared" si="1"/>
        <v>0</v>
      </c>
      <c r="G58" s="272"/>
    </row>
    <row r="59" spans="1:7" ht="14.25">
      <c r="A59" s="272" t="s">
        <v>525</v>
      </c>
      <c r="B59" s="272" t="s">
        <v>526</v>
      </c>
      <c r="C59" s="272">
        <v>0</v>
      </c>
      <c r="D59" s="310">
        <v>0</v>
      </c>
      <c r="E59" s="310"/>
      <c r="F59" s="310">
        <f t="shared" si="1"/>
        <v>0</v>
      </c>
      <c r="G59" s="272"/>
    </row>
    <row r="60" spans="1:7" ht="14.25">
      <c r="A60" s="272" t="s">
        <v>527</v>
      </c>
      <c r="B60" s="272" t="s">
        <v>528</v>
      </c>
      <c r="C60" s="272">
        <v>0</v>
      </c>
      <c r="D60" s="310">
        <v>0</v>
      </c>
      <c r="E60" s="310"/>
      <c r="F60" s="310">
        <f t="shared" si="1"/>
        <v>0</v>
      </c>
      <c r="G60" s="272"/>
    </row>
    <row r="61" spans="1:7" ht="14.25">
      <c r="A61" s="272" t="s">
        <v>529</v>
      </c>
      <c r="B61" s="272" t="s">
        <v>530</v>
      </c>
      <c r="C61" s="272">
        <v>0</v>
      </c>
      <c r="D61" s="310">
        <v>0</v>
      </c>
      <c r="E61" s="310"/>
      <c r="F61" s="310">
        <f t="shared" si="1"/>
        <v>0</v>
      </c>
      <c r="G61" s="272"/>
    </row>
    <row r="62" spans="1:7" ht="14.25">
      <c r="A62" s="272" t="s">
        <v>531</v>
      </c>
      <c r="B62" s="272" t="s">
        <v>532</v>
      </c>
      <c r="C62" s="272">
        <v>0</v>
      </c>
      <c r="D62" s="310">
        <v>0</v>
      </c>
      <c r="E62" s="310"/>
      <c r="F62" s="310">
        <f t="shared" si="1"/>
        <v>0</v>
      </c>
      <c r="G62" s="272"/>
    </row>
    <row r="63" spans="1:7" ht="14.25">
      <c r="A63" s="272" t="s">
        <v>533</v>
      </c>
      <c r="B63" s="272" t="s">
        <v>534</v>
      </c>
      <c r="C63" s="272">
        <v>0</v>
      </c>
      <c r="D63" s="310">
        <v>0</v>
      </c>
      <c r="E63" s="310"/>
      <c r="F63" s="310">
        <f t="shared" si="1"/>
        <v>0</v>
      </c>
      <c r="G63" s="272"/>
    </row>
    <row r="64" spans="1:7" ht="14.25">
      <c r="A64" s="272" t="s">
        <v>535</v>
      </c>
      <c r="B64" s="272" t="s">
        <v>536</v>
      </c>
      <c r="C64" s="272">
        <v>0</v>
      </c>
      <c r="D64" s="310">
        <v>0</v>
      </c>
      <c r="E64" s="310"/>
      <c r="F64" s="310">
        <f t="shared" si="1"/>
        <v>0</v>
      </c>
      <c r="G64" s="272"/>
    </row>
    <row r="65" spans="1:7" ht="14.25">
      <c r="A65" s="272" t="s">
        <v>537</v>
      </c>
      <c r="B65" s="272" t="s">
        <v>538</v>
      </c>
      <c r="C65" s="272">
        <v>0</v>
      </c>
      <c r="D65" s="310">
        <v>0</v>
      </c>
      <c r="E65" s="310"/>
      <c r="F65" s="310">
        <f t="shared" si="1"/>
        <v>0</v>
      </c>
      <c r="G65" s="272"/>
    </row>
    <row r="66" spans="1:7" ht="14.25">
      <c r="A66" s="272" t="s">
        <v>539</v>
      </c>
      <c r="B66" s="272" t="s">
        <v>540</v>
      </c>
      <c r="C66" s="272">
        <v>0</v>
      </c>
      <c r="D66" s="310">
        <v>0</v>
      </c>
      <c r="E66" s="310"/>
      <c r="F66" s="310">
        <f t="shared" si="1"/>
        <v>0</v>
      </c>
      <c r="G66" s="272"/>
    </row>
    <row r="67" spans="1:7" ht="14.25">
      <c r="A67" s="272" t="s">
        <v>541</v>
      </c>
      <c r="B67" s="272" t="s">
        <v>542</v>
      </c>
      <c r="C67" s="272">
        <v>0</v>
      </c>
      <c r="D67" s="310">
        <v>0</v>
      </c>
      <c r="E67" s="310"/>
      <c r="F67" s="310">
        <f t="shared" si="1"/>
        <v>0</v>
      </c>
      <c r="G67" s="272"/>
    </row>
    <row r="68" spans="1:7" ht="14.25">
      <c r="A68" s="272" t="s">
        <v>543</v>
      </c>
      <c r="B68" s="272" t="s">
        <v>544</v>
      </c>
      <c r="C68" s="272">
        <v>0</v>
      </c>
      <c r="D68" s="310">
        <v>0</v>
      </c>
      <c r="E68" s="310"/>
      <c r="F68" s="310">
        <f t="shared" si="1"/>
        <v>0</v>
      </c>
      <c r="G68" s="272"/>
    </row>
    <row r="69" spans="1:7" ht="14.25">
      <c r="A69" s="272" t="s">
        <v>545</v>
      </c>
      <c r="B69" s="272" t="s">
        <v>546</v>
      </c>
      <c r="C69" s="272">
        <v>0</v>
      </c>
      <c r="D69" s="310">
        <v>0</v>
      </c>
      <c r="E69" s="310"/>
      <c r="F69" s="310">
        <f t="shared" si="1"/>
        <v>0</v>
      </c>
      <c r="G69" s="272"/>
    </row>
    <row r="70" spans="1:7" ht="14.25">
      <c r="A70" s="272" t="s">
        <v>547</v>
      </c>
      <c r="B70" s="272" t="s">
        <v>548</v>
      </c>
      <c r="C70" s="272">
        <v>0</v>
      </c>
      <c r="D70" s="310">
        <v>0</v>
      </c>
      <c r="E70" s="310"/>
      <c r="F70" s="310">
        <f t="shared" si="1"/>
        <v>0</v>
      </c>
      <c r="G70" s="272"/>
    </row>
    <row r="71" spans="1:7" ht="14.25">
      <c r="A71" s="272" t="s">
        <v>549</v>
      </c>
      <c r="B71" s="272" t="s">
        <v>550</v>
      </c>
      <c r="C71" s="272">
        <v>0</v>
      </c>
      <c r="D71" s="310">
        <v>0</v>
      </c>
      <c r="E71" s="310"/>
      <c r="F71" s="310">
        <f t="shared" si="1"/>
        <v>0</v>
      </c>
      <c r="G71" s="272"/>
    </row>
    <row r="72" spans="1:7" ht="14.25">
      <c r="A72" s="272" t="s">
        <v>551</v>
      </c>
      <c r="B72" s="272" t="s">
        <v>552</v>
      </c>
      <c r="C72" s="272">
        <v>0</v>
      </c>
      <c r="D72" s="310">
        <v>0</v>
      </c>
      <c r="E72" s="310"/>
      <c r="F72" s="310">
        <f t="shared" si="1"/>
        <v>0</v>
      </c>
      <c r="G72" s="272"/>
    </row>
    <row r="73" spans="1:7" ht="14.25">
      <c r="A73" s="272" t="s">
        <v>553</v>
      </c>
      <c r="B73" s="311" t="s">
        <v>248</v>
      </c>
      <c r="C73" s="312">
        <f>SUM(C74:C76)</f>
        <v>0</v>
      </c>
      <c r="D73" s="312">
        <f>SUM(D74:D76)</f>
        <v>0</v>
      </c>
      <c r="E73" s="310"/>
      <c r="F73" s="312">
        <f>SUM(F74:F76)</f>
        <v>0</v>
      </c>
      <c r="G73" s="272"/>
    </row>
    <row r="74" spans="1:7" ht="14.25">
      <c r="A74" s="272" t="s">
        <v>554</v>
      </c>
      <c r="B74" s="272" t="s">
        <v>555</v>
      </c>
      <c r="C74" s="272">
        <v>0</v>
      </c>
      <c r="D74" s="310">
        <v>0</v>
      </c>
      <c r="E74" s="310"/>
      <c r="F74" s="310">
        <f t="shared" si="1"/>
        <v>0</v>
      </c>
      <c r="G74" s="272"/>
    </row>
    <row r="75" spans="1:7" ht="14.25">
      <c r="A75" s="272" t="s">
        <v>556</v>
      </c>
      <c r="B75" s="272" t="s">
        <v>557</v>
      </c>
      <c r="C75" s="272">
        <v>0</v>
      </c>
      <c r="D75" s="310">
        <v>0</v>
      </c>
      <c r="E75" s="310"/>
      <c r="F75" s="310">
        <f t="shared" si="1"/>
        <v>0</v>
      </c>
      <c r="G75" s="272"/>
    </row>
    <row r="76" spans="1:7" ht="14.25">
      <c r="A76" s="272" t="s">
        <v>558</v>
      </c>
      <c r="B76" s="272" t="s">
        <v>559</v>
      </c>
      <c r="C76" s="272">
        <v>0</v>
      </c>
      <c r="D76" s="310">
        <v>0</v>
      </c>
      <c r="E76" s="310"/>
      <c r="F76" s="310">
        <f t="shared" si="1"/>
        <v>0</v>
      </c>
      <c r="G76" s="272"/>
    </row>
    <row r="77" spans="1:7" ht="14.25">
      <c r="A77" s="272" t="s">
        <v>560</v>
      </c>
      <c r="B77" s="311" t="s">
        <v>62</v>
      </c>
      <c r="C77" s="312">
        <f>SUM(C78:C87)</f>
        <v>0</v>
      </c>
      <c r="D77" s="312">
        <f>SUM(D78:D87)</f>
        <v>0</v>
      </c>
      <c r="E77" s="310"/>
      <c r="F77" s="312">
        <f>SUM(F78:F87)</f>
        <v>0</v>
      </c>
      <c r="G77" s="272"/>
    </row>
    <row r="78" spans="1:7" ht="14.25">
      <c r="A78" s="272" t="s">
        <v>561</v>
      </c>
      <c r="B78" s="313" t="s">
        <v>250</v>
      </c>
      <c r="C78" s="272">
        <v>0</v>
      </c>
      <c r="D78" s="310">
        <v>0</v>
      </c>
      <c r="E78" s="310"/>
      <c r="F78" s="310">
        <f t="shared" si="1"/>
        <v>0</v>
      </c>
      <c r="G78" s="272"/>
    </row>
    <row r="79" spans="1:7" ht="14.25">
      <c r="A79" s="272" t="s">
        <v>562</v>
      </c>
      <c r="B79" s="313" t="s">
        <v>252</v>
      </c>
      <c r="C79" s="272">
        <v>0</v>
      </c>
      <c r="D79" s="310">
        <v>0</v>
      </c>
      <c r="E79" s="310"/>
      <c r="F79" s="310">
        <f t="shared" si="1"/>
        <v>0</v>
      </c>
      <c r="G79" s="272"/>
    </row>
    <row r="80" spans="1:7" ht="14.25">
      <c r="A80" s="272" t="s">
        <v>563</v>
      </c>
      <c r="B80" s="313" t="s">
        <v>254</v>
      </c>
      <c r="C80" s="272">
        <v>0</v>
      </c>
      <c r="D80" s="310">
        <v>0</v>
      </c>
      <c r="E80" s="310"/>
      <c r="F80" s="310">
        <f t="shared" si="1"/>
        <v>0</v>
      </c>
      <c r="G80" s="272"/>
    </row>
    <row r="81" spans="1:7" ht="14.25">
      <c r="A81" s="272" t="s">
        <v>564</v>
      </c>
      <c r="B81" s="313" t="s">
        <v>256</v>
      </c>
      <c r="C81" s="272">
        <v>0</v>
      </c>
      <c r="D81" s="310">
        <v>0</v>
      </c>
      <c r="E81" s="310"/>
      <c r="F81" s="310">
        <f t="shared" si="1"/>
        <v>0</v>
      </c>
      <c r="G81" s="272"/>
    </row>
    <row r="82" spans="1:7" ht="14.25">
      <c r="A82" s="272" t="s">
        <v>565</v>
      </c>
      <c r="B82" s="313" t="s">
        <v>258</v>
      </c>
      <c r="C82" s="272">
        <v>0</v>
      </c>
      <c r="D82" s="310">
        <v>0</v>
      </c>
      <c r="E82" s="310"/>
      <c r="F82" s="310">
        <f t="shared" si="1"/>
        <v>0</v>
      </c>
      <c r="G82" s="272"/>
    </row>
    <row r="83" spans="1:7" ht="14.25">
      <c r="A83" s="272" t="s">
        <v>566</v>
      </c>
      <c r="B83" s="313" t="s">
        <v>260</v>
      </c>
      <c r="C83" s="272">
        <v>0</v>
      </c>
      <c r="D83" s="310">
        <v>0</v>
      </c>
      <c r="E83" s="310"/>
      <c r="F83" s="310">
        <f t="shared" si="1"/>
        <v>0</v>
      </c>
      <c r="G83" s="272"/>
    </row>
    <row r="84" spans="1:7" ht="14.25">
      <c r="A84" s="272" t="s">
        <v>567</v>
      </c>
      <c r="B84" s="313" t="s">
        <v>262</v>
      </c>
      <c r="C84" s="272">
        <v>0</v>
      </c>
      <c r="D84" s="310">
        <v>0</v>
      </c>
      <c r="E84" s="310"/>
      <c r="F84" s="310">
        <f t="shared" si="1"/>
        <v>0</v>
      </c>
      <c r="G84" s="272"/>
    </row>
    <row r="85" spans="1:7" ht="14.25">
      <c r="A85" s="272" t="s">
        <v>568</v>
      </c>
      <c r="B85" s="313" t="s">
        <v>264</v>
      </c>
      <c r="C85" s="272">
        <v>0</v>
      </c>
      <c r="D85" s="310">
        <v>0</v>
      </c>
      <c r="E85" s="310"/>
      <c r="F85" s="310">
        <f t="shared" si="1"/>
        <v>0</v>
      </c>
      <c r="G85" s="272"/>
    </row>
    <row r="86" spans="1:7" ht="14.25">
      <c r="A86" s="272" t="s">
        <v>569</v>
      </c>
      <c r="B86" s="313" t="s">
        <v>266</v>
      </c>
      <c r="C86" s="272">
        <v>0</v>
      </c>
      <c r="D86" s="310">
        <v>0</v>
      </c>
      <c r="E86" s="310"/>
      <c r="F86" s="310">
        <f t="shared" si="1"/>
        <v>0</v>
      </c>
      <c r="G86" s="272"/>
    </row>
    <row r="87" spans="1:7" ht="14.25">
      <c r="A87" s="272" t="s">
        <v>570</v>
      </c>
      <c r="B87" s="313" t="s">
        <v>62</v>
      </c>
      <c r="C87" s="272">
        <v>0</v>
      </c>
      <c r="D87" s="310">
        <v>0</v>
      </c>
      <c r="E87" s="310"/>
      <c r="F87" s="310">
        <f t="shared" si="1"/>
        <v>0</v>
      </c>
      <c r="G87" s="272"/>
    </row>
    <row r="88" spans="1:7" ht="14.25" outlineLevel="1">
      <c r="A88" s="272" t="s">
        <v>571</v>
      </c>
      <c r="B88" s="305" t="s">
        <v>166</v>
      </c>
      <c r="C88" s="310"/>
      <c r="D88" s="310"/>
      <c r="E88" s="310"/>
      <c r="F88" s="310"/>
      <c r="G88" s="272"/>
    </row>
    <row r="89" spans="1:7" ht="14.25" outlineLevel="1">
      <c r="A89" s="272" t="s">
        <v>572</v>
      </c>
      <c r="B89" s="305" t="s">
        <v>166</v>
      </c>
      <c r="C89" s="310"/>
      <c r="D89" s="310"/>
      <c r="E89" s="310"/>
      <c r="F89" s="310"/>
      <c r="G89" s="272"/>
    </row>
    <row r="90" spans="1:7" ht="14.25" outlineLevel="1">
      <c r="A90" s="272" t="s">
        <v>573</v>
      </c>
      <c r="B90" s="305" t="s">
        <v>166</v>
      </c>
      <c r="C90" s="310"/>
      <c r="D90" s="310"/>
      <c r="E90" s="310"/>
      <c r="F90" s="310"/>
      <c r="G90" s="272"/>
    </row>
    <row r="91" spans="1:7" ht="14.25" outlineLevel="1">
      <c r="A91" s="272" t="s">
        <v>574</v>
      </c>
      <c r="B91" s="305" t="s">
        <v>166</v>
      </c>
      <c r="C91" s="310"/>
      <c r="D91" s="310"/>
      <c r="E91" s="310"/>
      <c r="F91" s="310"/>
      <c r="G91" s="272"/>
    </row>
    <row r="92" spans="1:7" ht="14.25" outlineLevel="1">
      <c r="A92" s="272" t="s">
        <v>575</v>
      </c>
      <c r="B92" s="305" t="s">
        <v>166</v>
      </c>
      <c r="C92" s="310"/>
      <c r="D92" s="310"/>
      <c r="E92" s="310"/>
      <c r="F92" s="310"/>
      <c r="G92" s="272"/>
    </row>
    <row r="93" spans="1:7" ht="14.25" outlineLevel="1">
      <c r="A93" s="272" t="s">
        <v>576</v>
      </c>
      <c r="B93" s="305" t="s">
        <v>166</v>
      </c>
      <c r="C93" s="310"/>
      <c r="D93" s="310"/>
      <c r="E93" s="310"/>
      <c r="F93" s="310"/>
      <c r="G93" s="272"/>
    </row>
    <row r="94" spans="1:7" ht="14.25" outlineLevel="1">
      <c r="A94" s="272" t="s">
        <v>577</v>
      </c>
      <c r="B94" s="305" t="s">
        <v>166</v>
      </c>
      <c r="C94" s="310"/>
      <c r="D94" s="310"/>
      <c r="E94" s="310"/>
      <c r="F94" s="310"/>
      <c r="G94" s="272"/>
    </row>
    <row r="95" spans="1:7" ht="14.25" outlineLevel="1">
      <c r="A95" s="272" t="s">
        <v>578</v>
      </c>
      <c r="B95" s="305" t="s">
        <v>166</v>
      </c>
      <c r="C95" s="310"/>
      <c r="D95" s="310"/>
      <c r="E95" s="310"/>
      <c r="F95" s="310"/>
      <c r="G95" s="272"/>
    </row>
    <row r="96" spans="1:7" ht="14.25" outlineLevel="1">
      <c r="A96" s="272" t="s">
        <v>579</v>
      </c>
      <c r="B96" s="305" t="s">
        <v>166</v>
      </c>
      <c r="C96" s="310"/>
      <c r="D96" s="310"/>
      <c r="E96" s="310"/>
      <c r="F96" s="310"/>
      <c r="G96" s="272"/>
    </row>
    <row r="97" spans="1:7" ht="14.25" outlineLevel="1">
      <c r="A97" s="272" t="s">
        <v>580</v>
      </c>
      <c r="B97" s="305" t="s">
        <v>166</v>
      </c>
      <c r="C97" s="310"/>
      <c r="D97" s="310"/>
      <c r="E97" s="310"/>
      <c r="F97" s="310"/>
      <c r="G97" s="272"/>
    </row>
    <row r="98" spans="1:7" ht="15" customHeight="1">
      <c r="A98" s="300"/>
      <c r="B98" s="314" t="s">
        <v>1938</v>
      </c>
      <c r="C98" s="300" t="s">
        <v>485</v>
      </c>
      <c r="D98" s="300" t="s">
        <v>486</v>
      </c>
      <c r="E98" s="306"/>
      <c r="F98" s="302" t="s">
        <v>451</v>
      </c>
      <c r="G98" s="302"/>
    </row>
    <row r="99" spans="1:7" ht="14.25">
      <c r="A99" s="272" t="s">
        <v>581</v>
      </c>
      <c r="B99" s="272" t="s">
        <v>582</v>
      </c>
      <c r="C99" s="310">
        <v>0.15779853376305392</v>
      </c>
      <c r="D99" s="310">
        <v>0</v>
      </c>
      <c r="E99" s="310"/>
      <c r="F99" s="310">
        <f>SUM(C99:D99)</f>
        <v>0.15779853376305392</v>
      </c>
      <c r="G99" s="272"/>
    </row>
    <row r="100" spans="1:7" ht="14.25">
      <c r="A100" s="272" t="s">
        <v>583</v>
      </c>
      <c r="B100" s="272" t="s">
        <v>584</v>
      </c>
      <c r="C100" s="310">
        <v>0.14369536671051372</v>
      </c>
      <c r="D100" s="310">
        <v>0</v>
      </c>
      <c r="E100" s="310"/>
      <c r="F100" s="310">
        <f aca="true" t="shared" si="2" ref="F100:F110">SUM(C100:D100)</f>
        <v>0.14369536671051372</v>
      </c>
      <c r="G100" s="272"/>
    </row>
    <row r="101" spans="1:7" ht="14.25">
      <c r="A101" s="272" t="s">
        <v>585</v>
      </c>
      <c r="B101" s="272" t="s">
        <v>586</v>
      </c>
      <c r="C101" s="310">
        <v>0.15923931903572186</v>
      </c>
      <c r="D101" s="310">
        <v>0</v>
      </c>
      <c r="E101" s="310"/>
      <c r="F101" s="310">
        <f t="shared" si="2"/>
        <v>0.15923931903572186</v>
      </c>
      <c r="G101" s="272"/>
    </row>
    <row r="102" spans="1:7" ht="14.25">
      <c r="A102" s="272" t="s">
        <v>587</v>
      </c>
      <c r="B102" s="272" t="s">
        <v>588</v>
      </c>
      <c r="C102" s="310">
        <v>0.08409769864169513</v>
      </c>
      <c r="D102" s="310">
        <v>0</v>
      </c>
      <c r="E102" s="310"/>
      <c r="F102" s="310">
        <f t="shared" si="2"/>
        <v>0.08409769864169513</v>
      </c>
      <c r="G102" s="272"/>
    </row>
    <row r="103" spans="1:7" ht="14.25">
      <c r="A103" s="272" t="s">
        <v>589</v>
      </c>
      <c r="B103" s="272" t="s">
        <v>590</v>
      </c>
      <c r="C103" s="310">
        <v>0.11255123162111577</v>
      </c>
      <c r="D103" s="310">
        <v>0</v>
      </c>
      <c r="E103" s="310"/>
      <c r="F103" s="310">
        <f t="shared" si="2"/>
        <v>0.11255123162111577</v>
      </c>
      <c r="G103" s="272"/>
    </row>
    <row r="104" spans="1:7" ht="14.25">
      <c r="A104" s="272" t="s">
        <v>591</v>
      </c>
      <c r="B104" s="272" t="s">
        <v>592</v>
      </c>
      <c r="C104" s="310">
        <v>0.08009738946034613</v>
      </c>
      <c r="D104" s="310">
        <v>0</v>
      </c>
      <c r="E104" s="310"/>
      <c r="F104" s="310">
        <f t="shared" si="2"/>
        <v>0.08009738946034613</v>
      </c>
      <c r="G104" s="272"/>
    </row>
    <row r="105" spans="1:7" ht="14.25">
      <c r="A105" s="272" t="s">
        <v>593</v>
      </c>
      <c r="B105" s="272" t="s">
        <v>594</v>
      </c>
      <c r="C105" s="310">
        <v>0.07266116777529961</v>
      </c>
      <c r="D105" s="310">
        <v>0</v>
      </c>
      <c r="E105" s="310"/>
      <c r="F105" s="310">
        <f t="shared" si="2"/>
        <v>0.07266116777529961</v>
      </c>
      <c r="G105" s="272"/>
    </row>
    <row r="106" spans="1:7" ht="14.25">
      <c r="A106" s="272" t="s">
        <v>595</v>
      </c>
      <c r="B106" s="272" t="s">
        <v>596</v>
      </c>
      <c r="C106" s="310">
        <v>0.06657173742326748</v>
      </c>
      <c r="D106" s="310">
        <v>0</v>
      </c>
      <c r="E106" s="310"/>
      <c r="F106" s="310">
        <f t="shared" si="2"/>
        <v>0.06657173742326748</v>
      </c>
      <c r="G106" s="272"/>
    </row>
    <row r="107" spans="1:7" ht="14.25">
      <c r="A107" s="272" t="s">
        <v>597</v>
      </c>
      <c r="B107" s="272" t="s">
        <v>598</v>
      </c>
      <c r="C107" s="310">
        <v>0.05030712472752718</v>
      </c>
      <c r="D107" s="310">
        <v>0</v>
      </c>
      <c r="E107" s="310"/>
      <c r="F107" s="310">
        <f t="shared" si="2"/>
        <v>0.05030712472752718</v>
      </c>
      <c r="G107" s="272"/>
    </row>
    <row r="108" spans="1:7" ht="14.25">
      <c r="A108" s="272" t="s">
        <v>599</v>
      </c>
      <c r="B108" s="272" t="s">
        <v>600</v>
      </c>
      <c r="C108" s="310">
        <v>0.043036685019150075</v>
      </c>
      <c r="D108" s="310">
        <v>0</v>
      </c>
      <c r="E108" s="310"/>
      <c r="F108" s="310">
        <f t="shared" si="2"/>
        <v>0.043036685019150075</v>
      </c>
      <c r="G108" s="272"/>
    </row>
    <row r="109" spans="1:7" ht="14.25">
      <c r="A109" s="272" t="s">
        <v>601</v>
      </c>
      <c r="B109" s="272" t="s">
        <v>534</v>
      </c>
      <c r="C109" s="310">
        <v>0.026252609966331594</v>
      </c>
      <c r="D109" s="310">
        <v>0</v>
      </c>
      <c r="E109" s="310"/>
      <c r="F109" s="310">
        <f t="shared" si="2"/>
        <v>0.026252609966331594</v>
      </c>
      <c r="G109" s="272"/>
    </row>
    <row r="110" spans="1:7" ht="14.25">
      <c r="A110" s="272" t="s">
        <v>602</v>
      </c>
      <c r="B110" s="272" t="s">
        <v>62</v>
      </c>
      <c r="C110" s="310">
        <v>0.003691135855977674</v>
      </c>
      <c r="D110" s="310">
        <v>0</v>
      </c>
      <c r="E110" s="310"/>
      <c r="F110" s="310">
        <f t="shared" si="2"/>
        <v>0.003691135855977674</v>
      </c>
      <c r="G110" s="272"/>
    </row>
    <row r="111" spans="1:7" ht="14.25">
      <c r="A111" s="272" t="s">
        <v>603</v>
      </c>
      <c r="B111" s="313" t="s">
        <v>604</v>
      </c>
      <c r="C111" s="310"/>
      <c r="D111" s="310"/>
      <c r="E111" s="310"/>
      <c r="F111" s="310"/>
      <c r="G111" s="272"/>
    </row>
    <row r="112" spans="1:7" ht="14.25">
      <c r="A112" s="272" t="s">
        <v>605</v>
      </c>
      <c r="B112" s="313" t="s">
        <v>604</v>
      </c>
      <c r="C112" s="310"/>
      <c r="D112" s="310"/>
      <c r="E112" s="310"/>
      <c r="F112" s="310"/>
      <c r="G112" s="272"/>
    </row>
    <row r="113" spans="1:7" ht="14.25">
      <c r="A113" s="272" t="s">
        <v>606</v>
      </c>
      <c r="B113" s="313" t="s">
        <v>604</v>
      </c>
      <c r="C113" s="310"/>
      <c r="D113" s="310"/>
      <c r="E113" s="310"/>
      <c r="F113" s="310"/>
      <c r="G113" s="272"/>
    </row>
    <row r="114" spans="1:7" ht="14.25">
      <c r="A114" s="272" t="s">
        <v>607</v>
      </c>
      <c r="B114" s="313" t="s">
        <v>604</v>
      </c>
      <c r="C114" s="310"/>
      <c r="D114" s="310"/>
      <c r="E114" s="310"/>
      <c r="F114" s="310"/>
      <c r="G114" s="272"/>
    </row>
    <row r="115" spans="1:7" ht="14.25">
      <c r="A115" s="272" t="s">
        <v>608</v>
      </c>
      <c r="B115" s="313" t="s">
        <v>604</v>
      </c>
      <c r="C115" s="310"/>
      <c r="D115" s="310"/>
      <c r="E115" s="310"/>
      <c r="F115" s="310"/>
      <c r="G115" s="272"/>
    </row>
    <row r="116" spans="1:7" ht="14.25">
      <c r="A116" s="272" t="s">
        <v>609</v>
      </c>
      <c r="B116" s="313" t="s">
        <v>604</v>
      </c>
      <c r="C116" s="310"/>
      <c r="D116" s="310"/>
      <c r="E116" s="310"/>
      <c r="F116" s="310"/>
      <c r="G116" s="272"/>
    </row>
    <row r="117" spans="1:7" ht="14.25">
      <c r="A117" s="272" t="s">
        <v>610</v>
      </c>
      <c r="B117" s="313" t="s">
        <v>604</v>
      </c>
      <c r="C117" s="310"/>
      <c r="D117" s="310"/>
      <c r="E117" s="310"/>
      <c r="F117" s="310"/>
      <c r="G117" s="272"/>
    </row>
    <row r="118" spans="1:7" ht="14.25">
      <c r="A118" s="272" t="s">
        <v>611</v>
      </c>
      <c r="B118" s="313" t="s">
        <v>604</v>
      </c>
      <c r="C118" s="310"/>
      <c r="D118" s="310"/>
      <c r="E118" s="310"/>
      <c r="F118" s="310"/>
      <c r="G118" s="272"/>
    </row>
    <row r="119" spans="1:7" ht="14.25">
      <c r="A119" s="272" t="s">
        <v>612</v>
      </c>
      <c r="B119" s="313" t="s">
        <v>604</v>
      </c>
      <c r="C119" s="310"/>
      <c r="D119" s="310"/>
      <c r="E119" s="310"/>
      <c r="F119" s="310"/>
      <c r="G119" s="272"/>
    </row>
    <row r="120" spans="1:7" ht="14.25">
      <c r="A120" s="272" t="s">
        <v>613</v>
      </c>
      <c r="B120" s="313" t="s">
        <v>604</v>
      </c>
      <c r="C120" s="310"/>
      <c r="D120" s="310"/>
      <c r="E120" s="310"/>
      <c r="F120" s="310"/>
      <c r="G120" s="272"/>
    </row>
    <row r="121" spans="1:7" ht="14.25">
      <c r="A121" s="272" t="s">
        <v>614</v>
      </c>
      <c r="B121" s="313" t="s">
        <v>604</v>
      </c>
      <c r="C121" s="310"/>
      <c r="D121" s="310"/>
      <c r="E121" s="310"/>
      <c r="F121" s="310"/>
      <c r="G121" s="272"/>
    </row>
    <row r="122" spans="1:7" ht="14.25">
      <c r="A122" s="272" t="s">
        <v>615</v>
      </c>
      <c r="B122" s="313" t="s">
        <v>604</v>
      </c>
      <c r="C122" s="310"/>
      <c r="D122" s="310"/>
      <c r="E122" s="310"/>
      <c r="F122" s="310"/>
      <c r="G122" s="272"/>
    </row>
    <row r="123" spans="1:7" ht="14.25">
      <c r="A123" s="272" t="s">
        <v>616</v>
      </c>
      <c r="B123" s="313" t="s">
        <v>604</v>
      </c>
      <c r="C123" s="310"/>
      <c r="D123" s="310"/>
      <c r="E123" s="310"/>
      <c r="F123" s="310"/>
      <c r="G123" s="272"/>
    </row>
    <row r="124" spans="1:7" ht="14.25">
      <c r="A124" s="272" t="s">
        <v>617</v>
      </c>
      <c r="B124" s="313" t="s">
        <v>604</v>
      </c>
      <c r="C124" s="310"/>
      <c r="D124" s="310"/>
      <c r="E124" s="310"/>
      <c r="F124" s="310"/>
      <c r="G124" s="272"/>
    </row>
    <row r="125" spans="1:7" ht="14.25">
      <c r="A125" s="272" t="s">
        <v>618</v>
      </c>
      <c r="B125" s="313" t="s">
        <v>604</v>
      </c>
      <c r="C125" s="310"/>
      <c r="D125" s="310"/>
      <c r="E125" s="310"/>
      <c r="F125" s="310"/>
      <c r="G125" s="272"/>
    </row>
    <row r="126" spans="1:7" ht="14.25">
      <c r="A126" s="272" t="s">
        <v>619</v>
      </c>
      <c r="B126" s="313" t="s">
        <v>604</v>
      </c>
      <c r="C126" s="310"/>
      <c r="D126" s="310"/>
      <c r="E126" s="310"/>
      <c r="F126" s="310"/>
      <c r="G126" s="272"/>
    </row>
    <row r="127" spans="1:7" ht="14.25">
      <c r="A127" s="272" t="s">
        <v>620</v>
      </c>
      <c r="B127" s="313" t="s">
        <v>604</v>
      </c>
      <c r="C127" s="310"/>
      <c r="D127" s="310"/>
      <c r="E127" s="310"/>
      <c r="F127" s="310"/>
      <c r="G127" s="272"/>
    </row>
    <row r="128" spans="1:7" ht="14.25">
      <c r="A128" s="272" t="s">
        <v>621</v>
      </c>
      <c r="B128" s="313" t="s">
        <v>604</v>
      </c>
      <c r="C128" s="310"/>
      <c r="D128" s="310"/>
      <c r="E128" s="310"/>
      <c r="F128" s="310"/>
      <c r="G128" s="272"/>
    </row>
    <row r="129" spans="1:7" ht="14.25">
      <c r="A129" s="272" t="s">
        <v>622</v>
      </c>
      <c r="B129" s="313" t="s">
        <v>604</v>
      </c>
      <c r="C129" s="310"/>
      <c r="D129" s="310"/>
      <c r="E129" s="310"/>
      <c r="F129" s="310"/>
      <c r="G129" s="272"/>
    </row>
    <row r="130" spans="1:7" ht="14.25">
      <c r="A130" s="272" t="s">
        <v>1939</v>
      </c>
      <c r="B130" s="313" t="s">
        <v>604</v>
      </c>
      <c r="C130" s="310"/>
      <c r="D130" s="310"/>
      <c r="E130" s="310"/>
      <c r="F130" s="310"/>
      <c r="G130" s="272"/>
    </row>
    <row r="131" spans="1:7" ht="14.25">
      <c r="A131" s="272" t="s">
        <v>1940</v>
      </c>
      <c r="B131" s="313" t="s">
        <v>604</v>
      </c>
      <c r="C131" s="310"/>
      <c r="D131" s="310"/>
      <c r="E131" s="310"/>
      <c r="F131" s="310"/>
      <c r="G131" s="272"/>
    </row>
    <row r="132" spans="1:7" ht="14.25">
      <c r="A132" s="272" t="s">
        <v>1941</v>
      </c>
      <c r="B132" s="313" t="s">
        <v>604</v>
      </c>
      <c r="C132" s="310"/>
      <c r="D132" s="310"/>
      <c r="E132" s="310"/>
      <c r="F132" s="310"/>
      <c r="G132" s="272"/>
    </row>
    <row r="133" spans="1:7" ht="14.25">
      <c r="A133" s="272" t="s">
        <v>1942</v>
      </c>
      <c r="B133" s="313" t="s">
        <v>604</v>
      </c>
      <c r="C133" s="310"/>
      <c r="D133" s="310"/>
      <c r="E133" s="310"/>
      <c r="F133" s="310"/>
      <c r="G133" s="272"/>
    </row>
    <row r="134" spans="1:7" ht="14.25">
      <c r="A134" s="272" t="s">
        <v>1943</v>
      </c>
      <c r="B134" s="313" t="s">
        <v>604</v>
      </c>
      <c r="C134" s="310"/>
      <c r="D134" s="310"/>
      <c r="E134" s="310"/>
      <c r="F134" s="310"/>
      <c r="G134" s="272"/>
    </row>
    <row r="135" spans="1:7" ht="14.25">
      <c r="A135" s="272" t="s">
        <v>1944</v>
      </c>
      <c r="B135" s="313" t="s">
        <v>604</v>
      </c>
      <c r="C135" s="310"/>
      <c r="D135" s="310"/>
      <c r="E135" s="310"/>
      <c r="F135" s="310"/>
      <c r="G135" s="272"/>
    </row>
    <row r="136" spans="1:7" ht="14.25">
      <c r="A136" s="272" t="s">
        <v>1945</v>
      </c>
      <c r="B136" s="313" t="s">
        <v>604</v>
      </c>
      <c r="C136" s="310"/>
      <c r="D136" s="310"/>
      <c r="E136" s="310"/>
      <c r="F136" s="310"/>
      <c r="G136" s="272"/>
    </row>
    <row r="137" spans="1:7" ht="14.25">
      <c r="A137" s="272" t="s">
        <v>1946</v>
      </c>
      <c r="B137" s="313" t="s">
        <v>604</v>
      </c>
      <c r="C137" s="310"/>
      <c r="D137" s="310"/>
      <c r="E137" s="310"/>
      <c r="F137" s="310"/>
      <c r="G137" s="272"/>
    </row>
    <row r="138" spans="1:7" ht="14.25">
      <c r="A138" s="272" t="s">
        <v>1947</v>
      </c>
      <c r="B138" s="313" t="s">
        <v>604</v>
      </c>
      <c r="C138" s="310"/>
      <c r="D138" s="310"/>
      <c r="E138" s="310"/>
      <c r="F138" s="310"/>
      <c r="G138" s="272"/>
    </row>
    <row r="139" spans="1:7" ht="14.25">
      <c r="A139" s="272" t="s">
        <v>1948</v>
      </c>
      <c r="B139" s="313" t="s">
        <v>604</v>
      </c>
      <c r="C139" s="310"/>
      <c r="D139" s="310"/>
      <c r="E139" s="310"/>
      <c r="F139" s="310"/>
      <c r="G139" s="272"/>
    </row>
    <row r="140" spans="1:7" ht="14.25">
      <c r="A140" s="272" t="s">
        <v>1949</v>
      </c>
      <c r="B140" s="313" t="s">
        <v>604</v>
      </c>
      <c r="C140" s="310"/>
      <c r="D140" s="310"/>
      <c r="E140" s="310"/>
      <c r="F140" s="310"/>
      <c r="G140" s="272"/>
    </row>
    <row r="141" spans="1:7" ht="14.25">
      <c r="A141" s="272" t="s">
        <v>1950</v>
      </c>
      <c r="B141" s="313" t="s">
        <v>604</v>
      </c>
      <c r="C141" s="310"/>
      <c r="D141" s="310"/>
      <c r="E141" s="310"/>
      <c r="F141" s="310"/>
      <c r="G141" s="272"/>
    </row>
    <row r="142" spans="1:7" ht="14.25">
      <c r="A142" s="272" t="s">
        <v>1951</v>
      </c>
      <c r="B142" s="313" t="s">
        <v>604</v>
      </c>
      <c r="C142" s="310"/>
      <c r="D142" s="310"/>
      <c r="E142" s="310"/>
      <c r="F142" s="310"/>
      <c r="G142" s="272"/>
    </row>
    <row r="143" spans="1:7" ht="14.25">
      <c r="A143" s="272" t="s">
        <v>1952</v>
      </c>
      <c r="B143" s="313" t="s">
        <v>604</v>
      </c>
      <c r="C143" s="310"/>
      <c r="D143" s="310"/>
      <c r="E143" s="310"/>
      <c r="F143" s="310"/>
      <c r="G143" s="272"/>
    </row>
    <row r="144" spans="1:7" ht="14.25">
      <c r="A144" s="272" t="s">
        <v>1953</v>
      </c>
      <c r="B144" s="313" t="s">
        <v>604</v>
      </c>
      <c r="C144" s="310"/>
      <c r="D144" s="310"/>
      <c r="E144" s="310"/>
      <c r="F144" s="310"/>
      <c r="G144" s="272"/>
    </row>
    <row r="145" spans="1:7" ht="14.25">
      <c r="A145" s="272" t="s">
        <v>1954</v>
      </c>
      <c r="B145" s="313" t="s">
        <v>604</v>
      </c>
      <c r="C145" s="310"/>
      <c r="D145" s="310"/>
      <c r="E145" s="310"/>
      <c r="F145" s="310"/>
      <c r="G145" s="272"/>
    </row>
    <row r="146" spans="1:7" ht="14.25">
      <c r="A146" s="272" t="s">
        <v>1955</v>
      </c>
      <c r="B146" s="313" t="s">
        <v>604</v>
      </c>
      <c r="C146" s="310"/>
      <c r="D146" s="310"/>
      <c r="E146" s="310"/>
      <c r="F146" s="310"/>
      <c r="G146" s="272"/>
    </row>
    <row r="147" spans="1:7" ht="14.25">
      <c r="A147" s="272" t="s">
        <v>1956</v>
      </c>
      <c r="B147" s="313" t="s">
        <v>604</v>
      </c>
      <c r="C147" s="310"/>
      <c r="D147" s="310"/>
      <c r="E147" s="310"/>
      <c r="F147" s="310"/>
      <c r="G147" s="272"/>
    </row>
    <row r="148" spans="1:7" ht="14.25">
      <c r="A148" s="272" t="s">
        <v>1957</v>
      </c>
      <c r="B148" s="313" t="s">
        <v>604</v>
      </c>
      <c r="C148" s="310"/>
      <c r="D148" s="310"/>
      <c r="E148" s="310"/>
      <c r="F148" s="310"/>
      <c r="G148" s="272"/>
    </row>
    <row r="149" spans="1:7" ht="15" customHeight="1">
      <c r="A149" s="300"/>
      <c r="B149" s="301" t="s">
        <v>623</v>
      </c>
      <c r="C149" s="300" t="s">
        <v>485</v>
      </c>
      <c r="D149" s="300" t="s">
        <v>486</v>
      </c>
      <c r="E149" s="306"/>
      <c r="F149" s="302" t="s">
        <v>451</v>
      </c>
      <c r="G149" s="302"/>
    </row>
    <row r="150" spans="1:6" ht="14.25">
      <c r="A150" s="272" t="s">
        <v>624</v>
      </c>
      <c r="B150" s="272" t="s">
        <v>625</v>
      </c>
      <c r="C150" s="310">
        <v>0.7861714092535965</v>
      </c>
      <c r="D150" s="310">
        <v>0</v>
      </c>
      <c r="E150" s="315"/>
      <c r="F150" s="310">
        <f>D150+C150</f>
        <v>0.7861714092535965</v>
      </c>
    </row>
    <row r="151" spans="1:6" ht="14.25">
      <c r="A151" s="272" t="s">
        <v>626</v>
      </c>
      <c r="B151" s="272" t="s">
        <v>627</v>
      </c>
      <c r="C151" s="310">
        <v>0</v>
      </c>
      <c r="D151" s="310">
        <v>0</v>
      </c>
      <c r="E151" s="315"/>
      <c r="F151" s="310">
        <f>D151+C151</f>
        <v>0</v>
      </c>
    </row>
    <row r="152" spans="1:6" ht="14.25">
      <c r="A152" s="272" t="s">
        <v>628</v>
      </c>
      <c r="B152" s="272" t="s">
        <v>62</v>
      </c>
      <c r="C152" s="310">
        <v>0.2138285907464039</v>
      </c>
      <c r="D152" s="310">
        <v>0</v>
      </c>
      <c r="E152" s="315"/>
      <c r="F152" s="310">
        <f>D152+C152</f>
        <v>0.2138285907464039</v>
      </c>
    </row>
    <row r="153" spans="1:6" ht="14.25" outlineLevel="1">
      <c r="A153" s="272" t="s">
        <v>629</v>
      </c>
      <c r="C153" s="310"/>
      <c r="D153" s="310"/>
      <c r="E153" s="315"/>
      <c r="F153" s="310"/>
    </row>
    <row r="154" spans="1:6" ht="14.25" outlineLevel="1">
      <c r="A154" s="272" t="s">
        <v>630</v>
      </c>
      <c r="C154" s="310"/>
      <c r="D154" s="310"/>
      <c r="E154" s="315"/>
      <c r="F154" s="310"/>
    </row>
    <row r="155" spans="1:6" ht="14.25" outlineLevel="1">
      <c r="A155" s="272" t="s">
        <v>631</v>
      </c>
      <c r="C155" s="310"/>
      <c r="D155" s="310"/>
      <c r="E155" s="315"/>
      <c r="F155" s="310"/>
    </row>
    <row r="156" spans="1:6" ht="14.25" outlineLevel="1">
      <c r="A156" s="272" t="s">
        <v>632</v>
      </c>
      <c r="C156" s="310"/>
      <c r="D156" s="310"/>
      <c r="E156" s="315"/>
      <c r="F156" s="310"/>
    </row>
    <row r="157" spans="1:6" ht="14.25" outlineLevel="1">
      <c r="A157" s="272" t="s">
        <v>633</v>
      </c>
      <c r="C157" s="310"/>
      <c r="D157" s="310"/>
      <c r="E157" s="315"/>
      <c r="F157" s="310"/>
    </row>
    <row r="158" spans="1:6" ht="14.25" outlineLevel="1">
      <c r="A158" s="272" t="s">
        <v>634</v>
      </c>
      <c r="C158" s="310"/>
      <c r="D158" s="310"/>
      <c r="E158" s="315"/>
      <c r="F158" s="310"/>
    </row>
    <row r="159" spans="1:7" ht="15" customHeight="1">
      <c r="A159" s="300"/>
      <c r="B159" s="301" t="s">
        <v>635</v>
      </c>
      <c r="C159" s="300" t="s">
        <v>485</v>
      </c>
      <c r="D159" s="300" t="s">
        <v>486</v>
      </c>
      <c r="E159" s="306"/>
      <c r="F159" s="302" t="s">
        <v>451</v>
      </c>
      <c r="G159" s="302"/>
    </row>
    <row r="160" spans="1:6" ht="14.25">
      <c r="A160" s="272" t="s">
        <v>636</v>
      </c>
      <c r="B160" s="272" t="s">
        <v>637</v>
      </c>
      <c r="C160" s="310">
        <v>0.05456101983928577</v>
      </c>
      <c r="D160" s="310">
        <v>0</v>
      </c>
      <c r="E160" s="315"/>
      <c r="F160" s="310">
        <f>D160+C160</f>
        <v>0.05456101983928577</v>
      </c>
    </row>
    <row r="161" spans="1:6" ht="14.25">
      <c r="A161" s="272" t="s">
        <v>638</v>
      </c>
      <c r="B161" s="272" t="s">
        <v>639</v>
      </c>
      <c r="C161" s="310">
        <v>0.9454389801607143</v>
      </c>
      <c r="D161" s="310">
        <v>0</v>
      </c>
      <c r="E161" s="315"/>
      <c r="F161" s="310">
        <f>D161+C161</f>
        <v>0.9454389801607143</v>
      </c>
    </row>
    <row r="162" spans="1:6" ht="14.25">
      <c r="A162" s="272" t="s">
        <v>640</v>
      </c>
      <c r="B162" s="272" t="s">
        <v>62</v>
      </c>
      <c r="C162" s="310">
        <v>0</v>
      </c>
      <c r="D162" s="310">
        <v>0</v>
      </c>
      <c r="E162" s="315"/>
      <c r="F162" s="310">
        <f>D162+C162</f>
        <v>0</v>
      </c>
    </row>
    <row r="163" spans="1:5" ht="14.25" outlineLevel="1">
      <c r="A163" s="272" t="s">
        <v>641</v>
      </c>
      <c r="E163" s="284"/>
    </row>
    <row r="164" spans="1:5" ht="14.25" outlineLevel="1">
      <c r="A164" s="272" t="s">
        <v>642</v>
      </c>
      <c r="E164" s="284"/>
    </row>
    <row r="165" spans="1:5" ht="14.25" outlineLevel="1">
      <c r="A165" s="272" t="s">
        <v>643</v>
      </c>
      <c r="E165" s="284"/>
    </row>
    <row r="166" spans="1:5" ht="14.25" outlineLevel="1">
      <c r="A166" s="272" t="s">
        <v>644</v>
      </c>
      <c r="E166" s="284"/>
    </row>
    <row r="167" spans="1:5" ht="14.25" outlineLevel="1">
      <c r="A167" s="272" t="s">
        <v>645</v>
      </c>
      <c r="E167" s="284"/>
    </row>
    <row r="168" spans="1:5" ht="14.25" outlineLevel="1">
      <c r="A168" s="272" t="s">
        <v>646</v>
      </c>
      <c r="E168" s="284"/>
    </row>
    <row r="169" spans="1:7" ht="15" customHeight="1">
      <c r="A169" s="300"/>
      <c r="B169" s="301" t="s">
        <v>647</v>
      </c>
      <c r="C169" s="300" t="s">
        <v>485</v>
      </c>
      <c r="D169" s="300" t="s">
        <v>486</v>
      </c>
      <c r="E169" s="306"/>
      <c r="F169" s="302" t="s">
        <v>451</v>
      </c>
      <c r="G169" s="302"/>
    </row>
    <row r="170" spans="1:6" ht="14.25">
      <c r="A170" s="272" t="s">
        <v>648</v>
      </c>
      <c r="B170" s="316" t="s">
        <v>649</v>
      </c>
      <c r="C170" s="310">
        <v>0.24175180932645257</v>
      </c>
      <c r="D170" s="310">
        <v>0</v>
      </c>
      <c r="E170" s="315"/>
      <c r="F170" s="310">
        <f>D170+C170</f>
        <v>0.24175180932645257</v>
      </c>
    </row>
    <row r="171" spans="1:6" ht="14.25">
      <c r="A171" s="272" t="s">
        <v>650</v>
      </c>
      <c r="B171" s="316" t="s">
        <v>1958</v>
      </c>
      <c r="C171" s="310">
        <v>0.1783655891681024</v>
      </c>
      <c r="D171" s="310">
        <v>0</v>
      </c>
      <c r="E171" s="315"/>
      <c r="F171" s="310">
        <f>D171+C171</f>
        <v>0.1783655891681024</v>
      </c>
    </row>
    <row r="172" spans="1:6" ht="14.25">
      <c r="A172" s="272" t="s">
        <v>651</v>
      </c>
      <c r="B172" s="316" t="s">
        <v>1959</v>
      </c>
      <c r="C172" s="310">
        <v>0.13446382336003232</v>
      </c>
      <c r="D172" s="310">
        <v>0</v>
      </c>
      <c r="E172" s="310"/>
      <c r="F172" s="310">
        <f>D172+C172</f>
        <v>0.13446382336003232</v>
      </c>
    </row>
    <row r="173" spans="1:6" ht="14.25">
      <c r="A173" s="272" t="s">
        <v>652</v>
      </c>
      <c r="B173" s="316" t="s">
        <v>1960</v>
      </c>
      <c r="C173" s="310">
        <v>0.19547394168377874</v>
      </c>
      <c r="D173" s="310">
        <v>0</v>
      </c>
      <c r="E173" s="310"/>
      <c r="F173" s="310">
        <f>D173+C173</f>
        <v>0.19547394168377874</v>
      </c>
    </row>
    <row r="174" spans="1:6" ht="14.25">
      <c r="A174" s="272" t="s">
        <v>653</v>
      </c>
      <c r="B174" s="316" t="s">
        <v>1961</v>
      </c>
      <c r="C174" s="310">
        <v>0.24994483646163404</v>
      </c>
      <c r="D174" s="310">
        <v>0</v>
      </c>
      <c r="E174" s="310"/>
      <c r="F174" s="310">
        <f>D174+C174</f>
        <v>0.24994483646163404</v>
      </c>
    </row>
    <row r="175" spans="1:6" ht="14.25" outlineLevel="1">
      <c r="A175" s="272" t="s">
        <v>654</v>
      </c>
      <c r="B175" s="308"/>
      <c r="C175" s="310"/>
      <c r="D175" s="310"/>
      <c r="E175" s="310"/>
      <c r="F175" s="310"/>
    </row>
    <row r="176" spans="1:6" ht="14.25" outlineLevel="1">
      <c r="A176" s="272" t="s">
        <v>655</v>
      </c>
      <c r="B176" s="308"/>
      <c r="C176" s="310"/>
      <c r="D176" s="310"/>
      <c r="E176" s="310"/>
      <c r="F176" s="310"/>
    </row>
    <row r="177" spans="1:6" ht="14.25" outlineLevel="1">
      <c r="A177" s="272" t="s">
        <v>656</v>
      </c>
      <c r="B177" s="316"/>
      <c r="C177" s="310"/>
      <c r="D177" s="310"/>
      <c r="E177" s="310"/>
      <c r="F177" s="310"/>
    </row>
    <row r="178" spans="1:6" ht="14.25" outlineLevel="1">
      <c r="A178" s="272" t="s">
        <v>657</v>
      </c>
      <c r="B178" s="316"/>
      <c r="C178" s="310"/>
      <c r="D178" s="310"/>
      <c r="E178" s="310"/>
      <c r="F178" s="310"/>
    </row>
    <row r="179" spans="1:7" ht="15" customHeight="1">
      <c r="A179" s="300"/>
      <c r="B179" s="301" t="s">
        <v>658</v>
      </c>
      <c r="C179" s="300" t="s">
        <v>485</v>
      </c>
      <c r="D179" s="300" t="s">
        <v>486</v>
      </c>
      <c r="E179" s="306"/>
      <c r="F179" s="302" t="s">
        <v>451</v>
      </c>
      <c r="G179" s="302"/>
    </row>
    <row r="180" spans="1:6" ht="14.25">
      <c r="A180" s="272" t="s">
        <v>659</v>
      </c>
      <c r="B180" s="272" t="s">
        <v>1962</v>
      </c>
      <c r="C180" s="310">
        <v>0</v>
      </c>
      <c r="D180" s="310">
        <v>0</v>
      </c>
      <c r="E180" s="315"/>
      <c r="F180" s="310">
        <v>0</v>
      </c>
    </row>
    <row r="181" spans="1:6" ht="14.25" outlineLevel="1">
      <c r="A181" s="272" t="s">
        <v>660</v>
      </c>
      <c r="B181" s="317"/>
      <c r="C181" s="310"/>
      <c r="D181" s="310"/>
      <c r="E181" s="315"/>
      <c r="F181" s="310"/>
    </row>
    <row r="182" spans="1:6" ht="14.25" outlineLevel="1">
      <c r="A182" s="272" t="s">
        <v>661</v>
      </c>
      <c r="B182" s="317"/>
      <c r="C182" s="310"/>
      <c r="D182" s="310"/>
      <c r="E182" s="315"/>
      <c r="F182" s="310"/>
    </row>
    <row r="183" spans="1:6" ht="14.25" outlineLevel="1">
      <c r="A183" s="272" t="s">
        <v>662</v>
      </c>
      <c r="B183" s="317"/>
      <c r="C183" s="310"/>
      <c r="D183" s="310"/>
      <c r="E183" s="315"/>
      <c r="F183" s="310"/>
    </row>
    <row r="184" spans="1:6" ht="14.25" outlineLevel="1">
      <c r="A184" s="272" t="s">
        <v>663</v>
      </c>
      <c r="B184" s="317"/>
      <c r="C184" s="310"/>
      <c r="D184" s="310"/>
      <c r="E184" s="315"/>
      <c r="F184" s="310"/>
    </row>
    <row r="185" spans="1:7" ht="18">
      <c r="A185" s="318"/>
      <c r="B185" s="319" t="s">
        <v>448</v>
      </c>
      <c r="C185" s="318"/>
      <c r="D185" s="318"/>
      <c r="E185" s="318"/>
      <c r="F185" s="320"/>
      <c r="G185" s="320"/>
    </row>
    <row r="186" spans="1:7" ht="15" customHeight="1">
      <c r="A186" s="300"/>
      <c r="B186" s="301" t="s">
        <v>664</v>
      </c>
      <c r="C186" s="300" t="s">
        <v>665</v>
      </c>
      <c r="D186" s="300" t="s">
        <v>666</v>
      </c>
      <c r="E186" s="306"/>
      <c r="F186" s="300" t="s">
        <v>485</v>
      </c>
      <c r="G186" s="300" t="s">
        <v>667</v>
      </c>
    </row>
    <row r="187" spans="1:7" ht="14.25">
      <c r="A187" s="272" t="s">
        <v>668</v>
      </c>
      <c r="B187" s="313" t="s">
        <v>669</v>
      </c>
      <c r="C187" s="270">
        <v>66.3948696931332</v>
      </c>
      <c r="E187" s="321"/>
      <c r="F187" s="322"/>
      <c r="G187" s="322"/>
    </row>
    <row r="188" spans="1:7" ht="14.25">
      <c r="A188" s="321"/>
      <c r="B188" s="323"/>
      <c r="C188" s="321"/>
      <c r="D188" s="321"/>
      <c r="E188" s="321"/>
      <c r="F188" s="322"/>
      <c r="G188" s="322"/>
    </row>
    <row r="189" spans="2:7" ht="14.25">
      <c r="B189" s="313" t="s">
        <v>670</v>
      </c>
      <c r="C189" s="321"/>
      <c r="D189" s="321"/>
      <c r="E189" s="321"/>
      <c r="F189" s="322"/>
      <c r="G189" s="322"/>
    </row>
    <row r="190" spans="1:7" ht="14.25">
      <c r="A190" s="272" t="s">
        <v>671</v>
      </c>
      <c r="B190" s="313" t="s">
        <v>672</v>
      </c>
      <c r="C190" s="270">
        <v>6656.484487079978</v>
      </c>
      <c r="D190" s="272">
        <v>163007</v>
      </c>
      <c r="E190" s="321"/>
      <c r="F190" s="252">
        <f>IF($C$214=0,"",IF(C190="[for completion]","",IF(C190="","",C190/$C$214)))</f>
        <v>0.48548478498719466</v>
      </c>
      <c r="G190" s="252">
        <f>IF($D$214=0,"",IF(D190="[for completion]","",IF(D190="","",D190/$D$214)))</f>
        <v>0.7893533875365</v>
      </c>
    </row>
    <row r="191" spans="1:7" ht="14.25">
      <c r="A191" s="272" t="s">
        <v>673</v>
      </c>
      <c r="B191" s="313" t="s">
        <v>674</v>
      </c>
      <c r="C191" s="270">
        <v>4922.592164789975</v>
      </c>
      <c r="D191" s="272">
        <v>36529</v>
      </c>
      <c r="E191" s="321"/>
      <c r="F191" s="252">
        <f aca="true" t="shared" si="3" ref="F191:F213">IF($C$214=0,"",IF(C191="[for completion]","",IF(C191="","",C191/$C$214)))</f>
        <v>0.3590248881885505</v>
      </c>
      <c r="G191" s="252">
        <f aca="true" t="shared" si="4" ref="G191:G213">IF($D$214=0,"",IF(D191="[for completion]","",IF(D191="","",D191/$D$214)))</f>
        <v>0.1768898875098665</v>
      </c>
    </row>
    <row r="192" spans="1:7" ht="14.25">
      <c r="A192" s="272" t="s">
        <v>675</v>
      </c>
      <c r="B192" s="313" t="s">
        <v>676</v>
      </c>
      <c r="C192" s="270">
        <v>1171.8033001800022</v>
      </c>
      <c r="D192" s="272">
        <v>4929</v>
      </c>
      <c r="E192" s="321"/>
      <c r="F192" s="252">
        <f t="shared" si="3"/>
        <v>0.0854644331162156</v>
      </c>
      <c r="G192" s="252">
        <f t="shared" si="4"/>
        <v>0.023868440295002107</v>
      </c>
    </row>
    <row r="193" spans="1:7" ht="14.25">
      <c r="A193" s="272" t="s">
        <v>677</v>
      </c>
      <c r="B193" s="313" t="s">
        <v>678</v>
      </c>
      <c r="C193" s="270">
        <v>393.1737595700008</v>
      </c>
      <c r="D193" s="272">
        <v>1149</v>
      </c>
      <c r="E193" s="321"/>
      <c r="F193" s="252">
        <f t="shared" si="3"/>
        <v>0.028675779008865792</v>
      </c>
      <c r="G193" s="252">
        <f t="shared" si="4"/>
        <v>0.0055639760395531385</v>
      </c>
    </row>
    <row r="194" spans="1:7" ht="14.25">
      <c r="A194" s="272" t="s">
        <v>679</v>
      </c>
      <c r="B194" s="313" t="s">
        <v>680</v>
      </c>
      <c r="C194" s="270">
        <v>566.9516440999998</v>
      </c>
      <c r="D194" s="272">
        <v>893</v>
      </c>
      <c r="E194" s="321"/>
      <c r="F194" s="252">
        <f t="shared" si="3"/>
        <v>0.04135011469917332</v>
      </c>
      <c r="G194" s="252">
        <f t="shared" si="4"/>
        <v>0.0043243086190782876</v>
      </c>
    </row>
    <row r="195" spans="1:7" ht="14.25">
      <c r="A195" s="272" t="s">
        <v>681</v>
      </c>
      <c r="B195" s="313" t="s">
        <v>604</v>
      </c>
      <c r="C195" s="270"/>
      <c r="E195" s="321"/>
      <c r="F195" s="252">
        <f t="shared" si="3"/>
      </c>
      <c r="G195" s="252">
        <f t="shared" si="4"/>
      </c>
    </row>
    <row r="196" spans="1:7" ht="14.25">
      <c r="A196" s="272" t="s">
        <v>682</v>
      </c>
      <c r="B196" s="313" t="s">
        <v>604</v>
      </c>
      <c r="C196" s="270"/>
      <c r="E196" s="321"/>
      <c r="F196" s="252">
        <f t="shared" si="3"/>
      </c>
      <c r="G196" s="252">
        <f t="shared" si="4"/>
      </c>
    </row>
    <row r="197" spans="1:7" ht="14.25">
      <c r="A197" s="272" t="s">
        <v>683</v>
      </c>
      <c r="B197" s="313" t="s">
        <v>604</v>
      </c>
      <c r="C197" s="270"/>
      <c r="E197" s="321"/>
      <c r="F197" s="252">
        <f t="shared" si="3"/>
      </c>
      <c r="G197" s="252">
        <f t="shared" si="4"/>
      </c>
    </row>
    <row r="198" spans="1:7" ht="14.25">
      <c r="A198" s="272" t="s">
        <v>684</v>
      </c>
      <c r="B198" s="313" t="s">
        <v>604</v>
      </c>
      <c r="C198" s="270"/>
      <c r="E198" s="321"/>
      <c r="F198" s="252">
        <f t="shared" si="3"/>
      </c>
      <c r="G198" s="252">
        <f t="shared" si="4"/>
      </c>
    </row>
    <row r="199" spans="1:7" ht="14.25">
      <c r="A199" s="272" t="s">
        <v>685</v>
      </c>
      <c r="B199" s="313" t="s">
        <v>604</v>
      </c>
      <c r="C199" s="270"/>
      <c r="E199" s="313"/>
      <c r="F199" s="252">
        <f t="shared" si="3"/>
      </c>
      <c r="G199" s="252">
        <f t="shared" si="4"/>
      </c>
    </row>
    <row r="200" spans="1:7" ht="14.25">
      <c r="A200" s="272" t="s">
        <v>686</v>
      </c>
      <c r="B200" s="313" t="s">
        <v>604</v>
      </c>
      <c r="C200" s="270"/>
      <c r="E200" s="313"/>
      <c r="F200" s="252">
        <f t="shared" si="3"/>
      </c>
      <c r="G200" s="252">
        <f t="shared" si="4"/>
      </c>
    </row>
    <row r="201" spans="1:7" ht="14.25">
      <c r="A201" s="272" t="s">
        <v>687</v>
      </c>
      <c r="B201" s="313" t="s">
        <v>604</v>
      </c>
      <c r="E201" s="313"/>
      <c r="F201" s="252">
        <f t="shared" si="3"/>
      </c>
      <c r="G201" s="252">
        <f t="shared" si="4"/>
      </c>
    </row>
    <row r="202" spans="1:7" ht="14.25">
      <c r="A202" s="272" t="s">
        <v>688</v>
      </c>
      <c r="B202" s="313" t="s">
        <v>604</v>
      </c>
      <c r="E202" s="313"/>
      <c r="F202" s="252">
        <f t="shared" si="3"/>
      </c>
      <c r="G202" s="252">
        <f t="shared" si="4"/>
      </c>
    </row>
    <row r="203" spans="1:7" ht="14.25">
      <c r="A203" s="272" t="s">
        <v>689</v>
      </c>
      <c r="B203" s="313" t="s">
        <v>604</v>
      </c>
      <c r="E203" s="313"/>
      <c r="F203" s="252">
        <f t="shared" si="3"/>
      </c>
      <c r="G203" s="252">
        <f t="shared" si="4"/>
      </c>
    </row>
    <row r="204" spans="1:7" ht="14.25">
      <c r="A204" s="272" t="s">
        <v>690</v>
      </c>
      <c r="B204" s="313" t="s">
        <v>604</v>
      </c>
      <c r="E204" s="313"/>
      <c r="F204" s="252">
        <f t="shared" si="3"/>
      </c>
      <c r="G204" s="252">
        <f t="shared" si="4"/>
      </c>
    </row>
    <row r="205" spans="1:7" ht="14.25">
      <c r="A205" s="272" t="s">
        <v>691</v>
      </c>
      <c r="B205" s="313" t="s">
        <v>604</v>
      </c>
      <c r="F205" s="252">
        <f t="shared" si="3"/>
      </c>
      <c r="G205" s="252">
        <f t="shared" si="4"/>
      </c>
    </row>
    <row r="206" spans="1:7" ht="14.25">
      <c r="A206" s="272" t="s">
        <v>692</v>
      </c>
      <c r="B206" s="313" t="s">
        <v>604</v>
      </c>
      <c r="E206" s="304"/>
      <c r="F206" s="252">
        <f t="shared" si="3"/>
      </c>
      <c r="G206" s="252">
        <f t="shared" si="4"/>
      </c>
    </row>
    <row r="207" spans="1:7" ht="14.25">
      <c r="A207" s="272" t="s">
        <v>693</v>
      </c>
      <c r="B207" s="313" t="s">
        <v>604</v>
      </c>
      <c r="E207" s="304"/>
      <c r="F207" s="252">
        <f t="shared" si="3"/>
      </c>
      <c r="G207" s="252">
        <f t="shared" si="4"/>
      </c>
    </row>
    <row r="208" spans="1:7" ht="14.25">
      <c r="A208" s="272" t="s">
        <v>694</v>
      </c>
      <c r="B208" s="313" t="s">
        <v>604</v>
      </c>
      <c r="E208" s="304"/>
      <c r="F208" s="252">
        <f t="shared" si="3"/>
      </c>
      <c r="G208" s="252">
        <f t="shared" si="4"/>
      </c>
    </row>
    <row r="209" spans="1:7" ht="14.25">
      <c r="A209" s="272" t="s">
        <v>695</v>
      </c>
      <c r="B209" s="313" t="s">
        <v>604</v>
      </c>
      <c r="E209" s="304"/>
      <c r="F209" s="252">
        <f t="shared" si="3"/>
      </c>
      <c r="G209" s="252">
        <f t="shared" si="4"/>
      </c>
    </row>
    <row r="210" spans="1:7" ht="14.25">
      <c r="A210" s="272" t="s">
        <v>696</v>
      </c>
      <c r="B210" s="313" t="s">
        <v>604</v>
      </c>
      <c r="E210" s="304"/>
      <c r="F210" s="252">
        <f t="shared" si="3"/>
      </c>
      <c r="G210" s="252">
        <f t="shared" si="4"/>
      </c>
    </row>
    <row r="211" spans="1:7" ht="14.25">
      <c r="A211" s="272" t="s">
        <v>697</v>
      </c>
      <c r="B211" s="313" t="s">
        <v>604</v>
      </c>
      <c r="E211" s="304"/>
      <c r="F211" s="252">
        <f t="shared" si="3"/>
      </c>
      <c r="G211" s="252">
        <f t="shared" si="4"/>
      </c>
    </row>
    <row r="212" spans="1:7" ht="14.25">
      <c r="A212" s="272" t="s">
        <v>698</v>
      </c>
      <c r="B212" s="313" t="s">
        <v>604</v>
      </c>
      <c r="E212" s="304"/>
      <c r="F212" s="252">
        <f t="shared" si="3"/>
      </c>
      <c r="G212" s="252">
        <f t="shared" si="4"/>
      </c>
    </row>
    <row r="213" spans="1:7" ht="14.25">
      <c r="A213" s="272" t="s">
        <v>699</v>
      </c>
      <c r="B213" s="313" t="s">
        <v>604</v>
      </c>
      <c r="E213" s="304"/>
      <c r="F213" s="252">
        <f t="shared" si="3"/>
      </c>
      <c r="G213" s="252">
        <f t="shared" si="4"/>
      </c>
    </row>
    <row r="214" spans="1:7" ht="14.25">
      <c r="A214" s="272" t="s">
        <v>700</v>
      </c>
      <c r="B214" s="324" t="s">
        <v>64</v>
      </c>
      <c r="C214" s="325">
        <f>SUM(C190:C213)</f>
        <v>13711.005355719957</v>
      </c>
      <c r="D214" s="313">
        <f>SUM(D190:D213)</f>
        <v>206507</v>
      </c>
      <c r="E214" s="304"/>
      <c r="F214" s="326">
        <f>SUM(F190:F213)</f>
        <v>0.9999999999999997</v>
      </c>
      <c r="G214" s="326">
        <f>SUM(G190:G213)</f>
        <v>1</v>
      </c>
    </row>
    <row r="215" spans="1:7" ht="15" customHeight="1">
      <c r="A215" s="300"/>
      <c r="B215" s="301" t="s">
        <v>701</v>
      </c>
      <c r="C215" s="300" t="s">
        <v>665</v>
      </c>
      <c r="D215" s="300" t="s">
        <v>666</v>
      </c>
      <c r="E215" s="306"/>
      <c r="F215" s="300" t="s">
        <v>485</v>
      </c>
      <c r="G215" s="300" t="s">
        <v>667</v>
      </c>
    </row>
    <row r="216" spans="1:7" ht="14.25">
      <c r="A216" s="272" t="s">
        <v>702</v>
      </c>
      <c r="B216" s="272" t="s">
        <v>703</v>
      </c>
      <c r="C216" s="270">
        <v>0.5612782849100304</v>
      </c>
      <c r="G216" s="272"/>
    </row>
    <row r="217" ht="14.25">
      <c r="G217" s="272"/>
    </row>
    <row r="218" spans="2:7" ht="14.25">
      <c r="B218" s="313" t="s">
        <v>704</v>
      </c>
      <c r="G218" s="272"/>
    </row>
    <row r="219" spans="1:7" ht="14.25">
      <c r="A219" s="272" t="s">
        <v>705</v>
      </c>
      <c r="B219" s="272" t="s">
        <v>706</v>
      </c>
      <c r="C219" s="270">
        <v>4790.566711160032</v>
      </c>
      <c r="D219" s="272">
        <v>92082</v>
      </c>
      <c r="F219" s="252">
        <f aca="true" t="shared" si="5" ref="F219:F233">IF($C$227=0,"",IF(C219="[for completion]","",C219/$C$227))</f>
        <v>0.3493957289690271</v>
      </c>
      <c r="G219" s="252">
        <f aca="true" t="shared" si="6" ref="G219:G233">IF($D$227=0,"",IF(D219="[for completion]","",D219/$D$227))</f>
        <v>0.44590256020377034</v>
      </c>
    </row>
    <row r="220" spans="1:7" ht="14.25">
      <c r="A220" s="272" t="s">
        <v>707</v>
      </c>
      <c r="B220" s="272" t="s">
        <v>708</v>
      </c>
      <c r="C220" s="270">
        <v>1312.2085820599998</v>
      </c>
      <c r="D220" s="272">
        <v>20807</v>
      </c>
      <c r="F220" s="252">
        <f t="shared" si="5"/>
        <v>0.09570476766771636</v>
      </c>
      <c r="G220" s="252">
        <f t="shared" si="6"/>
        <v>0.10075687506961023</v>
      </c>
    </row>
    <row r="221" spans="1:7" ht="14.25">
      <c r="A221" s="272" t="s">
        <v>709</v>
      </c>
      <c r="B221" s="272" t="s">
        <v>710</v>
      </c>
      <c r="C221" s="270">
        <v>1396.0143883100009</v>
      </c>
      <c r="D221" s="272">
        <v>20133</v>
      </c>
      <c r="F221" s="252">
        <f t="shared" si="5"/>
        <v>0.10181706972549644</v>
      </c>
      <c r="G221" s="252">
        <f t="shared" si="6"/>
        <v>0.09749306318914129</v>
      </c>
    </row>
    <row r="222" spans="1:7" ht="14.25">
      <c r="A222" s="272" t="s">
        <v>711</v>
      </c>
      <c r="B222" s="272" t="s">
        <v>712</v>
      </c>
      <c r="C222" s="270">
        <v>1474.7701006099996</v>
      </c>
      <c r="D222" s="272">
        <v>19857</v>
      </c>
      <c r="F222" s="252">
        <f t="shared" si="5"/>
        <v>0.10756104766560738</v>
      </c>
      <c r="G222" s="252">
        <f t="shared" si="6"/>
        <v>0.09615654675144183</v>
      </c>
    </row>
    <row r="223" spans="1:7" ht="14.25">
      <c r="A223" s="272" t="s">
        <v>713</v>
      </c>
      <c r="B223" s="272" t="s">
        <v>714</v>
      </c>
      <c r="C223" s="270">
        <v>1555.4782292899965</v>
      </c>
      <c r="D223" s="272">
        <v>19236</v>
      </c>
      <c r="F223" s="252">
        <f t="shared" si="5"/>
        <v>0.11344742336061261</v>
      </c>
      <c r="G223" s="252">
        <f t="shared" si="6"/>
        <v>0.09314938476661808</v>
      </c>
    </row>
    <row r="224" spans="1:7" ht="14.25">
      <c r="A224" s="272" t="s">
        <v>715</v>
      </c>
      <c r="B224" s="272" t="s">
        <v>716</v>
      </c>
      <c r="C224" s="270">
        <v>1521.524704359999</v>
      </c>
      <c r="D224" s="272">
        <v>17044</v>
      </c>
      <c r="F224" s="252">
        <f t="shared" si="5"/>
        <v>0.11097105317118426</v>
      </c>
      <c r="G224" s="252">
        <f t="shared" si="6"/>
        <v>0.08253473247880218</v>
      </c>
    </row>
    <row r="225" spans="1:7" ht="14.25">
      <c r="A225" s="272" t="s">
        <v>717</v>
      </c>
      <c r="B225" s="272" t="s">
        <v>718</v>
      </c>
      <c r="C225" s="270">
        <v>1027.097356899997</v>
      </c>
      <c r="D225" s="272">
        <v>9817</v>
      </c>
      <c r="F225" s="252">
        <f t="shared" si="5"/>
        <v>0.07491043364456915</v>
      </c>
      <c r="G225" s="252">
        <f t="shared" si="6"/>
        <v>0.04753834010469379</v>
      </c>
    </row>
    <row r="226" spans="1:7" ht="14.25">
      <c r="A226" s="272" t="s">
        <v>719</v>
      </c>
      <c r="B226" s="272" t="s">
        <v>720</v>
      </c>
      <c r="C226" s="270">
        <v>633.3452830300001</v>
      </c>
      <c r="D226" s="272">
        <v>7531</v>
      </c>
      <c r="F226" s="252">
        <f t="shared" si="5"/>
        <v>0.04619247579578678</v>
      </c>
      <c r="G226" s="252">
        <f t="shared" si="6"/>
        <v>0.036468497435922266</v>
      </c>
    </row>
    <row r="227" spans="1:7" ht="14.25">
      <c r="A227" s="272" t="s">
        <v>721</v>
      </c>
      <c r="B227" s="324" t="s">
        <v>64</v>
      </c>
      <c r="C227" s="270">
        <f>SUM(C219:C226)</f>
        <v>13711.005355720024</v>
      </c>
      <c r="D227" s="272">
        <f>SUM(D219:D226)</f>
        <v>206507</v>
      </c>
      <c r="F227" s="304">
        <f>SUM(F219:F226)</f>
        <v>1</v>
      </c>
      <c r="G227" s="304">
        <f>SUM(G219:G226)</f>
        <v>1</v>
      </c>
    </row>
    <row r="228" spans="1:7" ht="14.25" outlineLevel="1">
      <c r="A228" s="272" t="s">
        <v>722</v>
      </c>
      <c r="B228" s="305" t="s">
        <v>723</v>
      </c>
      <c r="F228" s="252">
        <f t="shared" si="5"/>
        <v>0</v>
      </c>
      <c r="G228" s="252">
        <f t="shared" si="6"/>
        <v>0</v>
      </c>
    </row>
    <row r="229" spans="1:7" ht="14.25" outlineLevel="1">
      <c r="A229" s="272" t="s">
        <v>724</v>
      </c>
      <c r="B229" s="305" t="s">
        <v>725</v>
      </c>
      <c r="F229" s="252">
        <f t="shared" si="5"/>
        <v>0</v>
      </c>
      <c r="G229" s="252">
        <f t="shared" si="6"/>
        <v>0</v>
      </c>
    </row>
    <row r="230" spans="1:7" ht="14.25" outlineLevel="1">
      <c r="A230" s="272" t="s">
        <v>726</v>
      </c>
      <c r="B230" s="305" t="s">
        <v>727</v>
      </c>
      <c r="F230" s="252">
        <f t="shared" si="5"/>
        <v>0</v>
      </c>
      <c r="G230" s="252">
        <f t="shared" si="6"/>
        <v>0</v>
      </c>
    </row>
    <row r="231" spans="1:7" ht="14.25" outlineLevel="1">
      <c r="A231" s="272" t="s">
        <v>728</v>
      </c>
      <c r="B231" s="305" t="s">
        <v>729</v>
      </c>
      <c r="F231" s="252">
        <f t="shared" si="5"/>
        <v>0</v>
      </c>
      <c r="G231" s="252">
        <f t="shared" si="6"/>
        <v>0</v>
      </c>
    </row>
    <row r="232" spans="1:7" ht="14.25" outlineLevel="1">
      <c r="A232" s="272" t="s">
        <v>730</v>
      </c>
      <c r="B232" s="305" t="s">
        <v>731</v>
      </c>
      <c r="F232" s="252">
        <f t="shared" si="5"/>
        <v>0</v>
      </c>
      <c r="G232" s="252">
        <f t="shared" si="6"/>
        <v>0</v>
      </c>
    </row>
    <row r="233" spans="1:7" ht="14.25" outlineLevel="1">
      <c r="A233" s="272" t="s">
        <v>732</v>
      </c>
      <c r="B233" s="305" t="s">
        <v>733</v>
      </c>
      <c r="F233" s="252">
        <f t="shared" si="5"/>
        <v>0</v>
      </c>
      <c r="G233" s="252">
        <f t="shared" si="6"/>
        <v>0</v>
      </c>
    </row>
    <row r="234" spans="1:7" ht="14.25" outlineLevel="1">
      <c r="A234" s="272" t="s">
        <v>734</v>
      </c>
      <c r="B234" s="305"/>
      <c r="F234" s="252"/>
      <c r="G234" s="252"/>
    </row>
    <row r="235" spans="1:7" ht="14.25" outlineLevel="1">
      <c r="A235" s="272" t="s">
        <v>735</v>
      </c>
      <c r="B235" s="305"/>
      <c r="F235" s="252"/>
      <c r="G235" s="252"/>
    </row>
    <row r="236" spans="1:7" ht="14.25" outlineLevel="1">
      <c r="A236" s="272" t="s">
        <v>736</v>
      </c>
      <c r="B236" s="305"/>
      <c r="F236" s="252"/>
      <c r="G236" s="252"/>
    </row>
    <row r="237" spans="1:7" ht="15" customHeight="1">
      <c r="A237" s="300"/>
      <c r="B237" s="301" t="s">
        <v>737</v>
      </c>
      <c r="C237" s="300" t="s">
        <v>665</v>
      </c>
      <c r="D237" s="300" t="s">
        <v>666</v>
      </c>
      <c r="E237" s="306"/>
      <c r="F237" s="300" t="s">
        <v>485</v>
      </c>
      <c r="G237" s="300" t="s">
        <v>667</v>
      </c>
    </row>
    <row r="238" spans="1:7" ht="14.25">
      <c r="A238" s="272" t="s">
        <v>738</v>
      </c>
      <c r="B238" s="272" t="s">
        <v>703</v>
      </c>
      <c r="C238" s="304">
        <v>0.48449107342524633</v>
      </c>
      <c r="G238" s="272"/>
    </row>
    <row r="239" ht="14.25">
      <c r="G239" s="272"/>
    </row>
    <row r="240" spans="2:7" ht="14.25">
      <c r="B240" s="313" t="s">
        <v>704</v>
      </c>
      <c r="G240" s="272"/>
    </row>
    <row r="241" spans="1:7" ht="14.25">
      <c r="A241" s="272" t="s">
        <v>739</v>
      </c>
      <c r="B241" s="272" t="s">
        <v>706</v>
      </c>
      <c r="C241" s="270">
        <v>5867.105864659967</v>
      </c>
      <c r="D241" s="272">
        <v>113094</v>
      </c>
      <c r="F241" s="252">
        <f>IF($C$249=0,"",IF(C241="[Mark as ND1 if not relevant]","",C241/$C$249))</f>
        <v>0.4279121561434094</v>
      </c>
      <c r="G241" s="252">
        <f>IF($D$249=0,"",IF(D241="[Mark as ND1 if not relevant]","",D241/$D$249))</f>
        <v>0.5476521376999327</v>
      </c>
    </row>
    <row r="242" spans="1:7" ht="14.25">
      <c r="A242" s="272" t="s">
        <v>740</v>
      </c>
      <c r="B242" s="272" t="s">
        <v>708</v>
      </c>
      <c r="C242" s="270">
        <v>1393.2662654100066</v>
      </c>
      <c r="D242" s="272">
        <v>20179</v>
      </c>
      <c r="F242" s="252">
        <f aca="true" t="shared" si="7" ref="F242:F248">IF($C$249=0,"",IF(C242="[Mark as ND1 if not relevant]","",C242/$C$249))</f>
        <v>0.10161663782216833</v>
      </c>
      <c r="G242" s="252">
        <f aca="true" t="shared" si="8" ref="G242:G248">IF($D$249=0,"",IF(D242="[Mark as ND1 if not relevant]","",D242/$D$249))</f>
        <v>0.09771581592875786</v>
      </c>
    </row>
    <row r="243" spans="1:7" ht="14.25">
      <c r="A243" s="272" t="s">
        <v>741</v>
      </c>
      <c r="B243" s="272" t="s">
        <v>710</v>
      </c>
      <c r="C243" s="270">
        <v>1451.234136390001</v>
      </c>
      <c r="D243" s="272">
        <v>19356</v>
      </c>
      <c r="F243" s="252">
        <f t="shared" si="7"/>
        <v>0.10584447301558186</v>
      </c>
      <c r="G243" s="252">
        <f t="shared" si="8"/>
        <v>0.09373047886996566</v>
      </c>
    </row>
    <row r="244" spans="1:7" ht="14.25">
      <c r="A244" s="272" t="s">
        <v>742</v>
      </c>
      <c r="B244" s="272" t="s">
        <v>712</v>
      </c>
      <c r="C244" s="270">
        <v>1384.2937239299956</v>
      </c>
      <c r="D244" s="272">
        <v>17085</v>
      </c>
      <c r="F244" s="252">
        <f t="shared" si="7"/>
        <v>0.100962233477102</v>
      </c>
      <c r="G244" s="252">
        <f t="shared" si="8"/>
        <v>0.08273327296411259</v>
      </c>
    </row>
    <row r="245" spans="1:7" ht="14.25">
      <c r="A245" s="272" t="s">
        <v>743</v>
      </c>
      <c r="B245" s="272" t="s">
        <v>714</v>
      </c>
      <c r="C245" s="270">
        <v>1368.3476591100018</v>
      </c>
      <c r="D245" s="272">
        <v>15390</v>
      </c>
      <c r="F245" s="252">
        <f t="shared" si="7"/>
        <v>0.09979922139984819</v>
      </c>
      <c r="G245" s="252">
        <f t="shared" si="8"/>
        <v>0.07452531875432794</v>
      </c>
    </row>
    <row r="246" spans="1:7" ht="14.25">
      <c r="A246" s="272" t="s">
        <v>744</v>
      </c>
      <c r="B246" s="272" t="s">
        <v>716</v>
      </c>
      <c r="C246" s="270">
        <v>1131.2013252000013</v>
      </c>
      <c r="D246" s="272">
        <v>11553</v>
      </c>
      <c r="F246" s="252">
        <f t="shared" si="7"/>
        <v>0.08250316412633342</v>
      </c>
      <c r="G246" s="252">
        <f t="shared" si="8"/>
        <v>0.055944834799788866</v>
      </c>
    </row>
    <row r="247" spans="1:7" ht="14.25">
      <c r="A247" s="272" t="s">
        <v>745</v>
      </c>
      <c r="B247" s="272" t="s">
        <v>718</v>
      </c>
      <c r="C247" s="270">
        <v>747.0731605699987</v>
      </c>
      <c r="D247" s="272">
        <v>6403</v>
      </c>
      <c r="F247" s="252">
        <f t="shared" si="7"/>
        <v>0.05448711755176537</v>
      </c>
      <c r="G247" s="252">
        <f t="shared" si="8"/>
        <v>0.031006212864454957</v>
      </c>
    </row>
    <row r="248" spans="1:7" ht="14.25">
      <c r="A248" s="272" t="s">
        <v>746</v>
      </c>
      <c r="B248" s="272" t="s">
        <v>720</v>
      </c>
      <c r="C248" s="270">
        <v>368.48322044999975</v>
      </c>
      <c r="D248" s="272">
        <v>3447</v>
      </c>
      <c r="F248" s="252">
        <f t="shared" si="7"/>
        <v>0.02687499646379144</v>
      </c>
      <c r="G248" s="252">
        <f t="shared" si="8"/>
        <v>0.016691928118659417</v>
      </c>
    </row>
    <row r="249" spans="1:7" ht="14.25">
      <c r="A249" s="272" t="s">
        <v>747</v>
      </c>
      <c r="B249" s="324" t="s">
        <v>64</v>
      </c>
      <c r="C249" s="270">
        <f>SUM(C241:C248)</f>
        <v>13711.005355719972</v>
      </c>
      <c r="D249" s="272">
        <f>SUM(D241:D248)</f>
        <v>206507</v>
      </c>
      <c r="F249" s="304">
        <f>SUM(F241:F248)</f>
        <v>1</v>
      </c>
      <c r="G249" s="304">
        <f>SUM(G241:G248)</f>
        <v>1</v>
      </c>
    </row>
    <row r="250" spans="1:7" ht="14.25" outlineLevel="1">
      <c r="A250" s="272" t="s">
        <v>748</v>
      </c>
      <c r="B250" s="305" t="s">
        <v>723</v>
      </c>
      <c r="F250" s="252">
        <f aca="true" t="shared" si="9" ref="F250:F255">IF($C$249=0,"",IF(C250="[for completion]","",C250/$C$249))</f>
        <v>0</v>
      </c>
      <c r="G250" s="252">
        <f aca="true" t="shared" si="10" ref="G250:G255">IF($D$249=0,"",IF(D250="[for completion]","",D250/$D$249))</f>
        <v>0</v>
      </c>
    </row>
    <row r="251" spans="1:7" ht="14.25" outlineLevel="1">
      <c r="A251" s="272" t="s">
        <v>749</v>
      </c>
      <c r="B251" s="305" t="s">
        <v>725</v>
      </c>
      <c r="F251" s="252">
        <f t="shared" si="9"/>
        <v>0</v>
      </c>
      <c r="G251" s="252">
        <f t="shared" si="10"/>
        <v>0</v>
      </c>
    </row>
    <row r="252" spans="1:7" ht="14.25" outlineLevel="1">
      <c r="A252" s="272" t="s">
        <v>750</v>
      </c>
      <c r="B252" s="305" t="s">
        <v>727</v>
      </c>
      <c r="F252" s="252">
        <f t="shared" si="9"/>
        <v>0</v>
      </c>
      <c r="G252" s="252">
        <f t="shared" si="10"/>
        <v>0</v>
      </c>
    </row>
    <row r="253" spans="1:7" ht="14.25" outlineLevel="1">
      <c r="A253" s="272" t="s">
        <v>751</v>
      </c>
      <c r="B253" s="305" t="s">
        <v>729</v>
      </c>
      <c r="F253" s="252">
        <f t="shared" si="9"/>
        <v>0</v>
      </c>
      <c r="G253" s="252">
        <f t="shared" si="10"/>
        <v>0</v>
      </c>
    </row>
    <row r="254" spans="1:7" ht="14.25" outlineLevel="1">
      <c r="A254" s="272" t="s">
        <v>752</v>
      </c>
      <c r="B254" s="305" t="s">
        <v>731</v>
      </c>
      <c r="F254" s="252">
        <f t="shared" si="9"/>
        <v>0</v>
      </c>
      <c r="G254" s="252">
        <f t="shared" si="10"/>
        <v>0</v>
      </c>
    </row>
    <row r="255" spans="1:7" ht="14.25" outlineLevel="1">
      <c r="A255" s="272" t="s">
        <v>753</v>
      </c>
      <c r="B255" s="305" t="s">
        <v>733</v>
      </c>
      <c r="F255" s="252">
        <f t="shared" si="9"/>
        <v>0</v>
      </c>
      <c r="G255" s="252">
        <f t="shared" si="10"/>
        <v>0</v>
      </c>
    </row>
    <row r="256" spans="1:7" ht="14.25" outlineLevel="1">
      <c r="A256" s="272" t="s">
        <v>754</v>
      </c>
      <c r="B256" s="305"/>
      <c r="F256" s="252"/>
      <c r="G256" s="252"/>
    </row>
    <row r="257" spans="1:7" ht="14.25" outlineLevel="1">
      <c r="A257" s="272" t="s">
        <v>755</v>
      </c>
      <c r="B257" s="305"/>
      <c r="F257" s="252"/>
      <c r="G257" s="252"/>
    </row>
    <row r="258" spans="1:7" ht="14.25" outlineLevel="1">
      <c r="A258" s="272" t="s">
        <v>756</v>
      </c>
      <c r="B258" s="305"/>
      <c r="F258" s="252"/>
      <c r="G258" s="252"/>
    </row>
    <row r="259" spans="1:7" ht="15" customHeight="1">
      <c r="A259" s="300"/>
      <c r="B259" s="301" t="s">
        <v>757</v>
      </c>
      <c r="C259" s="300" t="s">
        <v>485</v>
      </c>
      <c r="D259" s="300"/>
      <c r="E259" s="306"/>
      <c r="F259" s="300"/>
      <c r="G259" s="300"/>
    </row>
    <row r="260" spans="1:7" ht="14.25">
      <c r="A260" s="272" t="s">
        <v>758</v>
      </c>
      <c r="B260" s="272" t="s">
        <v>1963</v>
      </c>
      <c r="C260" s="304">
        <v>0</v>
      </c>
      <c r="E260" s="304"/>
      <c r="F260" s="304"/>
      <c r="G260" s="304"/>
    </row>
    <row r="261" spans="1:6" ht="14.25">
      <c r="A261" s="272" t="s">
        <v>759</v>
      </c>
      <c r="B261" s="272" t="s">
        <v>760</v>
      </c>
      <c r="C261" s="304">
        <v>0</v>
      </c>
      <c r="E261" s="304"/>
      <c r="F261" s="304"/>
    </row>
    <row r="262" spans="1:6" ht="14.25">
      <c r="A262" s="272" t="s">
        <v>761</v>
      </c>
      <c r="B262" s="272" t="s">
        <v>762</v>
      </c>
      <c r="C262" s="304">
        <v>0</v>
      </c>
      <c r="E262" s="304"/>
      <c r="F262" s="304"/>
    </row>
    <row r="263" spans="1:14" ht="14.25">
      <c r="A263" s="272" t="s">
        <v>763</v>
      </c>
      <c r="B263" s="313" t="s">
        <v>764</v>
      </c>
      <c r="C263" s="304">
        <v>0</v>
      </c>
      <c r="D263" s="321"/>
      <c r="E263" s="321"/>
      <c r="F263" s="322"/>
      <c r="G263" s="322"/>
      <c r="H263" s="284"/>
      <c r="I263" s="272"/>
      <c r="J263" s="272"/>
      <c r="K263" s="272"/>
      <c r="L263" s="284"/>
      <c r="M263" s="284"/>
      <c r="N263" s="284"/>
    </row>
    <row r="264" spans="1:6" ht="14.25">
      <c r="A264" s="272" t="s">
        <v>765</v>
      </c>
      <c r="B264" s="272" t="s">
        <v>62</v>
      </c>
      <c r="C264" s="304">
        <v>1</v>
      </c>
      <c r="E264" s="304"/>
      <c r="F264" s="304"/>
    </row>
    <row r="265" spans="1:6" ht="14.25" outlineLevel="1">
      <c r="A265" s="272" t="s">
        <v>766</v>
      </c>
      <c r="B265" s="305" t="s">
        <v>767</v>
      </c>
      <c r="C265" s="304"/>
      <c r="E265" s="304"/>
      <c r="F265" s="304"/>
    </row>
    <row r="266" spans="1:6" ht="14.25" outlineLevel="1">
      <c r="A266" s="272" t="s">
        <v>768</v>
      </c>
      <c r="B266" s="305" t="s">
        <v>769</v>
      </c>
      <c r="C266" s="327"/>
      <c r="E266" s="304"/>
      <c r="F266" s="304"/>
    </row>
    <row r="267" spans="1:6" ht="14.25" outlineLevel="1">
      <c r="A267" s="272" t="s">
        <v>770</v>
      </c>
      <c r="B267" s="305" t="s">
        <v>771</v>
      </c>
      <c r="C267" s="304"/>
      <c r="E267" s="304"/>
      <c r="F267" s="304"/>
    </row>
    <row r="268" spans="1:6" ht="14.25" outlineLevel="1">
      <c r="A268" s="272" t="s">
        <v>772</v>
      </c>
      <c r="B268" s="305" t="s">
        <v>773</v>
      </c>
      <c r="C268" s="304"/>
      <c r="E268" s="304"/>
      <c r="F268" s="304"/>
    </row>
    <row r="269" spans="1:6" ht="14.25" outlineLevel="1">
      <c r="A269" s="272" t="s">
        <v>774</v>
      </c>
      <c r="B269" s="305" t="s">
        <v>775</v>
      </c>
      <c r="C269" s="304"/>
      <c r="E269" s="304"/>
      <c r="F269" s="304"/>
    </row>
    <row r="270" spans="1:6" ht="14.25" outlineLevel="1">
      <c r="A270" s="272" t="s">
        <v>776</v>
      </c>
      <c r="B270" s="305" t="s">
        <v>166</v>
      </c>
      <c r="C270" s="304"/>
      <c r="E270" s="304"/>
      <c r="F270" s="304"/>
    </row>
    <row r="271" spans="1:6" ht="14.25" outlineLevel="1">
      <c r="A271" s="272" t="s">
        <v>777</v>
      </c>
      <c r="B271" s="305" t="s">
        <v>166</v>
      </c>
      <c r="C271" s="304"/>
      <c r="E271" s="304"/>
      <c r="F271" s="304"/>
    </row>
    <row r="272" spans="1:6" ht="14.25" outlineLevel="1">
      <c r="A272" s="272" t="s">
        <v>778</v>
      </c>
      <c r="B272" s="305" t="s">
        <v>166</v>
      </c>
      <c r="C272" s="304"/>
      <c r="E272" s="304"/>
      <c r="F272" s="304"/>
    </row>
    <row r="273" spans="1:6" ht="14.25" outlineLevel="1">
      <c r="A273" s="272" t="s">
        <v>779</v>
      </c>
      <c r="B273" s="305" t="s">
        <v>166</v>
      </c>
      <c r="C273" s="304"/>
      <c r="E273" s="304"/>
      <c r="F273" s="304"/>
    </row>
    <row r="274" spans="1:6" ht="14.25" outlineLevel="1">
      <c r="A274" s="272" t="s">
        <v>780</v>
      </c>
      <c r="B274" s="305" t="s">
        <v>166</v>
      </c>
      <c r="C274" s="304"/>
      <c r="E274" s="304"/>
      <c r="F274" s="304"/>
    </row>
    <row r="275" spans="1:6" ht="14.25" outlineLevel="1">
      <c r="A275" s="272" t="s">
        <v>781</v>
      </c>
      <c r="B275" s="305" t="s">
        <v>166</v>
      </c>
      <c r="C275" s="304"/>
      <c r="E275" s="304"/>
      <c r="F275" s="304"/>
    </row>
    <row r="276" spans="1:7" ht="15" customHeight="1">
      <c r="A276" s="300"/>
      <c r="B276" s="301" t="s">
        <v>782</v>
      </c>
      <c r="C276" s="300" t="s">
        <v>485</v>
      </c>
      <c r="D276" s="300"/>
      <c r="E276" s="306"/>
      <c r="F276" s="300"/>
      <c r="G276" s="302"/>
    </row>
    <row r="277" spans="1:6" ht="14.25">
      <c r="A277" s="272" t="s">
        <v>783</v>
      </c>
      <c r="B277" s="272" t="s">
        <v>784</v>
      </c>
      <c r="C277" s="304">
        <v>1</v>
      </c>
      <c r="E277" s="284"/>
      <c r="F277" s="284"/>
    </row>
    <row r="278" spans="1:6" ht="14.25">
      <c r="A278" s="272" t="s">
        <v>785</v>
      </c>
      <c r="B278" s="272" t="s">
        <v>786</v>
      </c>
      <c r="C278" s="304">
        <v>0</v>
      </c>
      <c r="E278" s="284"/>
      <c r="F278" s="284"/>
    </row>
    <row r="279" spans="1:6" ht="14.25">
      <c r="A279" s="272" t="s">
        <v>787</v>
      </c>
      <c r="B279" s="272" t="s">
        <v>62</v>
      </c>
      <c r="C279" s="304">
        <v>0</v>
      </c>
      <c r="E279" s="284"/>
      <c r="F279" s="284"/>
    </row>
    <row r="280" spans="1:6" ht="14.25" outlineLevel="1">
      <c r="A280" s="272" t="s">
        <v>788</v>
      </c>
      <c r="C280" s="310"/>
      <c r="E280" s="284"/>
      <c r="F280" s="284"/>
    </row>
    <row r="281" spans="1:6" ht="14.25" outlineLevel="1">
      <c r="A281" s="272" t="s">
        <v>789</v>
      </c>
      <c r="C281" s="310"/>
      <c r="E281" s="284"/>
      <c r="F281" s="284"/>
    </row>
    <row r="282" spans="1:6" ht="14.25" outlineLevel="1">
      <c r="A282" s="272" t="s">
        <v>790</v>
      </c>
      <c r="C282" s="310"/>
      <c r="E282" s="284"/>
      <c r="F282" s="284"/>
    </row>
    <row r="283" spans="1:6" ht="14.25" outlineLevel="1">
      <c r="A283" s="272" t="s">
        <v>791</v>
      </c>
      <c r="C283" s="310"/>
      <c r="E283" s="284"/>
      <c r="F283" s="284"/>
    </row>
    <row r="284" spans="1:6" ht="14.25" outlineLevel="1">
      <c r="A284" s="272" t="s">
        <v>792</v>
      </c>
      <c r="C284" s="310"/>
      <c r="E284" s="284"/>
      <c r="F284" s="284"/>
    </row>
    <row r="285" spans="1:6" ht="14.25" outlineLevel="1">
      <c r="A285" s="272" t="s">
        <v>793</v>
      </c>
      <c r="C285" s="310"/>
      <c r="E285" s="284"/>
      <c r="F285" s="284"/>
    </row>
    <row r="286" spans="1:7" ht="18">
      <c r="A286" s="318"/>
      <c r="B286" s="319" t="s">
        <v>1964</v>
      </c>
      <c r="C286" s="318"/>
      <c r="D286" s="318"/>
      <c r="E286" s="318"/>
      <c r="F286" s="320"/>
      <c r="G286" s="320"/>
    </row>
    <row r="287" spans="1:7" ht="15" customHeight="1">
      <c r="A287" s="300"/>
      <c r="B287" s="301" t="s">
        <v>794</v>
      </c>
      <c r="C287" s="300" t="s">
        <v>665</v>
      </c>
      <c r="D287" s="300" t="s">
        <v>666</v>
      </c>
      <c r="E287" s="300"/>
      <c r="F287" s="300" t="s">
        <v>486</v>
      </c>
      <c r="G287" s="300" t="s">
        <v>667</v>
      </c>
    </row>
    <row r="288" spans="1:7" ht="14.25">
      <c r="A288" s="272" t="s">
        <v>795</v>
      </c>
      <c r="B288" s="272" t="s">
        <v>669</v>
      </c>
      <c r="D288" s="321"/>
      <c r="E288" s="321"/>
      <c r="F288" s="322"/>
      <c r="G288" s="322"/>
    </row>
    <row r="289" spans="1:7" ht="14.25">
      <c r="A289" s="321"/>
      <c r="D289" s="321"/>
      <c r="E289" s="321"/>
      <c r="F289" s="322"/>
      <c r="G289" s="322"/>
    </row>
    <row r="290" spans="2:7" ht="14.25">
      <c r="B290" s="272" t="s">
        <v>670</v>
      </c>
      <c r="D290" s="321"/>
      <c r="E290" s="321"/>
      <c r="F290" s="322"/>
      <c r="G290" s="322"/>
    </row>
    <row r="291" spans="1:7" ht="14.25">
      <c r="A291" s="272" t="s">
        <v>796</v>
      </c>
      <c r="B291" s="313" t="s">
        <v>604</v>
      </c>
      <c r="E291" s="321"/>
      <c r="F291" s="252">
        <f aca="true" t="shared" si="11" ref="F291:F314">IF($C$315=0,"",IF(C291="[for completion]","",C291/$C$315))</f>
      </c>
      <c r="G291" s="252">
        <f aca="true" t="shared" si="12" ref="G291:G314">IF($D$315=0,"",IF(D291="[for completion]","",D291/$D$315))</f>
      </c>
    </row>
    <row r="292" spans="1:7" ht="14.25">
      <c r="A292" s="272" t="s">
        <v>797</v>
      </c>
      <c r="B292" s="313" t="s">
        <v>604</v>
      </c>
      <c r="E292" s="321"/>
      <c r="F292" s="252">
        <f t="shared" si="11"/>
      </c>
      <c r="G292" s="252">
        <f t="shared" si="12"/>
      </c>
    </row>
    <row r="293" spans="1:7" ht="14.25">
      <c r="A293" s="272" t="s">
        <v>798</v>
      </c>
      <c r="B293" s="313" t="s">
        <v>604</v>
      </c>
      <c r="E293" s="321"/>
      <c r="F293" s="252">
        <f t="shared" si="11"/>
      </c>
      <c r="G293" s="252">
        <f t="shared" si="12"/>
      </c>
    </row>
    <row r="294" spans="1:7" ht="14.25">
      <c r="A294" s="272" t="s">
        <v>799</v>
      </c>
      <c r="B294" s="313" t="s">
        <v>604</v>
      </c>
      <c r="E294" s="321"/>
      <c r="F294" s="252">
        <f t="shared" si="11"/>
      </c>
      <c r="G294" s="252">
        <f t="shared" si="12"/>
      </c>
    </row>
    <row r="295" spans="1:7" ht="14.25">
      <c r="A295" s="272" t="s">
        <v>800</v>
      </c>
      <c r="B295" s="313" t="s">
        <v>604</v>
      </c>
      <c r="E295" s="321"/>
      <c r="F295" s="252">
        <f t="shared" si="11"/>
      </c>
      <c r="G295" s="252">
        <f t="shared" si="12"/>
      </c>
    </row>
    <row r="296" spans="1:7" ht="14.25">
      <c r="A296" s="272" t="s">
        <v>801</v>
      </c>
      <c r="B296" s="313" t="s">
        <v>604</v>
      </c>
      <c r="E296" s="321"/>
      <c r="F296" s="252">
        <f t="shared" si="11"/>
      </c>
      <c r="G296" s="252">
        <f t="shared" si="12"/>
      </c>
    </row>
    <row r="297" spans="1:7" ht="14.25">
      <c r="A297" s="272" t="s">
        <v>802</v>
      </c>
      <c r="B297" s="313" t="s">
        <v>604</v>
      </c>
      <c r="E297" s="321"/>
      <c r="F297" s="252">
        <f t="shared" si="11"/>
      </c>
      <c r="G297" s="252">
        <f t="shared" si="12"/>
      </c>
    </row>
    <row r="298" spans="1:7" ht="14.25">
      <c r="A298" s="272" t="s">
        <v>803</v>
      </c>
      <c r="B298" s="313" t="s">
        <v>604</v>
      </c>
      <c r="E298" s="321"/>
      <c r="F298" s="252">
        <f t="shared" si="11"/>
      </c>
      <c r="G298" s="252">
        <f t="shared" si="12"/>
      </c>
    </row>
    <row r="299" spans="1:7" ht="14.25">
      <c r="A299" s="272" t="s">
        <v>804</v>
      </c>
      <c r="B299" s="313" t="s">
        <v>604</v>
      </c>
      <c r="E299" s="321"/>
      <c r="F299" s="252">
        <f t="shared" si="11"/>
      </c>
      <c r="G299" s="252">
        <f t="shared" si="12"/>
      </c>
    </row>
    <row r="300" spans="1:7" ht="14.25">
      <c r="A300" s="272" t="s">
        <v>805</v>
      </c>
      <c r="B300" s="313" t="s">
        <v>604</v>
      </c>
      <c r="E300" s="313"/>
      <c r="F300" s="252">
        <f t="shared" si="11"/>
      </c>
      <c r="G300" s="252">
        <f t="shared" si="12"/>
      </c>
    </row>
    <row r="301" spans="1:7" ht="14.25">
      <c r="A301" s="272" t="s">
        <v>806</v>
      </c>
      <c r="B301" s="313" t="s">
        <v>604</v>
      </c>
      <c r="E301" s="313"/>
      <c r="F301" s="252">
        <f t="shared" si="11"/>
      </c>
      <c r="G301" s="252">
        <f t="shared" si="12"/>
      </c>
    </row>
    <row r="302" spans="1:7" ht="14.25">
      <c r="A302" s="272" t="s">
        <v>807</v>
      </c>
      <c r="B302" s="313" t="s">
        <v>604</v>
      </c>
      <c r="E302" s="313"/>
      <c r="F302" s="252">
        <f t="shared" si="11"/>
      </c>
      <c r="G302" s="252">
        <f t="shared" si="12"/>
      </c>
    </row>
    <row r="303" spans="1:7" ht="14.25">
      <c r="A303" s="272" t="s">
        <v>808</v>
      </c>
      <c r="B303" s="313" t="s">
        <v>604</v>
      </c>
      <c r="E303" s="313"/>
      <c r="F303" s="252">
        <f t="shared" si="11"/>
      </c>
      <c r="G303" s="252">
        <f t="shared" si="12"/>
      </c>
    </row>
    <row r="304" spans="1:7" ht="14.25">
      <c r="A304" s="272" t="s">
        <v>809</v>
      </c>
      <c r="B304" s="313" t="s">
        <v>604</v>
      </c>
      <c r="E304" s="313"/>
      <c r="F304" s="252">
        <f t="shared" si="11"/>
      </c>
      <c r="G304" s="252">
        <f t="shared" si="12"/>
      </c>
    </row>
    <row r="305" spans="1:7" ht="14.25">
      <c r="A305" s="272" t="s">
        <v>810</v>
      </c>
      <c r="B305" s="313" t="s">
        <v>604</v>
      </c>
      <c r="E305" s="313"/>
      <c r="F305" s="252">
        <f t="shared" si="11"/>
      </c>
      <c r="G305" s="252">
        <f t="shared" si="12"/>
      </c>
    </row>
    <row r="306" spans="1:7" ht="14.25">
      <c r="A306" s="272" t="s">
        <v>811</v>
      </c>
      <c r="B306" s="313" t="s">
        <v>604</v>
      </c>
      <c r="F306" s="252">
        <f t="shared" si="11"/>
      </c>
      <c r="G306" s="252">
        <f t="shared" si="12"/>
      </c>
    </row>
    <row r="307" spans="1:7" ht="14.25">
      <c r="A307" s="272" t="s">
        <v>812</v>
      </c>
      <c r="B307" s="313" t="s">
        <v>604</v>
      </c>
      <c r="E307" s="304"/>
      <c r="F307" s="252">
        <f t="shared" si="11"/>
      </c>
      <c r="G307" s="252">
        <f t="shared" si="12"/>
      </c>
    </row>
    <row r="308" spans="1:7" ht="14.25">
      <c r="A308" s="272" t="s">
        <v>813</v>
      </c>
      <c r="B308" s="313" t="s">
        <v>604</v>
      </c>
      <c r="E308" s="304"/>
      <c r="F308" s="252">
        <f t="shared" si="11"/>
      </c>
      <c r="G308" s="252">
        <f t="shared" si="12"/>
      </c>
    </row>
    <row r="309" spans="1:7" ht="14.25">
      <c r="A309" s="272" t="s">
        <v>814</v>
      </c>
      <c r="B309" s="313" t="s">
        <v>604</v>
      </c>
      <c r="E309" s="304"/>
      <c r="F309" s="252">
        <f t="shared" si="11"/>
      </c>
      <c r="G309" s="252">
        <f t="shared" si="12"/>
      </c>
    </row>
    <row r="310" spans="1:7" ht="14.25">
      <c r="A310" s="272" t="s">
        <v>815</v>
      </c>
      <c r="B310" s="313" t="s">
        <v>604</v>
      </c>
      <c r="E310" s="304"/>
      <c r="F310" s="252">
        <f t="shared" si="11"/>
      </c>
      <c r="G310" s="252">
        <f t="shared" si="12"/>
      </c>
    </row>
    <row r="311" spans="1:7" ht="14.25">
      <c r="A311" s="272" t="s">
        <v>1965</v>
      </c>
      <c r="B311" s="313" t="s">
        <v>604</v>
      </c>
      <c r="E311" s="304"/>
      <c r="F311" s="252">
        <f t="shared" si="11"/>
      </c>
      <c r="G311" s="252">
        <f t="shared" si="12"/>
      </c>
    </row>
    <row r="312" spans="1:7" ht="14.25">
      <c r="A312" s="272" t="s">
        <v>816</v>
      </c>
      <c r="B312" s="313" t="s">
        <v>604</v>
      </c>
      <c r="E312" s="304"/>
      <c r="F312" s="252">
        <f t="shared" si="11"/>
      </c>
      <c r="G312" s="252">
        <f t="shared" si="12"/>
      </c>
    </row>
    <row r="313" spans="1:7" ht="14.25">
      <c r="A313" s="272" t="s">
        <v>817</v>
      </c>
      <c r="B313" s="313" t="s">
        <v>604</v>
      </c>
      <c r="E313" s="304"/>
      <c r="F313" s="252">
        <f t="shared" si="11"/>
      </c>
      <c r="G313" s="252">
        <f t="shared" si="12"/>
      </c>
    </row>
    <row r="314" spans="1:7" ht="14.25">
      <c r="A314" s="272" t="s">
        <v>818</v>
      </c>
      <c r="B314" s="313" t="s">
        <v>604</v>
      </c>
      <c r="E314" s="304"/>
      <c r="F314" s="252">
        <f t="shared" si="11"/>
      </c>
      <c r="G314" s="252">
        <f t="shared" si="12"/>
      </c>
    </row>
    <row r="315" spans="1:7" ht="14.25">
      <c r="A315" s="272" t="s">
        <v>819</v>
      </c>
      <c r="B315" s="324" t="s">
        <v>64</v>
      </c>
      <c r="C315" s="313">
        <f>SUM(C291:C314)</f>
        <v>0</v>
      </c>
      <c r="D315" s="313">
        <f>SUM(D291:D314)</f>
        <v>0</v>
      </c>
      <c r="E315" s="304"/>
      <c r="F315" s="326">
        <f>SUM(F291:F314)</f>
        <v>0</v>
      </c>
      <c r="G315" s="326">
        <f>SUM(G291:G314)</f>
        <v>0</v>
      </c>
    </row>
    <row r="316" spans="1:7" ht="15" customHeight="1">
      <c r="A316" s="300"/>
      <c r="B316" s="301" t="s">
        <v>1966</v>
      </c>
      <c r="C316" s="300" t="s">
        <v>665</v>
      </c>
      <c r="D316" s="300" t="s">
        <v>666</v>
      </c>
      <c r="E316" s="300"/>
      <c r="F316" s="300" t="s">
        <v>486</v>
      </c>
      <c r="G316" s="300" t="s">
        <v>667</v>
      </c>
    </row>
    <row r="317" spans="1:7" ht="14.25">
      <c r="A317" s="272" t="s">
        <v>820</v>
      </c>
      <c r="B317" s="272" t="s">
        <v>703</v>
      </c>
      <c r="C317" s="310"/>
      <c r="G317" s="272"/>
    </row>
    <row r="318" ht="14.25">
      <c r="G318" s="272"/>
    </row>
    <row r="319" spans="2:7" ht="14.25">
      <c r="B319" s="313" t="s">
        <v>704</v>
      </c>
      <c r="G319" s="272"/>
    </row>
    <row r="320" spans="1:7" ht="14.25">
      <c r="A320" s="272" t="s">
        <v>821</v>
      </c>
      <c r="B320" s="272" t="s">
        <v>706</v>
      </c>
      <c r="F320" s="252">
        <f>IF($C$328=0,"",IF(C320="[for completion]","",C320/$C$328))</f>
      </c>
      <c r="G320" s="252">
        <f>IF($D$328=0,"",IF(D320="[for completion]","",D320/$D$328))</f>
      </c>
    </row>
    <row r="321" spans="1:7" ht="14.25">
      <c r="A321" s="272" t="s">
        <v>822</v>
      </c>
      <c r="B321" s="272" t="s">
        <v>708</v>
      </c>
      <c r="F321" s="252">
        <f aca="true" t="shared" si="13" ref="F321:F334">IF($C$328=0,"",IF(C321="[for completion]","",C321/$C$328))</f>
      </c>
      <c r="G321" s="252">
        <f aca="true" t="shared" si="14" ref="G321:G334">IF($D$328=0,"",IF(D321="[for completion]","",D321/$D$328))</f>
      </c>
    </row>
    <row r="322" spans="1:7" ht="14.25">
      <c r="A322" s="272" t="s">
        <v>823</v>
      </c>
      <c r="B322" s="272" t="s">
        <v>710</v>
      </c>
      <c r="F322" s="252">
        <f t="shared" si="13"/>
      </c>
      <c r="G322" s="252">
        <f t="shared" si="14"/>
      </c>
    </row>
    <row r="323" spans="1:7" ht="14.25">
      <c r="A323" s="272" t="s">
        <v>824</v>
      </c>
      <c r="B323" s="272" t="s">
        <v>712</v>
      </c>
      <c r="F323" s="252">
        <f t="shared" si="13"/>
      </c>
      <c r="G323" s="252">
        <f t="shared" si="14"/>
      </c>
    </row>
    <row r="324" spans="1:7" ht="14.25">
      <c r="A324" s="272" t="s">
        <v>825</v>
      </c>
      <c r="B324" s="272" t="s">
        <v>714</v>
      </c>
      <c r="F324" s="252">
        <f t="shared" si="13"/>
      </c>
      <c r="G324" s="252">
        <f t="shared" si="14"/>
      </c>
    </row>
    <row r="325" spans="1:7" ht="14.25">
      <c r="A325" s="272" t="s">
        <v>826</v>
      </c>
      <c r="B325" s="272" t="s">
        <v>716</v>
      </c>
      <c r="F325" s="252">
        <f t="shared" si="13"/>
      </c>
      <c r="G325" s="252">
        <f t="shared" si="14"/>
      </c>
    </row>
    <row r="326" spans="1:7" ht="14.25">
      <c r="A326" s="272" t="s">
        <v>827</v>
      </c>
      <c r="B326" s="272" t="s">
        <v>718</v>
      </c>
      <c r="F326" s="252">
        <f t="shared" si="13"/>
      </c>
      <c r="G326" s="252">
        <f t="shared" si="14"/>
      </c>
    </row>
    <row r="327" spans="1:7" ht="14.25">
      <c r="A327" s="272" t="s">
        <v>828</v>
      </c>
      <c r="B327" s="272" t="s">
        <v>720</v>
      </c>
      <c r="F327" s="252">
        <f t="shared" si="13"/>
      </c>
      <c r="G327" s="252">
        <f t="shared" si="14"/>
      </c>
    </row>
    <row r="328" spans="1:7" ht="14.25">
      <c r="A328" s="272" t="s">
        <v>829</v>
      </c>
      <c r="B328" s="324" t="s">
        <v>64</v>
      </c>
      <c r="C328" s="272">
        <f>SUM(C320:C327)</f>
        <v>0</v>
      </c>
      <c r="D328" s="272">
        <f>SUM(D320:D327)</f>
        <v>0</v>
      </c>
      <c r="F328" s="304">
        <f>SUM(F320:F327)</f>
        <v>0</v>
      </c>
      <c r="G328" s="304">
        <f>SUM(G320:G327)</f>
        <v>0</v>
      </c>
    </row>
    <row r="329" spans="1:7" ht="14.25" outlineLevel="1">
      <c r="A329" s="272" t="s">
        <v>830</v>
      </c>
      <c r="B329" s="305" t="s">
        <v>723</v>
      </c>
      <c r="F329" s="252">
        <f t="shared" si="13"/>
      </c>
      <c r="G329" s="252">
        <f t="shared" si="14"/>
      </c>
    </row>
    <row r="330" spans="1:7" ht="14.25" outlineLevel="1">
      <c r="A330" s="272" t="s">
        <v>831</v>
      </c>
      <c r="B330" s="305" t="s">
        <v>725</v>
      </c>
      <c r="F330" s="252">
        <f t="shared" si="13"/>
      </c>
      <c r="G330" s="252">
        <f t="shared" si="14"/>
      </c>
    </row>
    <row r="331" spans="1:7" ht="14.25" outlineLevel="1">
      <c r="A331" s="272" t="s">
        <v>832</v>
      </c>
      <c r="B331" s="305" t="s">
        <v>727</v>
      </c>
      <c r="F331" s="252">
        <f t="shared" si="13"/>
      </c>
      <c r="G331" s="252">
        <f t="shared" si="14"/>
      </c>
    </row>
    <row r="332" spans="1:7" ht="14.25" outlineLevel="1">
      <c r="A332" s="272" t="s">
        <v>833</v>
      </c>
      <c r="B332" s="305" t="s">
        <v>729</v>
      </c>
      <c r="F332" s="252">
        <f t="shared" si="13"/>
      </c>
      <c r="G332" s="252">
        <f t="shared" si="14"/>
      </c>
    </row>
    <row r="333" spans="1:7" ht="14.25" outlineLevel="1">
      <c r="A333" s="272" t="s">
        <v>834</v>
      </c>
      <c r="B333" s="305" t="s">
        <v>731</v>
      </c>
      <c r="F333" s="252">
        <f t="shared" si="13"/>
      </c>
      <c r="G333" s="252">
        <f t="shared" si="14"/>
      </c>
    </row>
    <row r="334" spans="1:7" ht="14.25" outlineLevel="1">
      <c r="A334" s="272" t="s">
        <v>835</v>
      </c>
      <c r="B334" s="305" t="s">
        <v>733</v>
      </c>
      <c r="F334" s="252">
        <f t="shared" si="13"/>
      </c>
      <c r="G334" s="252">
        <f t="shared" si="14"/>
      </c>
    </row>
    <row r="335" spans="1:7" ht="14.25" outlineLevel="1">
      <c r="A335" s="272" t="s">
        <v>836</v>
      </c>
      <c r="B335" s="305"/>
      <c r="F335" s="252"/>
      <c r="G335" s="252"/>
    </row>
    <row r="336" spans="1:7" ht="14.25" outlineLevel="1">
      <c r="A336" s="272" t="s">
        <v>837</v>
      </c>
      <c r="B336" s="305"/>
      <c r="F336" s="252"/>
      <c r="G336" s="252"/>
    </row>
    <row r="337" spans="1:7" ht="14.25" outlineLevel="1">
      <c r="A337" s="272" t="s">
        <v>838</v>
      </c>
      <c r="B337" s="305"/>
      <c r="F337" s="304"/>
      <c r="G337" s="304"/>
    </row>
    <row r="338" spans="1:7" ht="15" customHeight="1">
      <c r="A338" s="300"/>
      <c r="B338" s="301" t="s">
        <v>1967</v>
      </c>
      <c r="C338" s="300" t="s">
        <v>665</v>
      </c>
      <c r="D338" s="300" t="s">
        <v>666</v>
      </c>
      <c r="E338" s="300"/>
      <c r="F338" s="300" t="s">
        <v>486</v>
      </c>
      <c r="G338" s="300" t="s">
        <v>667</v>
      </c>
    </row>
    <row r="339" spans="1:7" ht="14.25">
      <c r="A339" s="272" t="s">
        <v>1968</v>
      </c>
      <c r="B339" s="272" t="s">
        <v>703</v>
      </c>
      <c r="C339" s="310" t="s">
        <v>1901</v>
      </c>
      <c r="G339" s="272"/>
    </row>
    <row r="340" ht="14.25">
      <c r="G340" s="272"/>
    </row>
    <row r="341" spans="2:7" ht="14.25">
      <c r="B341" s="313" t="s">
        <v>704</v>
      </c>
      <c r="G341" s="272"/>
    </row>
    <row r="342" spans="1:7" ht="14.25">
      <c r="A342" s="272" t="s">
        <v>1969</v>
      </c>
      <c r="B342" s="272" t="s">
        <v>706</v>
      </c>
      <c r="F342" s="252">
        <f>IF($C$350=0,"",IF(C342="[Mark as ND1 if not relevant]","",C342/$C$350))</f>
      </c>
      <c r="G342" s="252">
        <f>IF($D$350=0,"",IF(D342="[Mark as ND1 if not relevant]","",D342/$D$350))</f>
      </c>
    </row>
    <row r="343" spans="1:7" ht="14.25">
      <c r="A343" s="272" t="s">
        <v>1970</v>
      </c>
      <c r="B343" s="272" t="s">
        <v>708</v>
      </c>
      <c r="F343" s="252">
        <f aca="true" t="shared" si="15" ref="F343:F349">IF($C$350=0,"",IF(C343="[Mark as ND1 if not relevant]","",C343/$C$350))</f>
      </c>
      <c r="G343" s="252">
        <f aca="true" t="shared" si="16" ref="G343:G349">IF($D$350=0,"",IF(D343="[Mark as ND1 if not relevant]","",D343/$D$350))</f>
      </c>
    </row>
    <row r="344" spans="1:7" ht="14.25">
      <c r="A344" s="272" t="s">
        <v>1971</v>
      </c>
      <c r="B344" s="272" t="s">
        <v>710</v>
      </c>
      <c r="F344" s="252">
        <f t="shared" si="15"/>
      </c>
      <c r="G344" s="252">
        <f t="shared" si="16"/>
      </c>
    </row>
    <row r="345" spans="1:7" ht="14.25">
      <c r="A345" s="272" t="s">
        <v>1972</v>
      </c>
      <c r="B345" s="272" t="s">
        <v>712</v>
      </c>
      <c r="F345" s="252">
        <f t="shared" si="15"/>
      </c>
      <c r="G345" s="252">
        <f t="shared" si="16"/>
      </c>
    </row>
    <row r="346" spans="1:7" ht="14.25">
      <c r="A346" s="272" t="s">
        <v>1973</v>
      </c>
      <c r="B346" s="272" t="s">
        <v>714</v>
      </c>
      <c r="F346" s="252">
        <f t="shared" si="15"/>
      </c>
      <c r="G346" s="252">
        <f t="shared" si="16"/>
      </c>
    </row>
    <row r="347" spans="1:7" ht="14.25">
      <c r="A347" s="272" t="s">
        <v>1974</v>
      </c>
      <c r="B347" s="272" t="s">
        <v>716</v>
      </c>
      <c r="F347" s="252">
        <f t="shared" si="15"/>
      </c>
      <c r="G347" s="252">
        <f t="shared" si="16"/>
      </c>
    </row>
    <row r="348" spans="1:7" ht="14.25">
      <c r="A348" s="272" t="s">
        <v>1975</v>
      </c>
      <c r="B348" s="272" t="s">
        <v>718</v>
      </c>
      <c r="F348" s="252">
        <f t="shared" si="15"/>
      </c>
      <c r="G348" s="252">
        <f t="shared" si="16"/>
      </c>
    </row>
    <row r="349" spans="1:7" ht="14.25">
      <c r="A349" s="272" t="s">
        <v>1976</v>
      </c>
      <c r="B349" s="272" t="s">
        <v>720</v>
      </c>
      <c r="F349" s="252">
        <f t="shared" si="15"/>
      </c>
      <c r="G349" s="252">
        <f t="shared" si="16"/>
      </c>
    </row>
    <row r="350" spans="1:7" ht="14.25">
      <c r="A350" s="272" t="s">
        <v>1977</v>
      </c>
      <c r="B350" s="324" t="s">
        <v>64</v>
      </c>
      <c r="C350" s="272">
        <f>SUM(C342:C349)</f>
        <v>0</v>
      </c>
      <c r="D350" s="272">
        <f>SUM(D342:D349)</f>
        <v>0</v>
      </c>
      <c r="F350" s="304">
        <f>SUM(F342:F349)</f>
        <v>0</v>
      </c>
      <c r="G350" s="304">
        <f>SUM(G342:G349)</f>
        <v>0</v>
      </c>
    </row>
    <row r="351" spans="1:7" ht="14.25" outlineLevel="1">
      <c r="A351" s="272" t="s">
        <v>1978</v>
      </c>
      <c r="B351" s="305" t="s">
        <v>723</v>
      </c>
      <c r="F351" s="252">
        <f aca="true" t="shared" si="17" ref="F351:F356">IF($C$350=0,"",IF(C351="[for completion]","",C351/$C$350))</f>
      </c>
      <c r="G351" s="252">
        <f aca="true" t="shared" si="18" ref="G351:G356">IF($D$350=0,"",IF(D351="[for completion]","",D351/$D$350))</f>
      </c>
    </row>
    <row r="352" spans="1:7" ht="14.25" outlineLevel="1">
      <c r="A352" s="272" t="s">
        <v>1979</v>
      </c>
      <c r="B352" s="305" t="s">
        <v>725</v>
      </c>
      <c r="F352" s="252">
        <f t="shared" si="17"/>
      </c>
      <c r="G352" s="252">
        <f t="shared" si="18"/>
      </c>
    </row>
    <row r="353" spans="1:7" ht="14.25" outlineLevel="1">
      <c r="A353" s="272" t="s">
        <v>1980</v>
      </c>
      <c r="B353" s="305" t="s">
        <v>727</v>
      </c>
      <c r="F353" s="252">
        <f t="shared" si="17"/>
      </c>
      <c r="G353" s="252">
        <f t="shared" si="18"/>
      </c>
    </row>
    <row r="354" spans="1:7" ht="14.25" outlineLevel="1">
      <c r="A354" s="272" t="s">
        <v>1981</v>
      </c>
      <c r="B354" s="305" t="s">
        <v>729</v>
      </c>
      <c r="F354" s="252">
        <f t="shared" si="17"/>
      </c>
      <c r="G354" s="252">
        <f t="shared" si="18"/>
      </c>
    </row>
    <row r="355" spans="1:7" ht="14.25" outlineLevel="1">
      <c r="A355" s="272" t="s">
        <v>1982</v>
      </c>
      <c r="B355" s="305" t="s">
        <v>731</v>
      </c>
      <c r="F355" s="252">
        <f t="shared" si="17"/>
      </c>
      <c r="G355" s="252">
        <f t="shared" si="18"/>
      </c>
    </row>
    <row r="356" spans="1:7" ht="14.25" outlineLevel="1">
      <c r="A356" s="272" t="s">
        <v>1983</v>
      </c>
      <c r="B356" s="305" t="s">
        <v>733</v>
      </c>
      <c r="F356" s="252">
        <f t="shared" si="17"/>
      </c>
      <c r="G356" s="252">
        <f t="shared" si="18"/>
      </c>
    </row>
    <row r="357" spans="1:7" ht="14.25" outlineLevel="1">
      <c r="A357" s="272" t="s">
        <v>1984</v>
      </c>
      <c r="B357" s="305"/>
      <c r="F357" s="252"/>
      <c r="G357" s="252"/>
    </row>
    <row r="358" spans="1:7" ht="14.25" outlineLevel="1">
      <c r="A358" s="272" t="s">
        <v>1985</v>
      </c>
      <c r="B358" s="305"/>
      <c r="F358" s="252"/>
      <c r="G358" s="252"/>
    </row>
    <row r="359" spans="1:7" ht="14.25" outlineLevel="1">
      <c r="A359" s="272" t="s">
        <v>1986</v>
      </c>
      <c r="B359" s="305"/>
      <c r="F359" s="252"/>
      <c r="G359" s="304"/>
    </row>
    <row r="360" spans="1:7" ht="15" customHeight="1">
      <c r="A360" s="300"/>
      <c r="B360" s="301" t="s">
        <v>839</v>
      </c>
      <c r="C360" s="300" t="s">
        <v>840</v>
      </c>
      <c r="D360" s="300"/>
      <c r="E360" s="300"/>
      <c r="F360" s="300"/>
      <c r="G360" s="302"/>
    </row>
    <row r="361" spans="1:7" ht="14.25">
      <c r="A361" s="272" t="s">
        <v>841</v>
      </c>
      <c r="B361" s="313" t="s">
        <v>842</v>
      </c>
      <c r="C361" s="310"/>
      <c r="G361" s="272"/>
    </row>
    <row r="362" spans="1:7" ht="14.25">
      <c r="A362" s="272" t="s">
        <v>843</v>
      </c>
      <c r="B362" s="313" t="s">
        <v>844</v>
      </c>
      <c r="C362" s="310"/>
      <c r="G362" s="272"/>
    </row>
    <row r="363" spans="1:7" ht="14.25">
      <c r="A363" s="272" t="s">
        <v>845</v>
      </c>
      <c r="B363" s="313" t="s">
        <v>846</v>
      </c>
      <c r="C363" s="310"/>
      <c r="G363" s="272"/>
    </row>
    <row r="364" spans="1:7" ht="14.25">
      <c r="A364" s="272" t="s">
        <v>847</v>
      </c>
      <c r="B364" s="313" t="s">
        <v>848</v>
      </c>
      <c r="C364" s="310"/>
      <c r="G364" s="272"/>
    </row>
    <row r="365" spans="1:7" ht="14.25">
      <c r="A365" s="272" t="s">
        <v>849</v>
      </c>
      <c r="B365" s="313" t="s">
        <v>850</v>
      </c>
      <c r="C365" s="310"/>
      <c r="G365" s="272"/>
    </row>
    <row r="366" spans="1:7" ht="14.25">
      <c r="A366" s="272" t="s">
        <v>851</v>
      </c>
      <c r="B366" s="313" t="s">
        <v>852</v>
      </c>
      <c r="C366" s="310"/>
      <c r="G366" s="272"/>
    </row>
    <row r="367" spans="1:7" ht="14.25">
      <c r="A367" s="272" t="s">
        <v>853</v>
      </c>
      <c r="B367" s="313" t="s">
        <v>854</v>
      </c>
      <c r="C367" s="310"/>
      <c r="G367" s="272"/>
    </row>
    <row r="368" spans="1:7" ht="14.25">
      <c r="A368" s="272" t="s">
        <v>855</v>
      </c>
      <c r="B368" s="313" t="s">
        <v>856</v>
      </c>
      <c r="C368" s="310"/>
      <c r="G368" s="272"/>
    </row>
    <row r="369" spans="1:7" ht="14.25">
      <c r="A369" s="272" t="s">
        <v>857</v>
      </c>
      <c r="B369" s="313" t="s">
        <v>858</v>
      </c>
      <c r="C369" s="310"/>
      <c r="G369" s="272"/>
    </row>
    <row r="370" spans="1:7" ht="14.25">
      <c r="A370" s="272" t="s">
        <v>859</v>
      </c>
      <c r="B370" s="313" t="s">
        <v>62</v>
      </c>
      <c r="C370" s="310"/>
      <c r="G370" s="272"/>
    </row>
    <row r="371" spans="1:7" ht="14.25" outlineLevel="1">
      <c r="A371" s="272" t="s">
        <v>860</v>
      </c>
      <c r="B371" s="305" t="s">
        <v>861</v>
      </c>
      <c r="C371" s="310"/>
      <c r="G371" s="272"/>
    </row>
    <row r="372" spans="1:7" ht="14.25" outlineLevel="1">
      <c r="A372" s="272" t="s">
        <v>862</v>
      </c>
      <c r="B372" s="305" t="s">
        <v>166</v>
      </c>
      <c r="C372" s="310"/>
      <c r="G372" s="272"/>
    </row>
    <row r="373" spans="1:7" ht="14.25" outlineLevel="1">
      <c r="A373" s="272" t="s">
        <v>863</v>
      </c>
      <c r="B373" s="305" t="s">
        <v>166</v>
      </c>
      <c r="C373" s="310"/>
      <c r="G373" s="272"/>
    </row>
    <row r="374" spans="1:7" ht="14.25" outlineLevel="1">
      <c r="A374" s="272" t="s">
        <v>864</v>
      </c>
      <c r="B374" s="305" t="s">
        <v>166</v>
      </c>
      <c r="C374" s="310"/>
      <c r="G374" s="272"/>
    </row>
    <row r="375" spans="1:7" ht="14.25" outlineLevel="1">
      <c r="A375" s="272" t="s">
        <v>865</v>
      </c>
      <c r="B375" s="305" t="s">
        <v>166</v>
      </c>
      <c r="C375" s="310"/>
      <c r="G375" s="272"/>
    </row>
    <row r="376" spans="1:7" ht="14.25" outlineLevel="1">
      <c r="A376" s="272" t="s">
        <v>866</v>
      </c>
      <c r="B376" s="305" t="s">
        <v>166</v>
      </c>
      <c r="C376" s="310"/>
      <c r="G376" s="272"/>
    </row>
    <row r="377" spans="1:7" ht="14.25" outlineLevel="1">
      <c r="A377" s="272" t="s">
        <v>867</v>
      </c>
      <c r="B377" s="305" t="s">
        <v>166</v>
      </c>
      <c r="C377" s="310"/>
      <c r="G377" s="272"/>
    </row>
    <row r="378" spans="1:7" ht="14.25" outlineLevel="1">
      <c r="A378" s="272" t="s">
        <v>868</v>
      </c>
      <c r="B378" s="305" t="s">
        <v>166</v>
      </c>
      <c r="C378" s="310"/>
      <c r="G378" s="272"/>
    </row>
    <row r="379" spans="1:7" ht="14.25" outlineLevel="1">
      <c r="A379" s="272" t="s">
        <v>869</v>
      </c>
      <c r="B379" s="305" t="s">
        <v>166</v>
      </c>
      <c r="C379" s="310"/>
      <c r="G379" s="272"/>
    </row>
    <row r="380" spans="1:7" ht="14.25" outlineLevel="1">
      <c r="A380" s="272" t="s">
        <v>870</v>
      </c>
      <c r="B380" s="305" t="s">
        <v>166</v>
      </c>
      <c r="C380" s="310"/>
      <c r="G380" s="272"/>
    </row>
    <row r="381" spans="1:7" ht="14.25" outlineLevel="1">
      <c r="A381" s="272" t="s">
        <v>871</v>
      </c>
      <c r="B381" s="305" t="s">
        <v>166</v>
      </c>
      <c r="C381" s="310"/>
      <c r="G381" s="272"/>
    </row>
    <row r="382" spans="1:3" ht="14.25" outlineLevel="1">
      <c r="A382" s="272" t="s">
        <v>872</v>
      </c>
      <c r="B382" s="305" t="s">
        <v>166</v>
      </c>
      <c r="C382" s="310"/>
    </row>
    <row r="383" spans="1:3" ht="14.25" outlineLevel="1">
      <c r="A383" s="272" t="s">
        <v>873</v>
      </c>
      <c r="B383" s="305" t="s">
        <v>166</v>
      </c>
      <c r="C383" s="310"/>
    </row>
    <row r="384" spans="1:3" ht="14.25" outlineLevel="1">
      <c r="A384" s="272" t="s">
        <v>874</v>
      </c>
      <c r="B384" s="305" t="s">
        <v>166</v>
      </c>
      <c r="C384" s="310"/>
    </row>
    <row r="385" spans="1:3" ht="14.25" outlineLevel="1">
      <c r="A385" s="272" t="s">
        <v>875</v>
      </c>
      <c r="B385" s="305" t="s">
        <v>166</v>
      </c>
      <c r="C385" s="310"/>
    </row>
    <row r="386" spans="1:3" ht="14.25" outlineLevel="1">
      <c r="A386" s="272" t="s">
        <v>876</v>
      </c>
      <c r="B386" s="305" t="s">
        <v>166</v>
      </c>
      <c r="C386" s="310"/>
    </row>
    <row r="387" spans="1:3" ht="14.25" outlineLevel="1">
      <c r="A387" s="272" t="s">
        <v>877</v>
      </c>
      <c r="B387" s="305" t="s">
        <v>166</v>
      </c>
      <c r="C387" s="310"/>
    </row>
    <row r="388" ht="14.25">
      <c r="C388" s="310"/>
    </row>
    <row r="389" ht="14.25">
      <c r="C389" s="310"/>
    </row>
    <row r="390" ht="14.25">
      <c r="C390" s="310"/>
    </row>
    <row r="391" ht="14.25">
      <c r="C391" s="310"/>
    </row>
    <row r="392" ht="14.25">
      <c r="C392" s="310"/>
    </row>
    <row r="393" ht="14.25">
      <c r="C393" s="310"/>
    </row>
  </sheetData>
  <sheetProtection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27" r:id="rId2"/>
  <headerFooter>
    <oddHeader>&amp;R&amp;G</oddHeader>
  </headerFooter>
  <rowBreaks count="3" manualBreakCount="3">
    <brk id="97" max="6" man="1"/>
    <brk id="214" max="6" man="1"/>
    <brk id="337" max="6" man="1"/>
  </rowBreaks>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M383"/>
  <sheetViews>
    <sheetView view="pageBreakPreview" zoomScale="60" zoomScaleNormal="80" zoomScalePageLayoutView="0" workbookViewId="0" topLeftCell="A1">
      <selection activeCell="A1" sqref="A1"/>
    </sheetView>
  </sheetViews>
  <sheetFormatPr defaultColWidth="11.421875" defaultRowHeight="12.75" outlineLevelRow="1"/>
  <cols>
    <col min="1" max="1" width="16.28125" style="215" customWidth="1"/>
    <col min="2" max="2" width="89.8515625" style="220" bestFit="1" customWidth="1"/>
    <col min="3" max="3" width="134.7109375" style="175" customWidth="1"/>
    <col min="4" max="13" width="11.421875" style="175" customWidth="1"/>
    <col min="14" max="16384" width="11.421875" style="215" customWidth="1"/>
  </cols>
  <sheetData>
    <row r="1" spans="1:13" s="329" customFormat="1" ht="30.75">
      <c r="A1" s="216" t="s">
        <v>1987</v>
      </c>
      <c r="B1" s="216"/>
      <c r="C1" s="218" t="s">
        <v>1875</v>
      </c>
      <c r="D1" s="328"/>
      <c r="E1" s="328"/>
      <c r="F1" s="328"/>
      <c r="G1" s="328"/>
      <c r="H1" s="328"/>
      <c r="I1" s="328"/>
      <c r="J1" s="328"/>
      <c r="K1" s="328"/>
      <c r="L1" s="328"/>
      <c r="M1" s="328"/>
    </row>
    <row r="2" spans="2:3" ht="14.25">
      <c r="B2" s="217"/>
      <c r="C2" s="217"/>
    </row>
    <row r="3" spans="1:3" ht="14.25">
      <c r="A3" s="330" t="s">
        <v>1988</v>
      </c>
      <c r="B3" s="331"/>
      <c r="C3" s="217"/>
    </row>
    <row r="4" ht="14.25">
      <c r="C4" s="217"/>
    </row>
    <row r="5" spans="1:3" ht="18">
      <c r="A5" s="231" t="s">
        <v>5</v>
      </c>
      <c r="B5" s="231" t="s">
        <v>1989</v>
      </c>
      <c r="C5" s="332" t="s">
        <v>1990</v>
      </c>
    </row>
    <row r="6" spans="1:3" ht="14.25">
      <c r="A6" s="333" t="s">
        <v>1991</v>
      </c>
      <c r="B6" s="234" t="s">
        <v>1992</v>
      </c>
      <c r="C6" s="272" t="s">
        <v>1993</v>
      </c>
    </row>
    <row r="7" spans="1:3" ht="28.5">
      <c r="A7" s="333" t="s">
        <v>1994</v>
      </c>
      <c r="B7" s="234" t="s">
        <v>1995</v>
      </c>
      <c r="C7" s="272" t="s">
        <v>1996</v>
      </c>
    </row>
    <row r="8" spans="1:3" ht="14.25">
      <c r="A8" s="333" t="s">
        <v>1997</v>
      </c>
      <c r="B8" s="234" t="s">
        <v>1998</v>
      </c>
      <c r="C8" s="272" t="s">
        <v>1999</v>
      </c>
    </row>
    <row r="9" spans="1:3" ht="14.25">
      <c r="A9" s="333" t="s">
        <v>2000</v>
      </c>
      <c r="B9" s="234" t="s">
        <v>2001</v>
      </c>
      <c r="C9" s="272" t="s">
        <v>2002</v>
      </c>
    </row>
    <row r="10" spans="1:3" ht="44.25" customHeight="1">
      <c r="A10" s="333" t="s">
        <v>2003</v>
      </c>
      <c r="B10" s="234" t="s">
        <v>2004</v>
      </c>
      <c r="C10" s="272" t="s">
        <v>2005</v>
      </c>
    </row>
    <row r="11" spans="1:3" ht="54.75" customHeight="1">
      <c r="A11" s="333" t="s">
        <v>2006</v>
      </c>
      <c r="B11" s="234" t="s">
        <v>2007</v>
      </c>
      <c r="C11" s="272" t="s">
        <v>2008</v>
      </c>
    </row>
    <row r="12" spans="1:3" ht="28.5">
      <c r="A12" s="333" t="s">
        <v>2009</v>
      </c>
      <c r="B12" s="234" t="s">
        <v>2010</v>
      </c>
      <c r="C12" s="272" t="s">
        <v>2011</v>
      </c>
    </row>
    <row r="13" spans="1:3" ht="14.25">
      <c r="A13" s="333" t="s">
        <v>2012</v>
      </c>
      <c r="B13" s="234" t="s">
        <v>2013</v>
      </c>
      <c r="C13" s="272" t="s">
        <v>2014</v>
      </c>
    </row>
    <row r="14" spans="1:3" ht="28.5">
      <c r="A14" s="333" t="s">
        <v>2015</v>
      </c>
      <c r="B14" s="234" t="s">
        <v>2016</v>
      </c>
      <c r="C14" s="272" t="s">
        <v>2017</v>
      </c>
    </row>
    <row r="15" spans="1:3" ht="14.25">
      <c r="A15" s="333" t="s">
        <v>2018</v>
      </c>
      <c r="B15" s="234" t="s">
        <v>2019</v>
      </c>
      <c r="C15" s="272" t="s">
        <v>2020</v>
      </c>
    </row>
    <row r="16" spans="1:3" ht="28.5">
      <c r="A16" s="333" t="s">
        <v>2021</v>
      </c>
      <c r="B16" s="240" t="s">
        <v>2022</v>
      </c>
      <c r="C16" s="272" t="s">
        <v>2023</v>
      </c>
    </row>
    <row r="17" spans="1:3" ht="30" customHeight="1">
      <c r="A17" s="333" t="s">
        <v>2024</v>
      </c>
      <c r="B17" s="240" t="s">
        <v>2025</v>
      </c>
      <c r="C17" s="272" t="s">
        <v>2026</v>
      </c>
    </row>
    <row r="18" spans="1:3" ht="14.25">
      <c r="A18" s="333" t="s">
        <v>2027</v>
      </c>
      <c r="B18" s="240" t="s">
        <v>2028</v>
      </c>
      <c r="C18" s="272" t="s">
        <v>2029</v>
      </c>
    </row>
    <row r="19" spans="1:3" ht="14.25" outlineLevel="1">
      <c r="A19" s="333" t="s">
        <v>2030</v>
      </c>
      <c r="B19" s="236" t="s">
        <v>2031</v>
      </c>
      <c r="C19" s="220"/>
    </row>
    <row r="20" spans="1:3" ht="14.25" outlineLevel="1">
      <c r="A20" s="333" t="s">
        <v>2032</v>
      </c>
      <c r="B20" s="334"/>
      <c r="C20" s="220"/>
    </row>
    <row r="21" spans="1:3" ht="14.25" outlineLevel="1">
      <c r="A21" s="333" t="s">
        <v>2033</v>
      </c>
      <c r="B21" s="334"/>
      <c r="C21" s="220"/>
    </row>
    <row r="22" spans="1:3" ht="14.25" outlineLevel="1">
      <c r="A22" s="333" t="s">
        <v>2034</v>
      </c>
      <c r="B22" s="334"/>
      <c r="C22" s="220"/>
    </row>
    <row r="23" spans="1:3" ht="14.25" outlineLevel="1">
      <c r="A23" s="333" t="s">
        <v>2035</v>
      </c>
      <c r="B23" s="334"/>
      <c r="C23" s="220"/>
    </row>
    <row r="24" spans="1:3" ht="18">
      <c r="A24" s="231"/>
      <c r="B24" s="231" t="s">
        <v>2036</v>
      </c>
      <c r="C24" s="332" t="s">
        <v>2037</v>
      </c>
    </row>
    <row r="25" spans="1:3" ht="14.25">
      <c r="A25" s="333" t="s">
        <v>2038</v>
      </c>
      <c r="B25" s="240" t="s">
        <v>2039</v>
      </c>
      <c r="C25" s="220" t="s">
        <v>45</v>
      </c>
    </row>
    <row r="26" spans="1:3" ht="14.25">
      <c r="A26" s="333" t="s">
        <v>2040</v>
      </c>
      <c r="B26" s="240" t="s">
        <v>2041</v>
      </c>
      <c r="C26" s="220" t="s">
        <v>2042</v>
      </c>
    </row>
    <row r="27" spans="1:3" ht="14.25">
      <c r="A27" s="333" t="s">
        <v>2043</v>
      </c>
      <c r="B27" s="240" t="s">
        <v>2044</v>
      </c>
      <c r="C27" s="220" t="s">
        <v>2045</v>
      </c>
    </row>
    <row r="28" spans="1:3" ht="14.25" outlineLevel="1">
      <c r="A28" s="333" t="s">
        <v>2046</v>
      </c>
      <c r="B28" s="239"/>
      <c r="C28" s="220"/>
    </row>
    <row r="29" spans="1:3" ht="14.25" outlineLevel="1">
      <c r="A29" s="333" t="s">
        <v>2047</v>
      </c>
      <c r="B29" s="239"/>
      <c r="C29" s="220"/>
    </row>
    <row r="30" spans="1:3" ht="14.25" outlineLevel="1">
      <c r="A30" s="333" t="s">
        <v>2048</v>
      </c>
      <c r="B30" s="240"/>
      <c r="C30" s="220"/>
    </row>
    <row r="31" spans="1:3" ht="18">
      <c r="A31" s="231"/>
      <c r="B31" s="231" t="s">
        <v>2049</v>
      </c>
      <c r="C31" s="332" t="s">
        <v>1990</v>
      </c>
    </row>
    <row r="32" spans="1:3" ht="14.25">
      <c r="A32" s="333" t="s">
        <v>2050</v>
      </c>
      <c r="B32" s="234" t="s">
        <v>2051</v>
      </c>
      <c r="C32" s="220"/>
    </row>
    <row r="33" spans="1:2" ht="14.25">
      <c r="A33" s="333" t="s">
        <v>2052</v>
      </c>
      <c r="B33" s="239"/>
    </row>
    <row r="34" spans="1:2" ht="14.25">
      <c r="A34" s="333" t="s">
        <v>2053</v>
      </c>
      <c r="B34" s="239"/>
    </row>
    <row r="35" spans="1:2" ht="14.25">
      <c r="A35" s="333" t="s">
        <v>2054</v>
      </c>
      <c r="B35" s="239"/>
    </row>
    <row r="36" spans="1:2" ht="14.25">
      <c r="A36" s="333" t="s">
        <v>2055</v>
      </c>
      <c r="B36" s="239"/>
    </row>
    <row r="37" spans="1:2" ht="14.25">
      <c r="A37" s="333" t="s">
        <v>2056</v>
      </c>
      <c r="B37" s="239"/>
    </row>
    <row r="38" ht="14.25">
      <c r="B38" s="239"/>
    </row>
    <row r="39" ht="14.25">
      <c r="B39" s="239"/>
    </row>
    <row r="40" ht="14.25">
      <c r="B40" s="239"/>
    </row>
    <row r="41" ht="14.25">
      <c r="B41" s="239"/>
    </row>
    <row r="42" ht="14.25">
      <c r="B42" s="239"/>
    </row>
    <row r="43" ht="14.25">
      <c r="B43" s="239"/>
    </row>
    <row r="44" ht="14.25">
      <c r="B44" s="239"/>
    </row>
    <row r="45" ht="14.25">
      <c r="B45" s="239"/>
    </row>
    <row r="46" ht="14.25">
      <c r="B46" s="239"/>
    </row>
    <row r="47" ht="14.25">
      <c r="B47" s="239"/>
    </row>
    <row r="48" ht="14.25">
      <c r="B48" s="239"/>
    </row>
    <row r="49" ht="14.25">
      <c r="B49" s="239"/>
    </row>
    <row r="50" ht="14.25">
      <c r="B50" s="239"/>
    </row>
    <row r="51" ht="14.25">
      <c r="B51" s="239"/>
    </row>
    <row r="52" ht="14.25">
      <c r="B52" s="239"/>
    </row>
    <row r="53" ht="14.25">
      <c r="B53" s="239"/>
    </row>
    <row r="54" ht="14.25">
      <c r="B54" s="239"/>
    </row>
    <row r="55" ht="14.25">
      <c r="B55" s="239"/>
    </row>
    <row r="56" ht="14.25">
      <c r="B56" s="239"/>
    </row>
    <row r="57" ht="14.25">
      <c r="B57" s="239"/>
    </row>
    <row r="58" ht="14.25">
      <c r="B58" s="239"/>
    </row>
    <row r="59" ht="14.25">
      <c r="B59" s="239"/>
    </row>
    <row r="60" ht="14.25">
      <c r="B60" s="239"/>
    </row>
    <row r="61" ht="14.25">
      <c r="B61" s="239"/>
    </row>
    <row r="62" ht="14.25">
      <c r="B62" s="239"/>
    </row>
    <row r="63" ht="14.25">
      <c r="B63" s="239"/>
    </row>
    <row r="64" ht="14.25">
      <c r="B64" s="239"/>
    </row>
    <row r="65" ht="14.25">
      <c r="B65" s="239"/>
    </row>
    <row r="66" ht="14.25">
      <c r="B66" s="239"/>
    </row>
    <row r="67" ht="14.25">
      <c r="B67" s="239"/>
    </row>
    <row r="68" ht="14.25">
      <c r="B68" s="239"/>
    </row>
    <row r="69" ht="14.25">
      <c r="B69" s="239"/>
    </row>
    <row r="70" ht="14.25">
      <c r="B70" s="239"/>
    </row>
    <row r="71" ht="14.25">
      <c r="B71" s="239"/>
    </row>
    <row r="72" ht="14.25">
      <c r="B72" s="239"/>
    </row>
    <row r="73" ht="14.25">
      <c r="B73" s="239"/>
    </row>
    <row r="74" ht="14.25">
      <c r="B74" s="239"/>
    </row>
    <row r="75" ht="14.25">
      <c r="B75" s="239"/>
    </row>
    <row r="76" ht="14.25">
      <c r="B76" s="239"/>
    </row>
    <row r="77" ht="14.25">
      <c r="B77" s="239"/>
    </row>
    <row r="78" ht="14.25">
      <c r="B78" s="239"/>
    </row>
    <row r="79" ht="14.25">
      <c r="B79" s="239"/>
    </row>
    <row r="80" ht="14.25">
      <c r="B80" s="239"/>
    </row>
    <row r="81" ht="14.25">
      <c r="B81" s="239"/>
    </row>
    <row r="82" ht="14.25">
      <c r="B82" s="239"/>
    </row>
    <row r="83" ht="14.25">
      <c r="B83" s="217"/>
    </row>
    <row r="84" ht="14.25">
      <c r="B84" s="217"/>
    </row>
    <row r="85" ht="14.25">
      <c r="B85" s="217"/>
    </row>
    <row r="86" ht="14.25">
      <c r="B86" s="217"/>
    </row>
    <row r="87" ht="14.25">
      <c r="B87" s="217"/>
    </row>
    <row r="88" ht="14.25">
      <c r="B88" s="217"/>
    </row>
    <row r="89" ht="14.25">
      <c r="B89" s="217"/>
    </row>
    <row r="90" ht="14.25">
      <c r="B90" s="217"/>
    </row>
    <row r="91" ht="14.25">
      <c r="B91" s="217"/>
    </row>
    <row r="92" ht="14.25">
      <c r="B92" s="217"/>
    </row>
    <row r="93" ht="14.25">
      <c r="B93" s="239"/>
    </row>
    <row r="94" ht="14.25">
      <c r="B94" s="239"/>
    </row>
    <row r="95" ht="14.25">
      <c r="B95" s="239"/>
    </row>
    <row r="96" ht="14.25">
      <c r="B96" s="239"/>
    </row>
    <row r="97" ht="14.25">
      <c r="B97" s="239"/>
    </row>
    <row r="98" ht="14.25">
      <c r="B98" s="239"/>
    </row>
    <row r="99" ht="14.25">
      <c r="B99" s="239"/>
    </row>
    <row r="100" ht="14.25">
      <c r="B100" s="239"/>
    </row>
    <row r="101" ht="14.25">
      <c r="B101" s="263"/>
    </row>
    <row r="102" ht="14.25">
      <c r="B102" s="239"/>
    </row>
    <row r="103" ht="14.25">
      <c r="B103" s="239"/>
    </row>
    <row r="104" ht="14.25">
      <c r="B104" s="239"/>
    </row>
    <row r="105" ht="14.25">
      <c r="B105" s="239"/>
    </row>
    <row r="106" ht="14.25">
      <c r="B106" s="239"/>
    </row>
    <row r="107" ht="14.25">
      <c r="B107" s="239"/>
    </row>
    <row r="108" ht="14.25">
      <c r="B108" s="239"/>
    </row>
    <row r="109" ht="14.25">
      <c r="B109" s="239"/>
    </row>
    <row r="110" ht="14.25">
      <c r="B110" s="239"/>
    </row>
    <row r="111" ht="14.25">
      <c r="B111" s="239"/>
    </row>
    <row r="112" ht="14.25">
      <c r="B112" s="239"/>
    </row>
    <row r="113" ht="14.25">
      <c r="B113" s="239"/>
    </row>
    <row r="114" ht="14.25">
      <c r="B114" s="239"/>
    </row>
    <row r="115" ht="14.25">
      <c r="B115" s="239"/>
    </row>
    <row r="116" ht="14.25">
      <c r="B116" s="239"/>
    </row>
    <row r="117" ht="14.25">
      <c r="B117" s="239"/>
    </row>
    <row r="118" ht="14.25">
      <c r="B118" s="239"/>
    </row>
    <row r="120" ht="14.25">
      <c r="B120" s="239"/>
    </row>
    <row r="121" ht="14.25">
      <c r="B121" s="239"/>
    </row>
    <row r="122" ht="14.25">
      <c r="B122" s="239"/>
    </row>
    <row r="127" ht="14.25">
      <c r="B127" s="226"/>
    </row>
    <row r="128" ht="14.25">
      <c r="B128" s="335"/>
    </row>
    <row r="134" ht="14.25">
      <c r="B134" s="240"/>
    </row>
    <row r="135" ht="14.25">
      <c r="B135" s="239"/>
    </row>
    <row r="137" ht="14.25">
      <c r="B137" s="239"/>
    </row>
    <row r="138" ht="14.25">
      <c r="B138" s="239"/>
    </row>
    <row r="139" ht="14.25">
      <c r="B139" s="239"/>
    </row>
    <row r="140" ht="14.25">
      <c r="B140" s="239"/>
    </row>
    <row r="141" ht="14.25">
      <c r="B141" s="239"/>
    </row>
    <row r="142" ht="14.25">
      <c r="B142" s="239"/>
    </row>
    <row r="143" ht="14.25">
      <c r="B143" s="239"/>
    </row>
    <row r="144" ht="14.25">
      <c r="B144" s="239"/>
    </row>
    <row r="145" ht="14.25">
      <c r="B145" s="239"/>
    </row>
    <row r="146" ht="14.25">
      <c r="B146" s="239"/>
    </row>
    <row r="147" ht="14.25">
      <c r="B147" s="239"/>
    </row>
    <row r="148" ht="14.25">
      <c r="B148" s="239"/>
    </row>
    <row r="245" ht="14.25">
      <c r="B245" s="234"/>
    </row>
    <row r="246" ht="14.25">
      <c r="B246" s="239"/>
    </row>
    <row r="247" ht="14.25">
      <c r="B247" s="239"/>
    </row>
    <row r="250" ht="14.25">
      <c r="B250" s="239"/>
    </row>
    <row r="266" ht="14.25">
      <c r="B266" s="234"/>
    </row>
    <row r="296" ht="14.25">
      <c r="B296" s="226"/>
    </row>
    <row r="297" ht="14.25">
      <c r="B297" s="239"/>
    </row>
    <row r="299" ht="14.25">
      <c r="B299" s="239"/>
    </row>
    <row r="300" ht="14.25">
      <c r="B300" s="239"/>
    </row>
    <row r="301" ht="14.25">
      <c r="B301" s="239"/>
    </row>
    <row r="302" ht="14.25">
      <c r="B302" s="239"/>
    </row>
    <row r="303" ht="14.25">
      <c r="B303" s="239"/>
    </row>
    <row r="304" ht="14.25">
      <c r="B304" s="239"/>
    </row>
    <row r="305" ht="14.25">
      <c r="B305" s="239"/>
    </row>
    <row r="306" ht="14.25">
      <c r="B306" s="239"/>
    </row>
    <row r="307" ht="14.25">
      <c r="B307" s="239"/>
    </row>
    <row r="308" ht="14.25">
      <c r="B308" s="239"/>
    </row>
    <row r="309" ht="14.25">
      <c r="B309" s="239"/>
    </row>
    <row r="310" ht="14.25">
      <c r="B310" s="239"/>
    </row>
    <row r="322" ht="14.25">
      <c r="B322" s="239"/>
    </row>
    <row r="323" ht="14.25">
      <c r="B323" s="239"/>
    </row>
    <row r="324" ht="14.25">
      <c r="B324" s="239"/>
    </row>
    <row r="325" ht="14.25">
      <c r="B325" s="239"/>
    </row>
    <row r="326" ht="14.25">
      <c r="B326" s="239"/>
    </row>
    <row r="327" ht="14.25">
      <c r="B327" s="239"/>
    </row>
    <row r="328" ht="14.25">
      <c r="B328" s="239"/>
    </row>
    <row r="329" ht="14.25">
      <c r="B329" s="239"/>
    </row>
    <row r="330" ht="14.25">
      <c r="B330" s="239"/>
    </row>
    <row r="332" ht="14.25">
      <c r="B332" s="239"/>
    </row>
    <row r="333" ht="14.25">
      <c r="B333" s="239"/>
    </row>
    <row r="334" ht="14.25">
      <c r="B334" s="239"/>
    </row>
    <row r="335" ht="14.25">
      <c r="B335" s="239"/>
    </row>
    <row r="336" ht="14.25">
      <c r="B336" s="239"/>
    </row>
    <row r="338" ht="14.25">
      <c r="B338" s="239"/>
    </row>
    <row r="341" ht="14.25">
      <c r="B341" s="239"/>
    </row>
    <row r="344" ht="14.25">
      <c r="B344" s="239"/>
    </row>
    <row r="345" ht="14.25">
      <c r="B345" s="239"/>
    </row>
    <row r="346" ht="14.25">
      <c r="B346" s="239"/>
    </row>
    <row r="347" ht="14.25">
      <c r="B347" s="239"/>
    </row>
    <row r="348" ht="14.25">
      <c r="B348" s="239"/>
    </row>
    <row r="349" ht="14.25">
      <c r="B349" s="239"/>
    </row>
    <row r="350" ht="14.25">
      <c r="B350" s="239"/>
    </row>
    <row r="351" ht="14.25">
      <c r="B351" s="239"/>
    </row>
    <row r="352" ht="14.25">
      <c r="B352" s="239"/>
    </row>
    <row r="353" ht="14.25">
      <c r="B353" s="239"/>
    </row>
    <row r="354" ht="14.25">
      <c r="B354" s="239"/>
    </row>
    <row r="355" ht="14.25">
      <c r="B355" s="239"/>
    </row>
    <row r="356" ht="14.25">
      <c r="B356" s="239"/>
    </row>
    <row r="357" ht="14.25">
      <c r="B357" s="239"/>
    </row>
    <row r="358" ht="14.25">
      <c r="B358" s="239"/>
    </row>
    <row r="359" ht="14.25">
      <c r="B359" s="239"/>
    </row>
    <row r="360" ht="14.25">
      <c r="B360" s="239"/>
    </row>
    <row r="361" ht="14.25">
      <c r="B361" s="239"/>
    </row>
    <row r="362" ht="14.25">
      <c r="B362" s="239"/>
    </row>
    <row r="366" ht="14.25">
      <c r="B366" s="226"/>
    </row>
    <row r="383" ht="14.25">
      <c r="B383" s="336"/>
    </row>
  </sheetData>
  <sheetProtection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dimension ref="B1:O28"/>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19.00390625" style="0" customWidth="1"/>
    <col min="3" max="3" width="5.00390625" style="0" customWidth="1"/>
    <col min="4" max="4" width="12.00390625" style="0" customWidth="1"/>
    <col min="5" max="5" width="0.9921875" style="0" customWidth="1"/>
    <col min="6" max="6" width="5.00390625" style="0" customWidth="1"/>
    <col min="7" max="7" width="16.00390625" style="0" customWidth="1"/>
    <col min="8" max="10" width="2.00390625" style="0" customWidth="1"/>
    <col min="11" max="11" width="13.00390625" style="0" customWidth="1"/>
    <col min="12" max="12" width="6.00390625" style="0" customWidth="1"/>
    <col min="13" max="13" width="8.00390625" style="0" customWidth="1"/>
    <col min="14" max="14" width="5.00390625" style="0" customWidth="1"/>
    <col min="15" max="15" width="2.00390625" style="0" customWidth="1"/>
  </cols>
  <sheetData>
    <row r="1" spans="2:15" ht="5.25" customHeight="1">
      <c r="B1" s="1"/>
      <c r="C1" s="1"/>
      <c r="D1" s="1"/>
      <c r="E1" s="1"/>
      <c r="F1" s="1"/>
      <c r="G1" s="1"/>
      <c r="H1" s="1"/>
      <c r="I1" s="1"/>
      <c r="J1" s="1"/>
      <c r="K1" s="1"/>
      <c r="L1" s="1"/>
      <c r="M1" s="1"/>
      <c r="N1" s="1"/>
      <c r="O1" s="1"/>
    </row>
    <row r="2" spans="2:15" ht="26.25" customHeight="1">
      <c r="B2" s="1"/>
      <c r="C2" s="1"/>
      <c r="D2" s="1"/>
      <c r="E2" s="1"/>
      <c r="F2" s="1"/>
      <c r="G2" s="33" t="s">
        <v>987</v>
      </c>
      <c r="H2" s="34"/>
      <c r="I2" s="34"/>
      <c r="J2" s="34"/>
      <c r="K2" s="34"/>
      <c r="L2" s="1"/>
      <c r="M2" s="1"/>
      <c r="N2" s="1"/>
      <c r="O2" s="1"/>
    </row>
    <row r="3" spans="2:15" ht="11.25" customHeight="1">
      <c r="B3" s="1"/>
      <c r="C3" s="1"/>
      <c r="D3" s="1"/>
      <c r="E3" s="1"/>
      <c r="F3" s="1"/>
      <c r="G3" s="1"/>
      <c r="H3" s="1"/>
      <c r="I3" s="1"/>
      <c r="J3" s="1"/>
      <c r="K3" s="1"/>
      <c r="L3" s="1"/>
      <c r="M3" s="1"/>
      <c r="N3" s="1"/>
      <c r="O3" s="1"/>
    </row>
    <row r="4" spans="2:15" ht="35.25" customHeight="1">
      <c r="B4" s="35" t="s">
        <v>988</v>
      </c>
      <c r="C4" s="36"/>
      <c r="D4" s="36"/>
      <c r="E4" s="36"/>
      <c r="F4" s="36"/>
      <c r="G4" s="36"/>
      <c r="H4" s="36"/>
      <c r="I4" s="36"/>
      <c r="J4" s="36"/>
      <c r="K4" s="36"/>
      <c r="L4" s="36"/>
      <c r="M4" s="36"/>
      <c r="N4" s="36"/>
      <c r="O4" s="36"/>
    </row>
    <row r="5" spans="2:15" ht="10.5" customHeight="1">
      <c r="B5" s="1"/>
      <c r="C5" s="1"/>
      <c r="D5" s="1"/>
      <c r="E5" s="1"/>
      <c r="F5" s="1"/>
      <c r="G5" s="1"/>
      <c r="H5" s="1"/>
      <c r="I5" s="1"/>
      <c r="J5" s="1"/>
      <c r="K5" s="1"/>
      <c r="L5" s="1"/>
      <c r="M5" s="1"/>
      <c r="N5" s="1"/>
      <c r="O5" s="1"/>
    </row>
    <row r="6" spans="2:15" ht="18.75" customHeight="1">
      <c r="B6" s="37" t="s">
        <v>989</v>
      </c>
      <c r="C6" s="38"/>
      <c r="D6" s="38"/>
      <c r="E6" s="38"/>
      <c r="F6" s="38"/>
      <c r="G6" s="38"/>
      <c r="H6" s="38"/>
      <c r="I6" s="38"/>
      <c r="J6" s="38"/>
      <c r="K6" s="38"/>
      <c r="L6" s="38"/>
      <c r="M6" s="38"/>
      <c r="N6" s="38"/>
      <c r="O6" s="39"/>
    </row>
    <row r="7" spans="2:15" ht="6.75" customHeight="1">
      <c r="B7" s="1"/>
      <c r="C7" s="1"/>
      <c r="D7" s="1"/>
      <c r="E7" s="1"/>
      <c r="F7" s="1"/>
      <c r="G7" s="1"/>
      <c r="H7" s="1"/>
      <c r="I7" s="1"/>
      <c r="J7" s="1"/>
      <c r="K7" s="1"/>
      <c r="L7" s="1"/>
      <c r="M7" s="1"/>
      <c r="N7" s="1"/>
      <c r="O7" s="1"/>
    </row>
    <row r="8" spans="2:15" ht="21" customHeight="1">
      <c r="B8" s="40" t="s">
        <v>989</v>
      </c>
      <c r="C8" s="1"/>
      <c r="D8" s="42">
        <v>44012</v>
      </c>
      <c r="E8" s="43"/>
      <c r="F8" s="43"/>
      <c r="G8" s="1"/>
      <c r="H8" s="1"/>
      <c r="I8" s="1"/>
      <c r="J8" s="1"/>
      <c r="K8" s="1"/>
      <c r="L8" s="1"/>
      <c r="M8" s="1"/>
      <c r="N8" s="1"/>
      <c r="O8" s="1"/>
    </row>
    <row r="9" spans="2:15" ht="4.5" customHeight="1">
      <c r="B9" s="41"/>
      <c r="C9" s="1"/>
      <c r="D9" s="1"/>
      <c r="E9" s="1"/>
      <c r="F9" s="1"/>
      <c r="G9" s="1"/>
      <c r="H9" s="1"/>
      <c r="I9" s="1"/>
      <c r="J9" s="1"/>
      <c r="K9" s="1"/>
      <c r="L9" s="1"/>
      <c r="M9" s="1"/>
      <c r="N9" s="1"/>
      <c r="O9" s="1"/>
    </row>
    <row r="10" spans="2:15" ht="6.75" customHeight="1">
      <c r="B10" s="1"/>
      <c r="C10" s="1"/>
      <c r="D10" s="1"/>
      <c r="E10" s="1"/>
      <c r="F10" s="1"/>
      <c r="G10" s="1"/>
      <c r="H10" s="1"/>
      <c r="I10" s="1"/>
      <c r="J10" s="1"/>
      <c r="K10" s="1"/>
      <c r="L10" s="1"/>
      <c r="M10" s="1"/>
      <c r="N10" s="1"/>
      <c r="O10" s="1"/>
    </row>
    <row r="11" spans="2:15" ht="18.75" customHeight="1">
      <c r="B11" s="37" t="s">
        <v>990</v>
      </c>
      <c r="C11" s="38"/>
      <c r="D11" s="38"/>
      <c r="E11" s="38"/>
      <c r="F11" s="38"/>
      <c r="G11" s="38"/>
      <c r="H11" s="38"/>
      <c r="I11" s="38"/>
      <c r="J11" s="38"/>
      <c r="K11" s="38"/>
      <c r="L11" s="38"/>
      <c r="M11" s="38"/>
      <c r="N11" s="38"/>
      <c r="O11" s="39"/>
    </row>
    <row r="12" spans="2:15" ht="12.75" customHeight="1">
      <c r="B12" s="1"/>
      <c r="C12" s="1"/>
      <c r="D12" s="1"/>
      <c r="E12" s="1"/>
      <c r="F12" s="1"/>
      <c r="G12" s="1"/>
      <c r="H12" s="1"/>
      <c r="I12" s="1"/>
      <c r="J12" s="1"/>
      <c r="K12" s="1"/>
      <c r="L12" s="1"/>
      <c r="M12" s="1"/>
      <c r="N12" s="1"/>
      <c r="O12" s="1"/>
    </row>
    <row r="13" spans="2:15" ht="17.25" customHeight="1">
      <c r="B13" s="44" t="s">
        <v>991</v>
      </c>
      <c r="C13" s="45"/>
      <c r="D13" s="45"/>
      <c r="E13" s="45"/>
      <c r="F13" s="46"/>
      <c r="G13" s="45"/>
      <c r="H13" s="45"/>
      <c r="I13" s="46"/>
      <c r="J13" s="45"/>
      <c r="K13" s="45"/>
      <c r="L13" s="45"/>
      <c r="M13" s="45"/>
      <c r="N13" s="45"/>
      <c r="O13" s="45"/>
    </row>
    <row r="14" spans="2:15" ht="15" customHeight="1">
      <c r="B14" s="47" t="s">
        <v>992</v>
      </c>
      <c r="C14" s="43"/>
      <c r="D14" s="43"/>
      <c r="E14" s="43"/>
      <c r="F14" s="47" t="s">
        <v>993</v>
      </c>
      <c r="G14" s="43"/>
      <c r="H14" s="43"/>
      <c r="I14" s="48" t="s">
        <v>994</v>
      </c>
      <c r="J14" s="43"/>
      <c r="K14" s="43"/>
      <c r="L14" s="43"/>
      <c r="M14" s="43"/>
      <c r="N14" s="43"/>
      <c r="O14" s="43"/>
    </row>
    <row r="15" spans="2:15" ht="13.5" customHeight="1">
      <c r="B15" s="1"/>
      <c r="C15" s="1"/>
      <c r="D15" s="1"/>
      <c r="E15" s="1"/>
      <c r="F15" s="1"/>
      <c r="G15" s="1"/>
      <c r="H15" s="1"/>
      <c r="I15" s="1"/>
      <c r="J15" s="1"/>
      <c r="K15" s="1"/>
      <c r="L15" s="1"/>
      <c r="M15" s="1"/>
      <c r="N15" s="1"/>
      <c r="O15" s="1"/>
    </row>
    <row r="16" spans="2:15" ht="16.5" customHeight="1">
      <c r="B16" s="46" t="s">
        <v>995</v>
      </c>
      <c r="C16" s="45"/>
      <c r="D16" s="45"/>
      <c r="E16" s="45"/>
      <c r="F16" s="45"/>
      <c r="G16" s="45"/>
      <c r="H16" s="46"/>
      <c r="I16" s="45"/>
      <c r="J16" s="45"/>
      <c r="K16" s="45"/>
      <c r="L16" s="45"/>
      <c r="M16" s="49"/>
      <c r="N16" s="45"/>
      <c r="O16" s="45"/>
    </row>
    <row r="17" spans="2:15" ht="15" customHeight="1">
      <c r="B17" s="50" t="s">
        <v>996</v>
      </c>
      <c r="C17" s="43"/>
      <c r="D17" s="43"/>
      <c r="E17" s="43"/>
      <c r="F17" s="50" t="s">
        <v>997</v>
      </c>
      <c r="G17" s="43"/>
      <c r="H17" s="43"/>
      <c r="I17" s="51" t="s">
        <v>998</v>
      </c>
      <c r="J17" s="43"/>
      <c r="K17" s="43"/>
      <c r="L17" s="43"/>
      <c r="M17" s="43"/>
      <c r="N17" s="43"/>
      <c r="O17" s="43"/>
    </row>
    <row r="18" spans="2:15" ht="13.5" customHeight="1">
      <c r="B18" s="1"/>
      <c r="C18" s="1"/>
      <c r="D18" s="1"/>
      <c r="E18" s="1"/>
      <c r="F18" s="1"/>
      <c r="G18" s="1"/>
      <c r="H18" s="1"/>
      <c r="I18" s="1"/>
      <c r="J18" s="1"/>
      <c r="K18" s="1"/>
      <c r="L18" s="1"/>
      <c r="M18" s="1"/>
      <c r="N18" s="1"/>
      <c r="O18" s="1"/>
    </row>
    <row r="19" spans="2:15" ht="16.5" customHeight="1">
      <c r="B19" s="46" t="s">
        <v>999</v>
      </c>
      <c r="C19" s="45"/>
      <c r="D19" s="45"/>
      <c r="E19" s="45"/>
      <c r="F19" s="45"/>
      <c r="G19" s="45"/>
      <c r="H19" s="45"/>
      <c r="I19" s="45"/>
      <c r="J19" s="45"/>
      <c r="K19" s="46"/>
      <c r="L19" s="45"/>
      <c r="M19" s="45"/>
      <c r="N19" s="49"/>
      <c r="O19" s="45"/>
    </row>
    <row r="20" spans="2:15" ht="15" customHeight="1">
      <c r="B20" s="50" t="s">
        <v>1000</v>
      </c>
      <c r="C20" s="43"/>
      <c r="D20" s="43"/>
      <c r="E20" s="43"/>
      <c r="F20" s="50" t="s">
        <v>1001</v>
      </c>
      <c r="G20" s="43"/>
      <c r="H20" s="43"/>
      <c r="I20" s="51" t="s">
        <v>1002</v>
      </c>
      <c r="J20" s="43"/>
      <c r="K20" s="43"/>
      <c r="L20" s="43"/>
      <c r="M20" s="43"/>
      <c r="N20" s="43"/>
      <c r="O20" s="1"/>
    </row>
    <row r="21" spans="2:15" ht="13.5" customHeight="1">
      <c r="B21" s="1"/>
      <c r="C21" s="1"/>
      <c r="D21" s="1"/>
      <c r="E21" s="1"/>
      <c r="F21" s="1"/>
      <c r="G21" s="1"/>
      <c r="H21" s="1"/>
      <c r="I21" s="1"/>
      <c r="J21" s="1"/>
      <c r="K21" s="1"/>
      <c r="L21" s="1"/>
      <c r="M21" s="1"/>
      <c r="N21" s="1"/>
      <c r="O21" s="1"/>
    </row>
    <row r="22" spans="2:15" ht="15" customHeight="1">
      <c r="B22" s="46" t="s">
        <v>1003</v>
      </c>
      <c r="C22" s="45"/>
      <c r="D22" s="45"/>
      <c r="E22" s="45"/>
      <c r="F22" s="49"/>
      <c r="G22" s="45"/>
      <c r="H22" s="45"/>
      <c r="I22" s="45"/>
      <c r="J22" s="49"/>
      <c r="K22" s="45"/>
      <c r="L22" s="45"/>
      <c r="M22" s="45"/>
      <c r="N22" s="45"/>
      <c r="O22" s="45"/>
    </row>
    <row r="23" spans="2:15" ht="15" customHeight="1">
      <c r="B23" s="50" t="s">
        <v>1004</v>
      </c>
      <c r="C23" s="43"/>
      <c r="D23" s="43"/>
      <c r="E23" s="43"/>
      <c r="F23" s="50"/>
      <c r="G23" s="43"/>
      <c r="H23" s="43"/>
      <c r="I23" s="43"/>
      <c r="J23" s="50"/>
      <c r="K23" s="43"/>
      <c r="L23" s="43"/>
      <c r="M23" s="43"/>
      <c r="N23" s="43"/>
      <c r="O23" s="43"/>
    </row>
    <row r="24" spans="2:15" ht="11.25" customHeight="1">
      <c r="B24" s="1"/>
      <c r="C24" s="1"/>
      <c r="D24" s="1"/>
      <c r="E24" s="1"/>
      <c r="F24" s="1"/>
      <c r="G24" s="1"/>
      <c r="H24" s="1"/>
      <c r="I24" s="1"/>
      <c r="J24" s="1"/>
      <c r="K24" s="1"/>
      <c r="L24" s="1"/>
      <c r="M24" s="1"/>
      <c r="N24" s="1"/>
      <c r="O24" s="1"/>
    </row>
    <row r="25" spans="2:15" ht="15" customHeight="1">
      <c r="B25" s="46" t="s">
        <v>1005</v>
      </c>
      <c r="C25" s="45"/>
      <c r="D25" s="45"/>
      <c r="E25" s="45"/>
      <c r="F25" s="45"/>
      <c r="G25" s="45"/>
      <c r="H25" s="45"/>
      <c r="I25" s="45"/>
      <c r="J25" s="45"/>
      <c r="K25" s="45"/>
      <c r="L25" s="45"/>
      <c r="M25" s="45"/>
      <c r="N25" s="45"/>
      <c r="O25" s="45"/>
    </row>
    <row r="26" spans="2:15" ht="15" customHeight="1">
      <c r="B26" s="50" t="s">
        <v>1006</v>
      </c>
      <c r="C26" s="43"/>
      <c r="D26" s="43"/>
      <c r="E26" s="43"/>
      <c r="F26" s="43"/>
      <c r="G26" s="43"/>
      <c r="H26" s="43"/>
      <c r="I26" s="43"/>
      <c r="J26" s="43"/>
      <c r="K26" s="43"/>
      <c r="L26" s="43"/>
      <c r="M26" s="43"/>
      <c r="N26" s="43"/>
      <c r="O26" s="43"/>
    </row>
    <row r="27" spans="2:15" ht="15" customHeight="1">
      <c r="B27" s="50" t="s">
        <v>1007</v>
      </c>
      <c r="C27" s="43"/>
      <c r="D27" s="43"/>
      <c r="E27" s="43"/>
      <c r="F27" s="43"/>
      <c r="G27" s="43"/>
      <c r="H27" s="43"/>
      <c r="I27" s="43"/>
      <c r="J27" s="43"/>
      <c r="K27" s="43"/>
      <c r="L27" s="43"/>
      <c r="M27" s="43"/>
      <c r="N27" s="43"/>
      <c r="O27" s="43"/>
    </row>
    <row r="28" spans="2:15" ht="15" customHeight="1">
      <c r="B28" s="50" t="s">
        <v>1008</v>
      </c>
      <c r="C28" s="43"/>
      <c r="D28" s="43"/>
      <c r="E28" s="43"/>
      <c r="F28" s="43"/>
      <c r="G28" s="43"/>
      <c r="H28" s="43"/>
      <c r="I28" s="43"/>
      <c r="J28" s="43"/>
      <c r="K28" s="43"/>
      <c r="L28" s="43"/>
      <c r="M28" s="43"/>
      <c r="N28" s="43"/>
      <c r="O28" s="43"/>
    </row>
  </sheetData>
  <sheetProtection/>
  <mergeCells count="34">
    <mergeCell ref="B25:O25"/>
    <mergeCell ref="B26:O26"/>
    <mergeCell ref="B27:O27"/>
    <mergeCell ref="B28:O28"/>
    <mergeCell ref="B22:E22"/>
    <mergeCell ref="F22:I22"/>
    <mergeCell ref="J22:O22"/>
    <mergeCell ref="B23:E23"/>
    <mergeCell ref="F23:I23"/>
    <mergeCell ref="J23:O23"/>
    <mergeCell ref="B19:J19"/>
    <mergeCell ref="K19:M19"/>
    <mergeCell ref="N19:O19"/>
    <mergeCell ref="B20:E20"/>
    <mergeCell ref="F20:H20"/>
    <mergeCell ref="I20:N20"/>
    <mergeCell ref="B16:G16"/>
    <mergeCell ref="H16:L16"/>
    <mergeCell ref="M16:O16"/>
    <mergeCell ref="B17:E17"/>
    <mergeCell ref="F17:H17"/>
    <mergeCell ref="I17:O17"/>
    <mergeCell ref="B13:E13"/>
    <mergeCell ref="F13:H13"/>
    <mergeCell ref="I13:O13"/>
    <mergeCell ref="B14:E14"/>
    <mergeCell ref="F14:H14"/>
    <mergeCell ref="I14:O14"/>
    <mergeCell ref="G2:K2"/>
    <mergeCell ref="B4:O4"/>
    <mergeCell ref="B6:O6"/>
    <mergeCell ref="B8:B9"/>
    <mergeCell ref="B11:O11"/>
    <mergeCell ref="D8:F8"/>
  </mergeCells>
  <hyperlinks>
    <hyperlink ref="I14" r:id="rId1" display="mailto:philippe.goosse@bnpparibasfortis.com"/>
    <hyperlink ref="I17" r:id="rId2" display="mailto:nancy.verret@bnpparibasfortis.com"/>
    <hyperlink ref="I20" r:id="rId3" display="mailto:oscar.meester@bnpparibasfortis.com"/>
  </hyperlinks>
  <printOptions/>
  <pageMargins left="0.4439215686274511" right="0.3321568627450981" top="0.4439215686274511" bottom="0.4439215686274511" header="0.5098039215686275" footer="0.5098039215686275"/>
  <pageSetup horizontalDpi="600" verticalDpi="600" orientation="portrait" paperSize="9" scale="99" r:id="rId4"/>
</worksheet>
</file>

<file path=xl/worksheets/sheet7.xml><?xml version="1.0" encoding="utf-8"?>
<worksheet xmlns="http://schemas.openxmlformats.org/spreadsheetml/2006/main" xmlns:r="http://schemas.openxmlformats.org/officeDocument/2006/relationships">
  <dimension ref="B1:U19"/>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0.9921875" style="0" customWidth="1"/>
    <col min="3" max="3" width="10.00390625" style="0" customWidth="1"/>
    <col min="4" max="4" width="13.00390625" style="0" customWidth="1"/>
    <col min="5" max="5" width="12.00390625" style="0" customWidth="1"/>
    <col min="6" max="6" width="0.9921875" style="0" customWidth="1"/>
    <col min="7" max="7" width="5.00390625" style="0" customWidth="1"/>
    <col min="8" max="8" width="3.00390625" style="0" customWidth="1"/>
    <col min="9" max="9" width="7.00390625" style="0" customWidth="1"/>
    <col min="10" max="10" width="2.00390625" style="0" customWidth="1"/>
    <col min="11" max="11" width="4.00390625" style="0" customWidth="1"/>
    <col min="12" max="12" width="3.00390625" style="0" customWidth="1"/>
    <col min="13" max="13" width="9.00390625" style="0" customWidth="1"/>
    <col min="14" max="14" width="6.00390625" style="0" customWidth="1"/>
    <col min="15" max="15" width="2.00390625" style="0" customWidth="1"/>
    <col min="16" max="16" width="10.00390625" style="0" customWidth="1"/>
    <col min="17" max="17" width="8.00390625" style="0" customWidth="1"/>
    <col min="18" max="18" width="3.00390625" style="0" customWidth="1"/>
    <col min="19" max="21" width="13.00390625" style="0" customWidth="1"/>
  </cols>
  <sheetData>
    <row r="1" spans="2:21" ht="9" customHeight="1">
      <c r="B1" s="1"/>
      <c r="C1" s="1"/>
      <c r="D1" s="1"/>
      <c r="E1" s="1"/>
      <c r="F1" s="1"/>
      <c r="G1" s="1"/>
      <c r="H1" s="1"/>
      <c r="I1" s="1"/>
      <c r="J1" s="1"/>
      <c r="K1" s="1"/>
      <c r="L1" s="1"/>
      <c r="M1" s="1"/>
      <c r="N1" s="1"/>
      <c r="O1" s="1"/>
      <c r="P1" s="1"/>
      <c r="Q1" s="1"/>
      <c r="R1" s="1"/>
      <c r="S1" s="1"/>
      <c r="T1" s="1"/>
      <c r="U1" s="1"/>
    </row>
    <row r="2" spans="2:21" ht="22.5" customHeight="1">
      <c r="B2" s="1"/>
      <c r="C2" s="1"/>
      <c r="D2" s="1"/>
      <c r="E2" s="1"/>
      <c r="F2" s="1"/>
      <c r="G2" s="1"/>
      <c r="H2" s="33" t="s">
        <v>987</v>
      </c>
      <c r="I2" s="34"/>
      <c r="J2" s="34"/>
      <c r="K2" s="34"/>
      <c r="L2" s="34"/>
      <c r="M2" s="34"/>
      <c r="N2" s="34"/>
      <c r="O2" s="1"/>
      <c r="P2" s="1"/>
      <c r="Q2" s="1"/>
      <c r="R2" s="1"/>
      <c r="S2" s="1"/>
      <c r="T2" s="1"/>
      <c r="U2" s="1"/>
    </row>
    <row r="3" spans="2:21" ht="15" customHeight="1">
      <c r="B3" s="1"/>
      <c r="C3" s="1"/>
      <c r="D3" s="1"/>
      <c r="E3" s="1"/>
      <c r="F3" s="1"/>
      <c r="G3" s="1"/>
      <c r="H3" s="1"/>
      <c r="I3" s="1"/>
      <c r="J3" s="1"/>
      <c r="K3" s="1"/>
      <c r="L3" s="1"/>
      <c r="M3" s="1"/>
      <c r="N3" s="1"/>
      <c r="O3" s="1"/>
      <c r="P3" s="1"/>
      <c r="Q3" s="1"/>
      <c r="R3" s="1"/>
      <c r="S3" s="1"/>
      <c r="T3" s="1"/>
      <c r="U3" s="1"/>
    </row>
    <row r="4" spans="2:21" ht="34.5" customHeight="1">
      <c r="B4" s="1"/>
      <c r="C4" s="35" t="s">
        <v>1009</v>
      </c>
      <c r="D4" s="36"/>
      <c r="E4" s="36"/>
      <c r="F4" s="36"/>
      <c r="G4" s="36"/>
      <c r="H4" s="36"/>
      <c r="I4" s="36"/>
      <c r="J4" s="36"/>
      <c r="K4" s="36"/>
      <c r="L4" s="36"/>
      <c r="M4" s="36"/>
      <c r="N4" s="36"/>
      <c r="O4" s="36"/>
      <c r="P4" s="36"/>
      <c r="Q4" s="36"/>
      <c r="R4" s="1"/>
      <c r="S4" s="1"/>
      <c r="T4" s="1"/>
      <c r="U4" s="1"/>
    </row>
    <row r="5" spans="2:21" ht="5.25" customHeight="1">
      <c r="B5" s="1"/>
      <c r="C5" s="1"/>
      <c r="D5" s="1"/>
      <c r="E5" s="1"/>
      <c r="F5" s="1"/>
      <c r="G5" s="1"/>
      <c r="H5" s="1"/>
      <c r="I5" s="1"/>
      <c r="J5" s="1"/>
      <c r="K5" s="1"/>
      <c r="L5" s="1"/>
      <c r="M5" s="1"/>
      <c r="N5" s="1"/>
      <c r="O5" s="1"/>
      <c r="P5" s="1"/>
      <c r="Q5" s="1"/>
      <c r="R5" s="1"/>
      <c r="S5" s="1"/>
      <c r="T5" s="1"/>
      <c r="U5" s="1"/>
    </row>
    <row r="6" spans="2:21" ht="18.75" customHeight="1">
      <c r="B6" s="1"/>
      <c r="C6" s="37" t="s">
        <v>1010</v>
      </c>
      <c r="D6" s="38"/>
      <c r="E6" s="38"/>
      <c r="F6" s="38"/>
      <c r="G6" s="38"/>
      <c r="H6" s="38"/>
      <c r="I6" s="38"/>
      <c r="J6" s="38"/>
      <c r="K6" s="38"/>
      <c r="L6" s="38"/>
      <c r="M6" s="38"/>
      <c r="N6" s="38"/>
      <c r="O6" s="38"/>
      <c r="P6" s="38"/>
      <c r="Q6" s="39"/>
      <c r="R6" s="1"/>
      <c r="S6" s="1"/>
      <c r="T6" s="1"/>
      <c r="U6" s="1"/>
    </row>
    <row r="7" spans="2:21" ht="4.5" customHeight="1">
      <c r="B7" s="1"/>
      <c r="C7" s="1"/>
      <c r="D7" s="1"/>
      <c r="E7" s="1"/>
      <c r="F7" s="1"/>
      <c r="G7" s="1"/>
      <c r="H7" s="1"/>
      <c r="I7" s="1"/>
      <c r="J7" s="1"/>
      <c r="K7" s="1"/>
      <c r="L7" s="1"/>
      <c r="M7" s="1"/>
      <c r="N7" s="1"/>
      <c r="O7" s="1"/>
      <c r="P7" s="1"/>
      <c r="Q7" s="1"/>
      <c r="R7" s="1"/>
      <c r="S7" s="1"/>
      <c r="T7" s="1"/>
      <c r="U7" s="1"/>
    </row>
    <row r="8" spans="2:21" ht="30.75" customHeight="1">
      <c r="B8" s="1"/>
      <c r="C8" s="6" t="s">
        <v>1016</v>
      </c>
      <c r="D8" s="6" t="s">
        <v>1017</v>
      </c>
      <c r="E8" s="57" t="s">
        <v>1018</v>
      </c>
      <c r="F8" s="58"/>
      <c r="G8" s="58"/>
      <c r="H8" s="57" t="s">
        <v>1019</v>
      </c>
      <c r="I8" s="58"/>
      <c r="J8" s="59" t="s">
        <v>1020</v>
      </c>
      <c r="K8" s="58"/>
      <c r="L8" s="58"/>
      <c r="M8" s="6" t="s">
        <v>1021</v>
      </c>
      <c r="N8" s="59" t="s">
        <v>1022</v>
      </c>
      <c r="O8" s="58"/>
      <c r="P8" s="6" t="s">
        <v>1023</v>
      </c>
      <c r="Q8" s="59" t="s">
        <v>1024</v>
      </c>
      <c r="R8" s="58"/>
      <c r="S8" s="7" t="s">
        <v>1025</v>
      </c>
      <c r="T8" s="7" t="s">
        <v>1026</v>
      </c>
      <c r="U8" s="7" t="s">
        <v>1037</v>
      </c>
    </row>
    <row r="9" spans="2:21" ht="11.25" customHeight="1">
      <c r="B9" s="1"/>
      <c r="C9" s="8" t="s">
        <v>1027</v>
      </c>
      <c r="D9" s="9" t="s">
        <v>1028</v>
      </c>
      <c r="E9" s="60">
        <v>2500000000</v>
      </c>
      <c r="F9" s="61"/>
      <c r="G9" s="61"/>
      <c r="H9" s="62">
        <v>43521</v>
      </c>
      <c r="I9" s="61"/>
      <c r="J9" s="62">
        <v>46078</v>
      </c>
      <c r="K9" s="61"/>
      <c r="L9" s="61"/>
      <c r="M9" s="9" t="s">
        <v>1</v>
      </c>
      <c r="N9" s="63" t="s">
        <v>1029</v>
      </c>
      <c r="O9" s="61"/>
      <c r="P9" s="12">
        <v>0.005</v>
      </c>
      <c r="Q9" s="63" t="s">
        <v>1030</v>
      </c>
      <c r="R9" s="61"/>
      <c r="S9" s="13">
        <v>44252</v>
      </c>
      <c r="T9" s="14">
        <v>5.66027397260274</v>
      </c>
      <c r="U9" s="9" t="s">
        <v>1038</v>
      </c>
    </row>
    <row r="10" spans="2:21" ht="11.25" customHeight="1">
      <c r="B10" s="1"/>
      <c r="C10" s="8" t="s">
        <v>1031</v>
      </c>
      <c r="D10" s="9" t="s">
        <v>1032</v>
      </c>
      <c r="E10" s="60">
        <v>2500000000</v>
      </c>
      <c r="F10" s="61"/>
      <c r="G10" s="61"/>
      <c r="H10" s="62">
        <v>43521</v>
      </c>
      <c r="I10" s="61"/>
      <c r="J10" s="62">
        <v>47174</v>
      </c>
      <c r="K10" s="61"/>
      <c r="L10" s="61"/>
      <c r="M10" s="9" t="s">
        <v>1</v>
      </c>
      <c r="N10" s="63" t="s">
        <v>1029</v>
      </c>
      <c r="O10" s="61"/>
      <c r="P10" s="12">
        <v>0.0085</v>
      </c>
      <c r="Q10" s="63" t="s">
        <v>1030</v>
      </c>
      <c r="R10" s="61"/>
      <c r="S10" s="13">
        <v>44252</v>
      </c>
      <c r="T10" s="14">
        <v>8.663013698630136</v>
      </c>
      <c r="U10" s="9" t="s">
        <v>1039</v>
      </c>
    </row>
    <row r="11" spans="2:21" ht="11.25" customHeight="1">
      <c r="B11" s="1"/>
      <c r="C11" s="8" t="s">
        <v>1033</v>
      </c>
      <c r="D11" s="9" t="s">
        <v>1034</v>
      </c>
      <c r="E11" s="60">
        <v>2500000000</v>
      </c>
      <c r="F11" s="61"/>
      <c r="G11" s="61"/>
      <c r="H11" s="62">
        <v>43971</v>
      </c>
      <c r="I11" s="61"/>
      <c r="J11" s="62">
        <v>46527</v>
      </c>
      <c r="K11" s="61"/>
      <c r="L11" s="61"/>
      <c r="M11" s="9" t="s">
        <v>1</v>
      </c>
      <c r="N11" s="63" t="s">
        <v>1029</v>
      </c>
      <c r="O11" s="61"/>
      <c r="P11" s="12">
        <v>0.0001</v>
      </c>
      <c r="Q11" s="63" t="s">
        <v>1030</v>
      </c>
      <c r="R11" s="61"/>
      <c r="S11" s="13">
        <v>44336</v>
      </c>
      <c r="T11" s="14">
        <v>6.890410958904109</v>
      </c>
      <c r="U11" s="9" t="s">
        <v>1040</v>
      </c>
    </row>
    <row r="12" spans="2:21" ht="11.25" customHeight="1">
      <c r="B12" s="1"/>
      <c r="C12" s="8" t="s">
        <v>1035</v>
      </c>
      <c r="D12" s="9" t="s">
        <v>1036</v>
      </c>
      <c r="E12" s="60">
        <v>2500000000</v>
      </c>
      <c r="F12" s="61"/>
      <c r="G12" s="61"/>
      <c r="H12" s="62">
        <v>43971</v>
      </c>
      <c r="I12" s="61"/>
      <c r="J12" s="62">
        <v>47623</v>
      </c>
      <c r="K12" s="61"/>
      <c r="L12" s="61"/>
      <c r="M12" s="9" t="s">
        <v>1</v>
      </c>
      <c r="N12" s="63" t="s">
        <v>1029</v>
      </c>
      <c r="O12" s="61"/>
      <c r="P12" s="12">
        <v>0.0007000000000000001</v>
      </c>
      <c r="Q12" s="63" t="s">
        <v>1030</v>
      </c>
      <c r="R12" s="61"/>
      <c r="S12" s="13">
        <v>44336</v>
      </c>
      <c r="T12" s="14">
        <v>9.893150684931507</v>
      </c>
      <c r="U12" s="9" t="s">
        <v>1041</v>
      </c>
    </row>
    <row r="13" spans="2:21" ht="15" customHeight="1">
      <c r="B13" s="1"/>
      <c r="C13" s="15"/>
      <c r="D13" s="16"/>
      <c r="E13" s="64">
        <v>10000000000</v>
      </c>
      <c r="F13" s="65"/>
      <c r="G13" s="65"/>
      <c r="H13" s="66"/>
      <c r="I13" s="67"/>
      <c r="J13" s="66"/>
      <c r="K13" s="67"/>
      <c r="L13" s="67"/>
      <c r="M13" s="15"/>
      <c r="N13" s="66"/>
      <c r="O13" s="67"/>
      <c r="P13" s="15"/>
      <c r="Q13" s="66"/>
      <c r="R13" s="67"/>
      <c r="S13" s="15"/>
      <c r="T13" s="15"/>
      <c r="U13" s="15"/>
    </row>
    <row r="14" spans="2:21" ht="5.25" customHeight="1">
      <c r="B14" s="1"/>
      <c r="C14" s="1"/>
      <c r="D14" s="1"/>
      <c r="E14" s="1"/>
      <c r="F14" s="1"/>
      <c r="G14" s="1"/>
      <c r="H14" s="1"/>
      <c r="I14" s="1"/>
      <c r="J14" s="1"/>
      <c r="K14" s="1"/>
      <c r="L14" s="1"/>
      <c r="M14" s="1"/>
      <c r="N14" s="1"/>
      <c r="O14" s="1"/>
      <c r="P14" s="1"/>
      <c r="Q14" s="1"/>
      <c r="R14" s="1"/>
      <c r="S14" s="1"/>
      <c r="T14" s="1"/>
      <c r="U14" s="1"/>
    </row>
    <row r="15" spans="2:21" ht="19.5" customHeight="1">
      <c r="B15" s="1"/>
      <c r="C15" s="37" t="s">
        <v>1011</v>
      </c>
      <c r="D15" s="38"/>
      <c r="E15" s="38"/>
      <c r="F15" s="38"/>
      <c r="G15" s="38"/>
      <c r="H15" s="38"/>
      <c r="I15" s="38"/>
      <c r="J15" s="38"/>
      <c r="K15" s="38"/>
      <c r="L15" s="38"/>
      <c r="M15" s="38"/>
      <c r="N15" s="38"/>
      <c r="O15" s="38"/>
      <c r="P15" s="38"/>
      <c r="Q15" s="39"/>
      <c r="R15" s="1"/>
      <c r="S15" s="1"/>
      <c r="T15" s="1"/>
      <c r="U15" s="1"/>
    </row>
    <row r="16" spans="2:21" ht="18" customHeight="1">
      <c r="B16" s="1"/>
      <c r="C16" s="52" t="s">
        <v>1012</v>
      </c>
      <c r="D16" s="53"/>
      <c r="E16" s="53"/>
      <c r="F16" s="53"/>
      <c r="G16" s="1"/>
      <c r="H16" s="1"/>
      <c r="I16" s="1"/>
      <c r="J16" s="1"/>
      <c r="K16" s="54">
        <v>10000000000</v>
      </c>
      <c r="L16" s="53"/>
      <c r="M16" s="53"/>
      <c r="N16" s="1"/>
      <c r="O16" s="1"/>
      <c r="P16" s="1"/>
      <c r="Q16" s="1"/>
      <c r="R16" s="1"/>
      <c r="S16" s="1"/>
      <c r="T16" s="1"/>
      <c r="U16" s="1"/>
    </row>
    <row r="17" spans="2:21" ht="15" customHeight="1">
      <c r="B17" s="1"/>
      <c r="C17" s="52" t="s">
        <v>1013</v>
      </c>
      <c r="D17" s="53"/>
      <c r="E17" s="53"/>
      <c r="F17" s="53"/>
      <c r="G17" s="53"/>
      <c r="H17" s="53"/>
      <c r="I17" s="1"/>
      <c r="J17" s="1"/>
      <c r="K17" s="1"/>
      <c r="L17" s="17"/>
      <c r="M17" s="18">
        <v>0.003575</v>
      </c>
      <c r="N17" s="1"/>
      <c r="O17" s="1"/>
      <c r="P17" s="1"/>
      <c r="Q17" s="1"/>
      <c r="R17" s="1"/>
      <c r="S17" s="1"/>
      <c r="T17" s="1"/>
      <c r="U17" s="1"/>
    </row>
    <row r="18" spans="2:21" ht="15" customHeight="1">
      <c r="B18" s="1"/>
      <c r="C18" s="52" t="s">
        <v>1014</v>
      </c>
      <c r="D18" s="53"/>
      <c r="E18" s="53"/>
      <c r="F18" s="53"/>
      <c r="G18" s="53"/>
      <c r="H18" s="53"/>
      <c r="I18" s="1"/>
      <c r="J18" s="1"/>
      <c r="K18" s="68">
        <v>7.776712328767124</v>
      </c>
      <c r="L18" s="69"/>
      <c r="M18" s="69"/>
      <c r="N18" s="1"/>
      <c r="O18" s="1"/>
      <c r="P18" s="1"/>
      <c r="Q18" s="1"/>
      <c r="R18" s="1"/>
      <c r="S18" s="1"/>
      <c r="T18" s="1"/>
      <c r="U18" s="1"/>
    </row>
    <row r="19" spans="3:6" ht="15" customHeight="1">
      <c r="C19" s="55" t="s">
        <v>1015</v>
      </c>
      <c r="D19" s="56"/>
      <c r="E19" s="56"/>
      <c r="F19" s="56"/>
    </row>
  </sheetData>
  <sheetProtection/>
  <mergeCells count="40">
    <mergeCell ref="K18:M18"/>
    <mergeCell ref="E12:G12"/>
    <mergeCell ref="H12:I12"/>
    <mergeCell ref="J12:L12"/>
    <mergeCell ref="N12:O12"/>
    <mergeCell ref="Q12:R12"/>
    <mergeCell ref="E13:G13"/>
    <mergeCell ref="H13:I13"/>
    <mergeCell ref="J13:L13"/>
    <mergeCell ref="N13:O13"/>
    <mergeCell ref="Q13:R13"/>
    <mergeCell ref="H10:I10"/>
    <mergeCell ref="J10:L10"/>
    <mergeCell ref="N10:O10"/>
    <mergeCell ref="Q10:R10"/>
    <mergeCell ref="E11:G11"/>
    <mergeCell ref="H11:I11"/>
    <mergeCell ref="J11:L11"/>
    <mergeCell ref="N11:O11"/>
    <mergeCell ref="Q11:R11"/>
    <mergeCell ref="C17:H17"/>
    <mergeCell ref="C18:H18"/>
    <mergeCell ref="C19:F19"/>
    <mergeCell ref="E8:G8"/>
    <mergeCell ref="H8:I8"/>
    <mergeCell ref="J8:L8"/>
    <mergeCell ref="E9:G9"/>
    <mergeCell ref="H9:I9"/>
    <mergeCell ref="J9:L9"/>
    <mergeCell ref="E10:G10"/>
    <mergeCell ref="H2:N2"/>
    <mergeCell ref="C4:Q4"/>
    <mergeCell ref="C6:Q6"/>
    <mergeCell ref="C15:Q15"/>
    <mergeCell ref="C16:F16"/>
    <mergeCell ref="K16:M16"/>
    <mergeCell ref="N8:O8"/>
    <mergeCell ref="Q8:R8"/>
    <mergeCell ref="N9:O9"/>
    <mergeCell ref="Q9:R9"/>
  </mergeCells>
  <hyperlinks>
    <hyperlink ref="C9" r:id="rId1" display="mailto:BD@155374"/>
    <hyperlink ref="C10" r:id="rId2" display="mailto:BD@155375"/>
    <hyperlink ref="C11" r:id="rId3" display="mailto:BD@167469"/>
    <hyperlink ref="C12" r:id="rId4" display="mailto:BD@167470"/>
  </hyperlinks>
  <printOptions/>
  <pageMargins left="0.44431372549019615" right="0.44431372549019615" top="0.44431372549019615" bottom="0.44431372549019615" header="0.5098039215686275" footer="0.5098039215686275"/>
  <pageSetup horizontalDpi="600" verticalDpi="600" orientation="landscape" scale="95" r:id="rId5"/>
</worksheet>
</file>

<file path=xl/worksheets/sheet8.xml><?xml version="1.0" encoding="utf-8"?>
<worksheet xmlns="http://schemas.openxmlformats.org/spreadsheetml/2006/main" xmlns:r="http://schemas.openxmlformats.org/officeDocument/2006/relationships">
  <dimension ref="B2:I19"/>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27.00390625" style="0" customWidth="1"/>
    <col min="3" max="3" width="9.00390625" style="0" customWidth="1"/>
    <col min="4" max="4" width="6.00390625" style="0" customWidth="1"/>
    <col min="5" max="5" width="12.00390625" style="0" customWidth="1"/>
    <col min="6" max="6" width="17.00390625" style="0" customWidth="1"/>
    <col min="7" max="7" width="7.00390625" style="0" customWidth="1"/>
    <col min="8" max="8" width="15.00390625" style="0" customWidth="1"/>
    <col min="9" max="9" width="6.00390625" style="0" customWidth="1"/>
  </cols>
  <sheetData>
    <row r="1" ht="1.5" customHeight="1"/>
    <row r="2" spans="2:9" ht="7.5" customHeight="1">
      <c r="B2" s="1"/>
      <c r="C2" s="1"/>
      <c r="D2" s="1"/>
      <c r="E2" s="1"/>
      <c r="F2" s="1"/>
      <c r="G2" s="1"/>
      <c r="H2" s="1"/>
      <c r="I2" s="1"/>
    </row>
    <row r="3" spans="2:9" ht="22.5" customHeight="1">
      <c r="B3" s="1"/>
      <c r="C3" s="1"/>
      <c r="D3" s="1"/>
      <c r="E3" s="33" t="s">
        <v>987</v>
      </c>
      <c r="F3" s="34"/>
      <c r="G3" s="34"/>
      <c r="H3" s="1"/>
      <c r="I3" s="1"/>
    </row>
    <row r="4" spans="2:9" ht="7.5" customHeight="1">
      <c r="B4" s="1"/>
      <c r="C4" s="1"/>
      <c r="D4" s="1"/>
      <c r="E4" s="1"/>
      <c r="F4" s="1"/>
      <c r="G4" s="1"/>
      <c r="H4" s="1"/>
      <c r="I4" s="1"/>
    </row>
    <row r="5" spans="2:9" ht="36" customHeight="1">
      <c r="B5" s="35" t="s">
        <v>1042</v>
      </c>
      <c r="C5" s="36"/>
      <c r="D5" s="36"/>
      <c r="E5" s="36"/>
      <c r="F5" s="36"/>
      <c r="G5" s="36"/>
      <c r="H5" s="36"/>
      <c r="I5" s="36"/>
    </row>
    <row r="6" spans="2:9" ht="9.75" customHeight="1">
      <c r="B6" s="1"/>
      <c r="C6" s="1"/>
      <c r="D6" s="1"/>
      <c r="E6" s="1"/>
      <c r="F6" s="1"/>
      <c r="G6" s="1"/>
      <c r="H6" s="1"/>
      <c r="I6" s="1"/>
    </row>
    <row r="7" spans="2:9" ht="18.75" customHeight="1">
      <c r="B7" s="70" t="s">
        <v>1043</v>
      </c>
      <c r="C7" s="71"/>
      <c r="D7" s="71"/>
      <c r="E7" s="71"/>
      <c r="F7" s="71"/>
      <c r="G7" s="71"/>
      <c r="H7" s="71"/>
      <c r="I7" s="72"/>
    </row>
    <row r="8" spans="2:9" ht="12.75" customHeight="1">
      <c r="B8" s="1"/>
      <c r="C8" s="1"/>
      <c r="D8" s="1"/>
      <c r="E8" s="1"/>
      <c r="F8" s="1"/>
      <c r="G8" s="1"/>
      <c r="H8" s="1"/>
      <c r="I8" s="1"/>
    </row>
    <row r="9" spans="2:9" ht="15.75" customHeight="1">
      <c r="B9" s="3" t="s">
        <v>1045</v>
      </c>
      <c r="C9" s="49" t="s">
        <v>1046</v>
      </c>
      <c r="D9" s="45"/>
      <c r="E9" s="45"/>
      <c r="F9" s="4" t="s">
        <v>1047</v>
      </c>
      <c r="G9" s="49" t="s">
        <v>1048</v>
      </c>
      <c r="H9" s="45"/>
      <c r="I9" s="1"/>
    </row>
    <row r="10" spans="2:9" ht="15" customHeight="1">
      <c r="B10" s="5" t="s">
        <v>1049</v>
      </c>
      <c r="C10" s="73" t="s">
        <v>1050</v>
      </c>
      <c r="D10" s="43"/>
      <c r="E10" s="43"/>
      <c r="F10" s="2" t="s">
        <v>1051</v>
      </c>
      <c r="G10" s="73" t="s">
        <v>1052</v>
      </c>
      <c r="H10" s="43"/>
      <c r="I10" s="1"/>
    </row>
    <row r="11" spans="2:9" ht="15" customHeight="1">
      <c r="B11" s="5" t="s">
        <v>1053</v>
      </c>
      <c r="C11" s="73" t="s">
        <v>1054</v>
      </c>
      <c r="D11" s="43"/>
      <c r="E11" s="43"/>
      <c r="F11" s="2" t="s">
        <v>1051</v>
      </c>
      <c r="G11" s="73" t="s">
        <v>1055</v>
      </c>
      <c r="H11" s="43"/>
      <c r="I11" s="1"/>
    </row>
    <row r="12" spans="2:9" ht="15" customHeight="1">
      <c r="B12" s="5" t="s">
        <v>1056</v>
      </c>
      <c r="C12" s="73" t="s">
        <v>1050</v>
      </c>
      <c r="D12" s="43"/>
      <c r="E12" s="43"/>
      <c r="F12" s="2" t="s">
        <v>1051</v>
      </c>
      <c r="G12" s="73" t="s">
        <v>1057</v>
      </c>
      <c r="H12" s="43"/>
      <c r="I12" s="1"/>
    </row>
    <row r="13" spans="2:9" ht="28.5" customHeight="1">
      <c r="B13" s="1"/>
      <c r="C13" s="1"/>
      <c r="D13" s="1"/>
      <c r="E13" s="1"/>
      <c r="F13" s="1"/>
      <c r="G13" s="1"/>
      <c r="H13" s="1"/>
      <c r="I13" s="1"/>
    </row>
    <row r="14" spans="2:9" ht="18.75" customHeight="1">
      <c r="B14" s="70" t="s">
        <v>1044</v>
      </c>
      <c r="C14" s="71"/>
      <c r="D14" s="71"/>
      <c r="E14" s="71"/>
      <c r="F14" s="71"/>
      <c r="G14" s="71"/>
      <c r="H14" s="71"/>
      <c r="I14" s="72"/>
    </row>
    <row r="15" spans="2:9" ht="15.75" customHeight="1">
      <c r="B15" s="1"/>
      <c r="C15" s="1"/>
      <c r="D15" s="1"/>
      <c r="E15" s="1"/>
      <c r="F15" s="1"/>
      <c r="G15" s="1"/>
      <c r="H15" s="1"/>
      <c r="I15" s="1"/>
    </row>
    <row r="16" spans="2:9" ht="15.75" customHeight="1">
      <c r="B16" s="3" t="s">
        <v>1045</v>
      </c>
      <c r="C16" s="49" t="s">
        <v>1046</v>
      </c>
      <c r="D16" s="45"/>
      <c r="E16" s="45"/>
      <c r="F16" s="4" t="s">
        <v>1047</v>
      </c>
      <c r="G16" s="1"/>
      <c r="H16" s="1"/>
      <c r="I16" s="1"/>
    </row>
    <row r="17" spans="2:9" ht="15" customHeight="1">
      <c r="B17" s="5" t="s">
        <v>1049</v>
      </c>
      <c r="C17" s="73" t="s">
        <v>1058</v>
      </c>
      <c r="D17" s="43"/>
      <c r="E17" s="43"/>
      <c r="F17" s="2"/>
      <c r="G17" s="1"/>
      <c r="H17" s="1"/>
      <c r="I17" s="1"/>
    </row>
    <row r="18" spans="2:9" ht="15" customHeight="1">
      <c r="B18" s="5" t="s">
        <v>1053</v>
      </c>
      <c r="C18" s="73" t="s">
        <v>1059</v>
      </c>
      <c r="D18" s="43"/>
      <c r="E18" s="43"/>
      <c r="F18" s="2" t="s">
        <v>1051</v>
      </c>
      <c r="G18" s="1"/>
      <c r="H18" s="1"/>
      <c r="I18" s="1"/>
    </row>
    <row r="19" spans="2:6" ht="15" customHeight="1">
      <c r="B19" s="5" t="s">
        <v>1056</v>
      </c>
      <c r="C19" s="73" t="s">
        <v>1058</v>
      </c>
      <c r="D19" s="43"/>
      <c r="E19" s="43"/>
      <c r="F19" s="2"/>
    </row>
  </sheetData>
  <sheetProtection/>
  <mergeCells count="16">
    <mergeCell ref="C12:E12"/>
    <mergeCell ref="G12:H12"/>
    <mergeCell ref="C16:E16"/>
    <mergeCell ref="C17:E17"/>
    <mergeCell ref="C18:E18"/>
    <mergeCell ref="C19:E19"/>
    <mergeCell ref="E3:G3"/>
    <mergeCell ref="B5:I5"/>
    <mergeCell ref="B7:I7"/>
    <mergeCell ref="B14:I14"/>
    <mergeCell ref="C9:E9"/>
    <mergeCell ref="G9:H9"/>
    <mergeCell ref="C10:E10"/>
    <mergeCell ref="G10:H10"/>
    <mergeCell ref="C11:E11"/>
    <mergeCell ref="G11:H11"/>
  </mergeCells>
  <printOptions/>
  <pageMargins left="0.44431372549019615" right="0.44431372549019615" top="0.44431372549019615" bottom="0.44431372549019615" header="0.5098039215686275" footer="0.5098039215686275"/>
  <pageSetup horizontalDpi="600" verticalDpi="600" orientation="portrait" paperSize="9" scale="96" r:id="rId1"/>
</worksheet>
</file>

<file path=xl/worksheets/sheet9.xml><?xml version="1.0" encoding="utf-8"?>
<worksheet xmlns="http://schemas.openxmlformats.org/spreadsheetml/2006/main" xmlns:r="http://schemas.openxmlformats.org/officeDocument/2006/relationships">
  <dimension ref="B1:U88"/>
  <sheetViews>
    <sheetView showGridLines="0" view="pageBreakPreview" zoomScale="60" zoomScaleNormal="85" zoomScalePageLayoutView="0" workbookViewId="0" topLeftCell="B1">
      <selection activeCell="A1" sqref="A1"/>
    </sheetView>
  </sheetViews>
  <sheetFormatPr defaultColWidth="9.140625" defaultRowHeight="12.75"/>
  <cols>
    <col min="1" max="1" width="0" style="0" hidden="1" customWidth="1"/>
    <col min="2" max="2" width="3.00390625" style="0" customWidth="1"/>
    <col min="3" max="3" width="0.9921875" style="0" customWidth="1"/>
    <col min="4" max="4" width="32.00390625" style="0" customWidth="1"/>
    <col min="5" max="5" width="4.00390625" style="0" customWidth="1"/>
    <col min="6" max="6" width="0.9921875" style="0" customWidth="1"/>
    <col min="7" max="7" width="15.00390625" style="0" customWidth="1"/>
    <col min="8" max="8" width="14.00390625" style="0" customWidth="1"/>
    <col min="9" max="12" width="0.9921875" style="0" customWidth="1"/>
    <col min="13" max="13" width="2.00390625" style="0" customWidth="1"/>
    <col min="14" max="16" width="0.9921875" style="0" customWidth="1"/>
    <col min="17" max="17" width="13.00390625" style="0" customWidth="1"/>
    <col min="18" max="19" width="3.00390625" style="0" customWidth="1"/>
    <col min="20" max="20" width="0.9921875" style="0" customWidth="1"/>
    <col min="21" max="21" width="2.00390625" style="0" customWidth="1"/>
  </cols>
  <sheetData>
    <row r="1" spans="2:21" ht="9" customHeight="1">
      <c r="B1" s="1"/>
      <c r="C1" s="1"/>
      <c r="D1" s="1"/>
      <c r="E1" s="1"/>
      <c r="F1" s="1"/>
      <c r="G1" s="1"/>
      <c r="H1" s="1"/>
      <c r="I1" s="1"/>
      <c r="J1" s="1"/>
      <c r="K1" s="1"/>
      <c r="L1" s="1"/>
      <c r="M1" s="1"/>
      <c r="N1" s="1"/>
      <c r="O1" s="1"/>
      <c r="P1" s="1"/>
      <c r="Q1" s="1"/>
      <c r="R1" s="1"/>
      <c r="S1" s="1"/>
      <c r="T1" s="1"/>
      <c r="U1" s="1"/>
    </row>
    <row r="2" spans="2:21" ht="22.5" customHeight="1">
      <c r="B2" s="1"/>
      <c r="C2" s="1"/>
      <c r="D2" s="1"/>
      <c r="E2" s="1"/>
      <c r="F2" s="1"/>
      <c r="G2" s="33" t="s">
        <v>987</v>
      </c>
      <c r="H2" s="34"/>
      <c r="I2" s="34"/>
      <c r="J2" s="34"/>
      <c r="K2" s="34"/>
      <c r="L2" s="34"/>
      <c r="M2" s="34"/>
      <c r="N2" s="1"/>
      <c r="O2" s="1"/>
      <c r="P2" s="1"/>
      <c r="Q2" s="1"/>
      <c r="R2" s="1"/>
      <c r="S2" s="1"/>
      <c r="T2" s="1"/>
      <c r="U2" s="1"/>
    </row>
    <row r="3" spans="2:21" ht="6" customHeight="1">
      <c r="B3" s="1"/>
      <c r="C3" s="1"/>
      <c r="D3" s="1"/>
      <c r="E3" s="1"/>
      <c r="F3" s="74"/>
      <c r="G3" s="75"/>
      <c r="H3" s="75"/>
      <c r="I3" s="75"/>
      <c r="J3" s="75"/>
      <c r="K3" s="75"/>
      <c r="L3" s="75"/>
      <c r="M3" s="75"/>
      <c r="N3" s="75"/>
      <c r="O3" s="75"/>
      <c r="P3" s="75"/>
      <c r="Q3" s="75"/>
      <c r="R3" s="1"/>
      <c r="S3" s="1"/>
      <c r="T3" s="1"/>
      <c r="U3" s="1"/>
    </row>
    <row r="4" spans="2:21" ht="10.5" customHeight="1">
      <c r="B4" s="1"/>
      <c r="C4" s="1"/>
      <c r="D4" s="1"/>
      <c r="E4" s="1"/>
      <c r="F4" s="75"/>
      <c r="G4" s="75"/>
      <c r="H4" s="75"/>
      <c r="I4" s="75"/>
      <c r="J4" s="75"/>
      <c r="K4" s="75"/>
      <c r="L4" s="75"/>
      <c r="M4" s="75"/>
      <c r="N4" s="75"/>
      <c r="O4" s="75"/>
      <c r="P4" s="75"/>
      <c r="Q4" s="75"/>
      <c r="R4" s="1"/>
      <c r="S4" s="1"/>
      <c r="T4" s="1"/>
      <c r="U4" s="1"/>
    </row>
    <row r="5" spans="2:21" ht="32.25" customHeight="1">
      <c r="B5" s="35" t="s">
        <v>1060</v>
      </c>
      <c r="C5" s="36"/>
      <c r="D5" s="36"/>
      <c r="E5" s="36"/>
      <c r="F5" s="36"/>
      <c r="G5" s="36"/>
      <c r="H5" s="36"/>
      <c r="I5" s="36"/>
      <c r="J5" s="36"/>
      <c r="K5" s="36"/>
      <c r="L5" s="36"/>
      <c r="M5" s="36"/>
      <c r="N5" s="36"/>
      <c r="O5" s="36"/>
      <c r="P5" s="36"/>
      <c r="Q5" s="36"/>
      <c r="R5" s="36"/>
      <c r="S5" s="1"/>
      <c r="T5" s="1"/>
      <c r="U5" s="1"/>
    </row>
    <row r="6" spans="2:21" ht="14.25" customHeight="1">
      <c r="B6" s="52" t="s">
        <v>1061</v>
      </c>
      <c r="C6" s="53"/>
      <c r="D6" s="53"/>
      <c r="E6" s="53"/>
      <c r="F6" s="53"/>
      <c r="G6" s="53"/>
      <c r="H6" s="1"/>
      <c r="I6" s="1"/>
      <c r="J6" s="1"/>
      <c r="K6" s="1"/>
      <c r="L6" s="1"/>
      <c r="M6" s="1"/>
      <c r="N6" s="1"/>
      <c r="O6" s="1"/>
      <c r="P6" s="1"/>
      <c r="Q6" s="1"/>
      <c r="R6" s="1"/>
      <c r="S6" s="1"/>
      <c r="T6" s="1"/>
      <c r="U6" s="1"/>
    </row>
    <row r="7" spans="2:21" ht="5.25" customHeight="1">
      <c r="B7" s="1"/>
      <c r="C7" s="1"/>
      <c r="D7" s="1"/>
      <c r="E7" s="1"/>
      <c r="F7" s="1"/>
      <c r="G7" s="1"/>
      <c r="H7" s="1"/>
      <c r="I7" s="1"/>
      <c r="J7" s="1"/>
      <c r="K7" s="1"/>
      <c r="L7" s="1"/>
      <c r="M7" s="1"/>
      <c r="N7" s="1"/>
      <c r="O7" s="1"/>
      <c r="P7" s="1"/>
      <c r="Q7" s="1"/>
      <c r="R7" s="1"/>
      <c r="S7" s="1"/>
      <c r="T7" s="1"/>
      <c r="U7" s="1"/>
    </row>
    <row r="8" spans="2:21" ht="18.75" customHeight="1">
      <c r="B8" s="37" t="s">
        <v>1062</v>
      </c>
      <c r="C8" s="38"/>
      <c r="D8" s="38"/>
      <c r="E8" s="38"/>
      <c r="F8" s="38"/>
      <c r="G8" s="38"/>
      <c r="H8" s="38"/>
      <c r="I8" s="38"/>
      <c r="J8" s="38"/>
      <c r="K8" s="38"/>
      <c r="L8" s="38"/>
      <c r="M8" s="38"/>
      <c r="N8" s="38"/>
      <c r="O8" s="38"/>
      <c r="P8" s="38"/>
      <c r="Q8" s="38"/>
      <c r="R8" s="39"/>
      <c r="S8" s="1"/>
      <c r="T8" s="1"/>
      <c r="U8" s="1"/>
    </row>
    <row r="9" spans="2:21" ht="4.5" customHeight="1">
      <c r="B9" s="1"/>
      <c r="C9" s="1"/>
      <c r="D9" s="1"/>
      <c r="E9" s="1"/>
      <c r="F9" s="1"/>
      <c r="G9" s="1"/>
      <c r="H9" s="1"/>
      <c r="I9" s="1"/>
      <c r="J9" s="1"/>
      <c r="K9" s="1"/>
      <c r="L9" s="1"/>
      <c r="M9" s="1"/>
      <c r="N9" s="1"/>
      <c r="O9" s="1"/>
      <c r="P9" s="1"/>
      <c r="Q9" s="1"/>
      <c r="R9" s="1"/>
      <c r="S9" s="1"/>
      <c r="T9" s="1"/>
      <c r="U9" s="1"/>
    </row>
    <row r="10" spans="2:21" ht="15.75" customHeight="1">
      <c r="B10" s="76" t="s">
        <v>1063</v>
      </c>
      <c r="C10" s="77"/>
      <c r="D10" s="77"/>
      <c r="E10" s="77"/>
      <c r="F10" s="77"/>
      <c r="G10" s="77"/>
      <c r="H10" s="77"/>
      <c r="I10" s="77"/>
      <c r="J10" s="1"/>
      <c r="K10" s="78">
        <v>10000000000</v>
      </c>
      <c r="L10" s="77"/>
      <c r="M10" s="77"/>
      <c r="N10" s="77"/>
      <c r="O10" s="77"/>
      <c r="P10" s="77"/>
      <c r="Q10" s="77"/>
      <c r="R10" s="77"/>
      <c r="S10" s="19" t="s">
        <v>1064</v>
      </c>
      <c r="T10" s="1"/>
      <c r="U10" s="1"/>
    </row>
    <row r="11" spans="2:21" ht="6" customHeight="1">
      <c r="B11" s="1"/>
      <c r="C11" s="1"/>
      <c r="D11" s="1"/>
      <c r="E11" s="1"/>
      <c r="F11" s="1"/>
      <c r="G11" s="1"/>
      <c r="H11" s="1"/>
      <c r="I11" s="1"/>
      <c r="J11" s="1"/>
      <c r="K11" s="1"/>
      <c r="L11" s="1"/>
      <c r="M11" s="1"/>
      <c r="N11" s="1"/>
      <c r="O11" s="1"/>
      <c r="P11" s="1"/>
      <c r="Q11" s="1"/>
      <c r="R11" s="1"/>
      <c r="S11" s="1"/>
      <c r="T11" s="1"/>
      <c r="U11" s="1"/>
    </row>
    <row r="12" spans="2:21" ht="15.75" customHeight="1">
      <c r="B12" s="76" t="s">
        <v>1066</v>
      </c>
      <c r="C12" s="77"/>
      <c r="D12" s="77"/>
      <c r="E12" s="77"/>
      <c r="F12" s="77"/>
      <c r="G12" s="77"/>
      <c r="H12" s="77"/>
      <c r="I12" s="77"/>
      <c r="J12" s="1"/>
      <c r="K12" s="54">
        <v>13711005355.720062</v>
      </c>
      <c r="L12" s="53"/>
      <c r="M12" s="53"/>
      <c r="N12" s="53"/>
      <c r="O12" s="53"/>
      <c r="P12" s="53"/>
      <c r="Q12" s="53"/>
      <c r="R12" s="53"/>
      <c r="S12" s="79" t="s">
        <v>1065</v>
      </c>
      <c r="T12" s="80"/>
      <c r="U12" s="1"/>
    </row>
    <row r="13" spans="2:21" ht="6.75" customHeight="1">
      <c r="B13" s="1"/>
      <c r="C13" s="1"/>
      <c r="D13" s="1"/>
      <c r="E13" s="1"/>
      <c r="F13" s="1"/>
      <c r="G13" s="1"/>
      <c r="H13" s="1"/>
      <c r="I13" s="1"/>
      <c r="J13" s="1"/>
      <c r="K13" s="1"/>
      <c r="L13" s="1"/>
      <c r="M13" s="1"/>
      <c r="N13" s="1"/>
      <c r="O13" s="1"/>
      <c r="P13" s="1"/>
      <c r="Q13" s="1"/>
      <c r="R13" s="1"/>
      <c r="S13" s="1"/>
      <c r="T13" s="1"/>
      <c r="U13" s="1"/>
    </row>
    <row r="14" spans="2:21" ht="15" customHeight="1">
      <c r="B14" s="52" t="s">
        <v>1067</v>
      </c>
      <c r="C14" s="53"/>
      <c r="D14" s="53"/>
      <c r="E14" s="53"/>
      <c r="F14" s="53"/>
      <c r="G14" s="53"/>
      <c r="H14" s="53"/>
      <c r="I14" s="53"/>
      <c r="J14" s="1"/>
      <c r="K14" s="1"/>
      <c r="L14" s="1"/>
      <c r="M14" s="54">
        <v>91500000</v>
      </c>
      <c r="N14" s="53"/>
      <c r="O14" s="53"/>
      <c r="P14" s="53"/>
      <c r="Q14" s="53"/>
      <c r="R14" s="53"/>
      <c r="S14" s="79" t="s">
        <v>1068</v>
      </c>
      <c r="T14" s="80"/>
      <c r="U14" s="1"/>
    </row>
    <row r="15" spans="2:21" ht="7.5" customHeight="1">
      <c r="B15" s="1"/>
      <c r="C15" s="1"/>
      <c r="D15" s="1"/>
      <c r="E15" s="1"/>
      <c r="F15" s="1"/>
      <c r="G15" s="1"/>
      <c r="H15" s="1"/>
      <c r="I15" s="1"/>
      <c r="J15" s="1"/>
      <c r="K15" s="1"/>
      <c r="L15" s="1"/>
      <c r="M15" s="1"/>
      <c r="N15" s="1"/>
      <c r="O15" s="1"/>
      <c r="P15" s="1"/>
      <c r="Q15" s="1"/>
      <c r="R15" s="1"/>
      <c r="S15" s="1"/>
      <c r="T15" s="1"/>
      <c r="U15" s="1"/>
    </row>
    <row r="16" spans="2:21" ht="15" customHeight="1">
      <c r="B16" s="52" t="s">
        <v>1069</v>
      </c>
      <c r="C16" s="53"/>
      <c r="D16" s="53"/>
      <c r="E16" s="53"/>
      <c r="F16" s="53"/>
      <c r="G16" s="53"/>
      <c r="H16" s="53"/>
      <c r="I16" s="53"/>
      <c r="J16" s="1"/>
      <c r="K16" s="1"/>
      <c r="L16" s="1"/>
      <c r="M16" s="54">
        <v>600945872.5</v>
      </c>
      <c r="N16" s="53"/>
      <c r="O16" s="53"/>
      <c r="P16" s="53"/>
      <c r="Q16" s="53"/>
      <c r="R16" s="53"/>
      <c r="S16" s="79" t="s">
        <v>1070</v>
      </c>
      <c r="T16" s="80"/>
      <c r="U16" s="1"/>
    </row>
    <row r="17" spans="2:21" ht="7.5" customHeight="1">
      <c r="B17" s="1"/>
      <c r="C17" s="1"/>
      <c r="D17" s="1"/>
      <c r="E17" s="1"/>
      <c r="F17" s="1"/>
      <c r="G17" s="1"/>
      <c r="H17" s="1"/>
      <c r="I17" s="1"/>
      <c r="J17" s="1"/>
      <c r="K17" s="1"/>
      <c r="L17" s="1"/>
      <c r="M17" s="1"/>
      <c r="N17" s="1"/>
      <c r="O17" s="1"/>
      <c r="P17" s="1"/>
      <c r="Q17" s="1"/>
      <c r="R17" s="1"/>
      <c r="S17" s="1"/>
      <c r="T17" s="1"/>
      <c r="U17" s="1"/>
    </row>
    <row r="18" spans="2:21" ht="15.75" customHeight="1">
      <c r="B18" s="52" t="s">
        <v>1071</v>
      </c>
      <c r="C18" s="53"/>
      <c r="D18" s="53"/>
      <c r="E18" s="53"/>
      <c r="F18" s="53"/>
      <c r="G18" s="53"/>
      <c r="H18" s="53"/>
      <c r="I18" s="53"/>
      <c r="J18" s="1"/>
      <c r="K18" s="81">
        <v>0.44034512282200633</v>
      </c>
      <c r="L18" s="77"/>
      <c r="M18" s="77"/>
      <c r="N18" s="77"/>
      <c r="O18" s="77"/>
      <c r="P18" s="77"/>
      <c r="Q18" s="77"/>
      <c r="R18" s="77"/>
      <c r="S18" s="1"/>
      <c r="T18" s="1"/>
      <c r="U18" s="1"/>
    </row>
    <row r="19" spans="2:21" ht="15.75" customHeight="1">
      <c r="B19" s="1"/>
      <c r="C19" s="1"/>
      <c r="D19" s="1"/>
      <c r="E19" s="1"/>
      <c r="F19" s="1"/>
      <c r="G19" s="1"/>
      <c r="H19" s="1"/>
      <c r="I19" s="1"/>
      <c r="J19" s="1"/>
      <c r="K19" s="1"/>
      <c r="L19" s="1"/>
      <c r="M19" s="1"/>
      <c r="N19" s="1"/>
      <c r="O19" s="1"/>
      <c r="P19" s="1"/>
      <c r="Q19" s="1"/>
      <c r="R19" s="1"/>
      <c r="S19" s="1"/>
      <c r="T19" s="1"/>
      <c r="U19" s="1"/>
    </row>
    <row r="20" spans="2:21" ht="18.75" customHeight="1">
      <c r="B20" s="37" t="s">
        <v>1072</v>
      </c>
      <c r="C20" s="38"/>
      <c r="D20" s="38"/>
      <c r="E20" s="38"/>
      <c r="F20" s="38"/>
      <c r="G20" s="38"/>
      <c r="H20" s="38"/>
      <c r="I20" s="38"/>
      <c r="J20" s="38"/>
      <c r="K20" s="38"/>
      <c r="L20" s="38"/>
      <c r="M20" s="38"/>
      <c r="N20" s="38"/>
      <c r="O20" s="38"/>
      <c r="P20" s="38"/>
      <c r="Q20" s="38"/>
      <c r="R20" s="39"/>
      <c r="S20" s="1"/>
      <c r="T20" s="1"/>
      <c r="U20" s="1"/>
    </row>
    <row r="21" spans="2:21" ht="6" customHeight="1">
      <c r="B21" s="1"/>
      <c r="C21" s="1"/>
      <c r="D21" s="1"/>
      <c r="E21" s="1"/>
      <c r="F21" s="1"/>
      <c r="G21" s="1"/>
      <c r="H21" s="1"/>
      <c r="I21" s="1"/>
      <c r="J21" s="1"/>
      <c r="K21" s="1"/>
      <c r="L21" s="1"/>
      <c r="M21" s="1"/>
      <c r="N21" s="1"/>
      <c r="O21" s="1"/>
      <c r="P21" s="1"/>
      <c r="Q21" s="1"/>
      <c r="R21" s="1"/>
      <c r="S21" s="1"/>
      <c r="T21" s="1"/>
      <c r="U21" s="1"/>
    </row>
    <row r="22" spans="2:21" ht="15" customHeight="1">
      <c r="B22" s="50" t="s">
        <v>1115</v>
      </c>
      <c r="C22" s="43"/>
      <c r="D22" s="43"/>
      <c r="E22" s="43"/>
      <c r="F22" s="43"/>
      <c r="G22" s="43"/>
      <c r="H22" s="43"/>
      <c r="I22" s="106"/>
      <c r="J22" s="107"/>
      <c r="K22" s="108">
        <v>10651685074.82522</v>
      </c>
      <c r="L22" s="43"/>
      <c r="M22" s="43"/>
      <c r="N22" s="43"/>
      <c r="O22" s="43"/>
      <c r="P22" s="43"/>
      <c r="Q22" s="43"/>
      <c r="R22" s="43"/>
      <c r="S22" s="79" t="s">
        <v>1073</v>
      </c>
      <c r="T22" s="80"/>
      <c r="U22" s="1"/>
    </row>
    <row r="23" spans="2:21" ht="9.75" customHeight="1">
      <c r="B23" s="73"/>
      <c r="C23" s="43"/>
      <c r="D23" s="43"/>
      <c r="E23" s="43"/>
      <c r="F23" s="43"/>
      <c r="G23" s="43"/>
      <c r="H23" s="43"/>
      <c r="I23" s="106"/>
      <c r="J23" s="107"/>
      <c r="K23" s="109"/>
      <c r="L23" s="43"/>
      <c r="M23" s="43"/>
      <c r="N23" s="43"/>
      <c r="O23" s="43"/>
      <c r="P23" s="43"/>
      <c r="Q23" s="43"/>
      <c r="R23" s="43"/>
      <c r="S23" s="1"/>
      <c r="T23" s="1"/>
      <c r="U23" s="1"/>
    </row>
    <row r="24" spans="2:21" ht="14.25" customHeight="1">
      <c r="B24" s="50" t="s">
        <v>1116</v>
      </c>
      <c r="C24" s="43"/>
      <c r="D24" s="43"/>
      <c r="E24" s="43"/>
      <c r="F24" s="43"/>
      <c r="G24" s="43"/>
      <c r="H24" s="43"/>
      <c r="I24" s="43"/>
      <c r="J24" s="43"/>
      <c r="K24" s="43"/>
      <c r="L24" s="20"/>
      <c r="M24" s="110">
        <v>1.0651685074825221</v>
      </c>
      <c r="N24" s="43"/>
      <c r="O24" s="43"/>
      <c r="P24" s="43"/>
      <c r="Q24" s="43"/>
      <c r="R24" s="43"/>
      <c r="S24" s="82" t="s">
        <v>1074</v>
      </c>
      <c r="T24" s="83"/>
      <c r="U24" s="84"/>
    </row>
    <row r="25" spans="2:21" ht="9" customHeight="1">
      <c r="B25" s="73"/>
      <c r="C25" s="43"/>
      <c r="D25" s="43"/>
      <c r="E25" s="43"/>
      <c r="F25" s="43"/>
      <c r="G25" s="43"/>
      <c r="H25" s="43"/>
      <c r="I25" s="106"/>
      <c r="J25" s="107"/>
      <c r="K25" s="109"/>
      <c r="L25" s="43"/>
      <c r="M25" s="43"/>
      <c r="N25" s="43"/>
      <c r="O25" s="43"/>
      <c r="P25" s="43"/>
      <c r="Q25" s="43"/>
      <c r="R25" s="43"/>
      <c r="S25" s="85"/>
      <c r="T25" s="86"/>
      <c r="U25" s="87"/>
    </row>
    <row r="26" spans="2:21" ht="15" customHeight="1">
      <c r="B26" s="111" t="s">
        <v>1117</v>
      </c>
      <c r="C26" s="112"/>
      <c r="D26" s="112"/>
      <c r="E26" s="112"/>
      <c r="F26" s="112"/>
      <c r="G26" s="112"/>
      <c r="H26" s="113"/>
      <c r="I26" s="106"/>
      <c r="J26" s="107"/>
      <c r="K26" s="114" t="s">
        <v>1100</v>
      </c>
      <c r="L26" s="115"/>
      <c r="M26" s="115"/>
      <c r="N26" s="115"/>
      <c r="O26" s="115"/>
      <c r="P26" s="115"/>
      <c r="Q26" s="115"/>
      <c r="R26" s="116"/>
      <c r="S26" s="88"/>
      <c r="T26" s="89"/>
      <c r="U26" s="90"/>
    </row>
    <row r="27" spans="2:21" ht="12.75" customHeight="1">
      <c r="B27" s="1"/>
      <c r="C27" s="1"/>
      <c r="D27" s="1"/>
      <c r="E27" s="1"/>
      <c r="F27" s="1"/>
      <c r="G27" s="1"/>
      <c r="H27" s="1"/>
      <c r="I27" s="1"/>
      <c r="J27" s="1"/>
      <c r="K27" s="1"/>
      <c r="L27" s="1"/>
      <c r="M27" s="1"/>
      <c r="N27" s="1"/>
      <c r="O27" s="1"/>
      <c r="P27" s="1"/>
      <c r="Q27" s="1"/>
      <c r="R27" s="1"/>
      <c r="S27" s="1"/>
      <c r="T27" s="1"/>
      <c r="U27" s="1"/>
    </row>
    <row r="28" spans="2:21" ht="18.75" customHeight="1">
      <c r="B28" s="37" t="s">
        <v>1075</v>
      </c>
      <c r="C28" s="38"/>
      <c r="D28" s="38"/>
      <c r="E28" s="38"/>
      <c r="F28" s="38"/>
      <c r="G28" s="38"/>
      <c r="H28" s="38"/>
      <c r="I28" s="38"/>
      <c r="J28" s="38"/>
      <c r="K28" s="38"/>
      <c r="L28" s="38"/>
      <c r="M28" s="38"/>
      <c r="N28" s="38"/>
      <c r="O28" s="38"/>
      <c r="P28" s="38"/>
      <c r="Q28" s="38"/>
      <c r="R28" s="39"/>
      <c r="S28" s="1"/>
      <c r="T28" s="1"/>
      <c r="U28" s="1"/>
    </row>
    <row r="29" spans="2:21" ht="4.5" customHeight="1">
      <c r="B29" s="1"/>
      <c r="C29" s="1"/>
      <c r="D29" s="1"/>
      <c r="E29" s="1"/>
      <c r="F29" s="1"/>
      <c r="G29" s="1"/>
      <c r="H29" s="1"/>
      <c r="I29" s="1"/>
      <c r="J29" s="1"/>
      <c r="K29" s="1"/>
      <c r="L29" s="1"/>
      <c r="M29" s="1"/>
      <c r="N29" s="1"/>
      <c r="O29" s="1"/>
      <c r="P29" s="1"/>
      <c r="Q29" s="1"/>
      <c r="R29" s="1"/>
      <c r="S29" s="1"/>
      <c r="T29" s="1"/>
      <c r="U29" s="1"/>
    </row>
    <row r="30" spans="2:21" ht="13.5" customHeight="1">
      <c r="B30" s="52" t="s">
        <v>1076</v>
      </c>
      <c r="C30" s="53"/>
      <c r="D30" s="53"/>
      <c r="E30" s="53"/>
      <c r="F30" s="53"/>
      <c r="G30" s="53"/>
      <c r="H30" s="53"/>
      <c r="I30" s="53"/>
      <c r="J30" s="1"/>
      <c r="K30" s="1"/>
      <c r="L30" s="1"/>
      <c r="M30" s="54">
        <v>92574314.35999998</v>
      </c>
      <c r="N30" s="53"/>
      <c r="O30" s="53"/>
      <c r="P30" s="53"/>
      <c r="Q30" s="53"/>
      <c r="R30" s="53"/>
      <c r="S30" s="79" t="s">
        <v>1077</v>
      </c>
      <c r="T30" s="80"/>
      <c r="U30" s="1"/>
    </row>
    <row r="31" spans="2:21" ht="6" customHeight="1">
      <c r="B31" s="1"/>
      <c r="C31" s="1"/>
      <c r="D31" s="1"/>
      <c r="E31" s="1"/>
      <c r="F31" s="1"/>
      <c r="G31" s="1"/>
      <c r="H31" s="1"/>
      <c r="I31" s="1"/>
      <c r="J31" s="1"/>
      <c r="K31" s="1"/>
      <c r="L31" s="1"/>
      <c r="M31" s="1"/>
      <c r="N31" s="1"/>
      <c r="O31" s="1"/>
      <c r="P31" s="1"/>
      <c r="Q31" s="1"/>
      <c r="R31" s="1"/>
      <c r="S31" s="1"/>
      <c r="T31" s="1"/>
      <c r="U31" s="1"/>
    </row>
    <row r="32" spans="2:21" ht="15.75" customHeight="1">
      <c r="B32" s="52" t="s">
        <v>1079</v>
      </c>
      <c r="C32" s="53"/>
      <c r="D32" s="53"/>
      <c r="E32" s="53"/>
      <c r="F32" s="53"/>
      <c r="G32" s="53"/>
      <c r="H32" s="53"/>
      <c r="I32" s="53"/>
      <c r="J32" s="1"/>
      <c r="K32" s="1"/>
      <c r="L32" s="1"/>
      <c r="M32" s="54">
        <v>600945872.5</v>
      </c>
      <c r="N32" s="53"/>
      <c r="O32" s="53"/>
      <c r="P32" s="53"/>
      <c r="Q32" s="53"/>
      <c r="R32" s="53"/>
      <c r="S32" s="79" t="s">
        <v>1078</v>
      </c>
      <c r="T32" s="80"/>
      <c r="U32" s="1"/>
    </row>
    <row r="33" spans="2:21" ht="4.5" customHeight="1">
      <c r="B33" s="1"/>
      <c r="C33" s="1"/>
      <c r="D33" s="1"/>
      <c r="E33" s="1"/>
      <c r="F33" s="1"/>
      <c r="G33" s="1"/>
      <c r="H33" s="1"/>
      <c r="I33" s="1"/>
      <c r="J33" s="1"/>
      <c r="K33" s="1"/>
      <c r="L33" s="1"/>
      <c r="M33" s="1"/>
      <c r="N33" s="1"/>
      <c r="O33" s="1"/>
      <c r="P33" s="1"/>
      <c r="Q33" s="1"/>
      <c r="R33" s="1"/>
      <c r="S33" s="1"/>
      <c r="T33" s="1"/>
      <c r="U33" s="1"/>
    </row>
    <row r="34" spans="2:21" ht="15" customHeight="1">
      <c r="B34" s="50" t="s">
        <v>1115</v>
      </c>
      <c r="C34" s="43"/>
      <c r="D34" s="43"/>
      <c r="E34" s="43"/>
      <c r="F34" s="43"/>
      <c r="G34" s="43"/>
      <c r="H34" s="43"/>
      <c r="I34" s="106"/>
      <c r="J34" s="107"/>
      <c r="K34" s="108">
        <v>10651685074.82522</v>
      </c>
      <c r="L34" s="43"/>
      <c r="M34" s="43"/>
      <c r="N34" s="43"/>
      <c r="O34" s="43"/>
      <c r="P34" s="43"/>
      <c r="Q34" s="43"/>
      <c r="R34" s="43"/>
      <c r="S34" s="1"/>
      <c r="T34" s="1"/>
      <c r="U34" s="1"/>
    </row>
    <row r="35" spans="2:21" ht="6.75" customHeight="1">
      <c r="B35" s="73"/>
      <c r="C35" s="43"/>
      <c r="D35" s="43"/>
      <c r="E35" s="43"/>
      <c r="F35" s="43"/>
      <c r="G35" s="43"/>
      <c r="H35" s="43"/>
      <c r="I35" s="106"/>
      <c r="J35" s="107"/>
      <c r="K35" s="109"/>
      <c r="L35" s="43"/>
      <c r="M35" s="43"/>
      <c r="N35" s="43"/>
      <c r="O35" s="43"/>
      <c r="P35" s="43"/>
      <c r="Q35" s="43"/>
      <c r="R35" s="43"/>
      <c r="S35" s="1"/>
      <c r="T35" s="1"/>
      <c r="U35" s="1"/>
    </row>
    <row r="36" spans="2:21" ht="13.5" customHeight="1">
      <c r="B36" s="50" t="s">
        <v>1118</v>
      </c>
      <c r="C36" s="43"/>
      <c r="D36" s="43"/>
      <c r="E36" s="43"/>
      <c r="F36" s="43"/>
      <c r="G36" s="43"/>
      <c r="H36" s="43"/>
      <c r="I36" s="106"/>
      <c r="J36" s="107"/>
      <c r="K36" s="110">
        <v>1.134520526168522</v>
      </c>
      <c r="L36" s="43"/>
      <c r="M36" s="43"/>
      <c r="N36" s="43"/>
      <c r="O36" s="43"/>
      <c r="P36" s="43"/>
      <c r="Q36" s="43"/>
      <c r="R36" s="43"/>
      <c r="S36" s="82" t="s">
        <v>1080</v>
      </c>
      <c r="T36" s="83"/>
      <c r="U36" s="84"/>
    </row>
    <row r="37" spans="2:21" ht="6" customHeight="1">
      <c r="B37" s="73"/>
      <c r="C37" s="43"/>
      <c r="D37" s="43"/>
      <c r="E37" s="43"/>
      <c r="F37" s="43"/>
      <c r="G37" s="43"/>
      <c r="H37" s="43"/>
      <c r="I37" s="106"/>
      <c r="J37" s="107"/>
      <c r="K37" s="109"/>
      <c r="L37" s="43"/>
      <c r="M37" s="43"/>
      <c r="N37" s="43"/>
      <c r="O37" s="43"/>
      <c r="P37" s="43"/>
      <c r="Q37" s="43"/>
      <c r="R37" s="43"/>
      <c r="S37" s="85"/>
      <c r="T37" s="86"/>
      <c r="U37" s="87"/>
    </row>
    <row r="38" spans="2:21" ht="15" customHeight="1">
      <c r="B38" s="111" t="s">
        <v>1119</v>
      </c>
      <c r="C38" s="112"/>
      <c r="D38" s="112"/>
      <c r="E38" s="112"/>
      <c r="F38" s="112"/>
      <c r="G38" s="112"/>
      <c r="H38" s="113"/>
      <c r="I38" s="106"/>
      <c r="J38" s="107"/>
      <c r="K38" s="114" t="s">
        <v>1100</v>
      </c>
      <c r="L38" s="115"/>
      <c r="M38" s="115"/>
      <c r="N38" s="115"/>
      <c r="O38" s="115"/>
      <c r="P38" s="115"/>
      <c r="Q38" s="115"/>
      <c r="R38" s="116"/>
      <c r="S38" s="88"/>
      <c r="T38" s="89"/>
      <c r="U38" s="90"/>
    </row>
    <row r="39" spans="2:21" ht="11.25" customHeight="1">
      <c r="B39" s="1"/>
      <c r="C39" s="1"/>
      <c r="D39" s="1"/>
      <c r="E39" s="1"/>
      <c r="F39" s="1"/>
      <c r="G39" s="1"/>
      <c r="H39" s="1"/>
      <c r="I39" s="1"/>
      <c r="J39" s="1"/>
      <c r="K39" s="1"/>
      <c r="L39" s="1"/>
      <c r="M39" s="1"/>
      <c r="N39" s="1"/>
      <c r="O39" s="1"/>
      <c r="P39" s="1"/>
      <c r="Q39" s="1"/>
      <c r="R39" s="1"/>
      <c r="S39" s="1"/>
      <c r="T39" s="1"/>
      <c r="U39" s="1"/>
    </row>
    <row r="40" spans="2:21" ht="18.75" customHeight="1">
      <c r="B40" s="37" t="s">
        <v>1081</v>
      </c>
      <c r="C40" s="38"/>
      <c r="D40" s="38"/>
      <c r="E40" s="38"/>
      <c r="F40" s="38"/>
      <c r="G40" s="38"/>
      <c r="H40" s="38"/>
      <c r="I40" s="38"/>
      <c r="J40" s="38"/>
      <c r="K40" s="38"/>
      <c r="L40" s="38"/>
      <c r="M40" s="38"/>
      <c r="N40" s="38"/>
      <c r="O40" s="38"/>
      <c r="P40" s="38"/>
      <c r="Q40" s="38"/>
      <c r="R40" s="39"/>
      <c r="S40" s="1"/>
      <c r="T40" s="1"/>
      <c r="U40" s="1"/>
    </row>
    <row r="41" spans="2:21" ht="5.25" customHeight="1">
      <c r="B41" s="1"/>
      <c r="C41" s="1"/>
      <c r="D41" s="1"/>
      <c r="E41" s="1"/>
      <c r="F41" s="1"/>
      <c r="G41" s="1"/>
      <c r="H41" s="1"/>
      <c r="I41" s="1"/>
      <c r="J41" s="1"/>
      <c r="K41" s="1"/>
      <c r="L41" s="1"/>
      <c r="M41" s="1"/>
      <c r="N41" s="1"/>
      <c r="O41" s="1"/>
      <c r="P41" s="1"/>
      <c r="Q41" s="1"/>
      <c r="R41" s="1"/>
      <c r="S41" s="1"/>
      <c r="T41" s="1"/>
      <c r="U41" s="1"/>
    </row>
    <row r="42" spans="2:21" ht="15.75" customHeight="1">
      <c r="B42" s="52" t="s">
        <v>1083</v>
      </c>
      <c r="C42" s="53"/>
      <c r="D42" s="53"/>
      <c r="E42" s="53"/>
      <c r="F42" s="53"/>
      <c r="G42" s="53"/>
      <c r="H42" s="53"/>
      <c r="I42" s="53"/>
      <c r="J42" s="53"/>
      <c r="K42" s="53"/>
      <c r="L42" s="53"/>
      <c r="M42" s="53"/>
      <c r="N42" s="1"/>
      <c r="O42" s="91">
        <v>1930922981.5899878</v>
      </c>
      <c r="P42" s="92"/>
      <c r="Q42" s="92"/>
      <c r="R42" s="92"/>
      <c r="S42" s="79" t="s">
        <v>1082</v>
      </c>
      <c r="T42" s="80"/>
      <c r="U42" s="1"/>
    </row>
    <row r="43" spans="2:21" ht="7.5" customHeight="1">
      <c r="B43" s="1"/>
      <c r="C43" s="1"/>
      <c r="D43" s="1"/>
      <c r="E43" s="1"/>
      <c r="F43" s="1"/>
      <c r="G43" s="1"/>
      <c r="H43" s="1"/>
      <c r="I43" s="1"/>
      <c r="J43" s="1"/>
      <c r="K43" s="1"/>
      <c r="L43" s="1"/>
      <c r="M43" s="1"/>
      <c r="N43" s="1"/>
      <c r="O43" s="1"/>
      <c r="P43" s="1"/>
      <c r="Q43" s="1"/>
      <c r="R43" s="1"/>
      <c r="S43" s="1"/>
      <c r="T43" s="1"/>
      <c r="U43" s="1"/>
    </row>
    <row r="44" spans="2:21" ht="13.5" customHeight="1">
      <c r="B44" s="1"/>
      <c r="C44" s="94"/>
      <c r="D44" s="93" t="s">
        <v>1084</v>
      </c>
      <c r="E44" s="92"/>
      <c r="F44" s="92"/>
      <c r="G44" s="92"/>
      <c r="H44" s="92"/>
      <c r="I44" s="92"/>
      <c r="J44" s="92"/>
      <c r="K44" s="92"/>
      <c r="L44" s="92"/>
      <c r="M44" s="92"/>
      <c r="N44" s="92"/>
      <c r="O44" s="54">
        <v>1928042981.5899878</v>
      </c>
      <c r="P44" s="53"/>
      <c r="Q44" s="53"/>
      <c r="R44" s="53"/>
      <c r="S44" s="1"/>
      <c r="T44" s="1"/>
      <c r="U44" s="1"/>
    </row>
    <row r="45" spans="2:21" ht="7.5" customHeight="1">
      <c r="B45" s="1"/>
      <c r="C45" s="95"/>
      <c r="D45" s="1"/>
      <c r="E45" s="1"/>
      <c r="F45" s="1"/>
      <c r="G45" s="1"/>
      <c r="H45" s="1"/>
      <c r="I45" s="1"/>
      <c r="J45" s="1"/>
      <c r="K45" s="1"/>
      <c r="L45" s="1"/>
      <c r="M45" s="1"/>
      <c r="N45" s="1"/>
      <c r="O45" s="1"/>
      <c r="P45" s="1"/>
      <c r="Q45" s="1"/>
      <c r="R45" s="1"/>
      <c r="S45" s="1"/>
      <c r="T45" s="1"/>
      <c r="U45" s="1"/>
    </row>
    <row r="46" spans="2:21" ht="13.5" customHeight="1">
      <c r="B46" s="1"/>
      <c r="C46" s="95"/>
      <c r="D46" s="93" t="s">
        <v>1085</v>
      </c>
      <c r="E46" s="92"/>
      <c r="F46" s="92"/>
      <c r="G46" s="92"/>
      <c r="H46" s="92"/>
      <c r="I46" s="92"/>
      <c r="J46" s="92"/>
      <c r="K46" s="92"/>
      <c r="L46" s="92"/>
      <c r="M46" s="92"/>
      <c r="N46" s="1"/>
      <c r="O46" s="54">
        <v>2880000</v>
      </c>
      <c r="P46" s="53"/>
      <c r="Q46" s="53"/>
      <c r="R46" s="53"/>
      <c r="S46" s="1"/>
      <c r="T46" s="1"/>
      <c r="U46" s="1"/>
    </row>
    <row r="47" spans="2:21" ht="9" customHeight="1">
      <c r="B47" s="1"/>
      <c r="C47" s="95"/>
      <c r="D47" s="1"/>
      <c r="E47" s="1"/>
      <c r="F47" s="1"/>
      <c r="G47" s="1"/>
      <c r="H47" s="1"/>
      <c r="I47" s="1"/>
      <c r="J47" s="1"/>
      <c r="K47" s="1"/>
      <c r="L47" s="1"/>
      <c r="M47" s="1"/>
      <c r="N47" s="1"/>
      <c r="O47" s="1"/>
      <c r="P47" s="1"/>
      <c r="Q47" s="1"/>
      <c r="R47" s="1"/>
      <c r="S47" s="1"/>
      <c r="T47" s="1"/>
      <c r="U47" s="1"/>
    </row>
    <row r="48" spans="2:21" ht="13.5" customHeight="1">
      <c r="B48" s="1"/>
      <c r="C48" s="95"/>
      <c r="D48" s="93" t="s">
        <v>1086</v>
      </c>
      <c r="E48" s="92"/>
      <c r="F48" s="92"/>
      <c r="G48" s="92"/>
      <c r="H48" s="92"/>
      <c r="I48" s="92"/>
      <c r="J48" s="92"/>
      <c r="K48" s="92"/>
      <c r="L48" s="92"/>
      <c r="M48" s="92"/>
      <c r="N48" s="92"/>
      <c r="O48" s="97" t="s">
        <v>86</v>
      </c>
      <c r="P48" s="53"/>
      <c r="Q48" s="53"/>
      <c r="R48" s="53"/>
      <c r="S48" s="1"/>
      <c r="T48" s="1"/>
      <c r="U48" s="1"/>
    </row>
    <row r="49" spans="2:21" ht="8.25" customHeight="1">
      <c r="B49" s="1"/>
      <c r="C49" s="95"/>
      <c r="D49" s="1"/>
      <c r="E49" s="1"/>
      <c r="F49" s="1"/>
      <c r="G49" s="1"/>
      <c r="H49" s="1"/>
      <c r="I49" s="1"/>
      <c r="J49" s="1"/>
      <c r="K49" s="1"/>
      <c r="L49" s="1"/>
      <c r="M49" s="1"/>
      <c r="N49" s="1"/>
      <c r="O49" s="1"/>
      <c r="P49" s="1"/>
      <c r="Q49" s="1"/>
      <c r="R49" s="1"/>
      <c r="S49" s="1"/>
      <c r="T49" s="1"/>
      <c r="U49" s="1"/>
    </row>
    <row r="50" spans="2:21" ht="15" customHeight="1">
      <c r="B50" s="1"/>
      <c r="C50" s="96"/>
      <c r="D50" s="93" t="s">
        <v>1087</v>
      </c>
      <c r="E50" s="92"/>
      <c r="F50" s="92"/>
      <c r="G50" s="92"/>
      <c r="H50" s="92"/>
      <c r="I50" s="92"/>
      <c r="J50" s="92"/>
      <c r="K50" s="92"/>
      <c r="L50" s="92"/>
      <c r="M50" s="92"/>
      <c r="N50" s="92"/>
      <c r="O50" s="97" t="s">
        <v>86</v>
      </c>
      <c r="P50" s="53"/>
      <c r="Q50" s="53"/>
      <c r="R50" s="53"/>
      <c r="S50" s="1"/>
      <c r="T50" s="1"/>
      <c r="U50" s="1"/>
    </row>
    <row r="51" spans="2:21" ht="78" customHeight="1">
      <c r="B51" s="1"/>
      <c r="C51" s="1"/>
      <c r="D51" s="1"/>
      <c r="E51" s="1"/>
      <c r="F51" s="1"/>
      <c r="G51" s="1"/>
      <c r="H51" s="1"/>
      <c r="I51" s="1"/>
      <c r="J51" s="1"/>
      <c r="K51" s="1"/>
      <c r="L51" s="1"/>
      <c r="M51" s="1"/>
      <c r="N51" s="1"/>
      <c r="O51" s="1"/>
      <c r="P51" s="1"/>
      <c r="Q51" s="1"/>
      <c r="R51" s="1"/>
      <c r="S51" s="1"/>
      <c r="T51" s="1"/>
      <c r="U51" s="1"/>
    </row>
    <row r="52" spans="2:21" ht="15.75" customHeight="1">
      <c r="B52" s="52" t="s">
        <v>1089</v>
      </c>
      <c r="C52" s="53"/>
      <c r="D52" s="53"/>
      <c r="E52" s="53"/>
      <c r="F52" s="53"/>
      <c r="G52" s="53"/>
      <c r="H52" s="53"/>
      <c r="I52" s="53"/>
      <c r="J52" s="53"/>
      <c r="K52" s="53"/>
      <c r="L52" s="53"/>
      <c r="M52" s="53"/>
      <c r="N52" s="1"/>
      <c r="O52" s="91">
        <v>14402823120.432562</v>
      </c>
      <c r="P52" s="92"/>
      <c r="Q52" s="92"/>
      <c r="R52" s="92"/>
      <c r="S52" s="79" t="s">
        <v>1088</v>
      </c>
      <c r="T52" s="80"/>
      <c r="U52" s="1"/>
    </row>
    <row r="53" spans="2:21" ht="7.5" customHeight="1">
      <c r="B53" s="1"/>
      <c r="C53" s="1"/>
      <c r="D53" s="1"/>
      <c r="E53" s="1"/>
      <c r="F53" s="1"/>
      <c r="G53" s="1"/>
      <c r="H53" s="1"/>
      <c r="I53" s="1"/>
      <c r="J53" s="1"/>
      <c r="K53" s="1"/>
      <c r="L53" s="1"/>
      <c r="M53" s="1"/>
      <c r="N53" s="1"/>
      <c r="O53" s="1"/>
      <c r="P53" s="1"/>
      <c r="Q53" s="1"/>
      <c r="R53" s="1"/>
      <c r="S53" s="1"/>
      <c r="T53" s="1"/>
      <c r="U53" s="1"/>
    </row>
    <row r="54" spans="2:21" ht="15" customHeight="1">
      <c r="B54" s="1"/>
      <c r="C54" s="1"/>
      <c r="D54" s="93" t="s">
        <v>1090</v>
      </c>
      <c r="E54" s="92"/>
      <c r="F54" s="92"/>
      <c r="G54" s="92"/>
      <c r="H54" s="92"/>
      <c r="I54" s="92"/>
      <c r="J54" s="92"/>
      <c r="K54" s="92"/>
      <c r="L54" s="92"/>
      <c r="M54" s="92"/>
      <c r="N54" s="92"/>
      <c r="O54" s="54">
        <v>13711005355.720062</v>
      </c>
      <c r="P54" s="53"/>
      <c r="Q54" s="53"/>
      <c r="R54" s="53"/>
      <c r="S54" s="1"/>
      <c r="T54" s="1"/>
      <c r="U54" s="1"/>
    </row>
    <row r="55" spans="2:21" ht="7.5" customHeight="1">
      <c r="B55" s="1"/>
      <c r="C55" s="1"/>
      <c r="D55" s="1"/>
      <c r="E55" s="1"/>
      <c r="F55" s="1"/>
      <c r="G55" s="1"/>
      <c r="H55" s="1"/>
      <c r="I55" s="1"/>
      <c r="J55" s="1"/>
      <c r="K55" s="1"/>
      <c r="L55" s="1"/>
      <c r="M55" s="1"/>
      <c r="N55" s="1"/>
      <c r="O55" s="1"/>
      <c r="P55" s="1"/>
      <c r="Q55" s="1"/>
      <c r="R55" s="1"/>
      <c r="S55" s="1"/>
      <c r="T55" s="1"/>
      <c r="U55" s="1"/>
    </row>
    <row r="56" spans="2:21" ht="15" customHeight="1">
      <c r="B56" s="1"/>
      <c r="C56" s="1"/>
      <c r="D56" s="93" t="s">
        <v>1091</v>
      </c>
      <c r="E56" s="92"/>
      <c r="F56" s="92"/>
      <c r="G56" s="92"/>
      <c r="H56" s="92"/>
      <c r="I56" s="92"/>
      <c r="J56" s="92"/>
      <c r="K56" s="92"/>
      <c r="L56" s="92"/>
      <c r="M56" s="92"/>
      <c r="N56" s="92"/>
      <c r="O56" s="54">
        <v>90871892.2125</v>
      </c>
      <c r="P56" s="53"/>
      <c r="Q56" s="53"/>
      <c r="R56" s="53"/>
      <c r="S56" s="1"/>
      <c r="T56" s="1"/>
      <c r="U56" s="1"/>
    </row>
    <row r="57" spans="2:21" ht="7.5" customHeight="1">
      <c r="B57" s="1"/>
      <c r="C57" s="1"/>
      <c r="D57" s="1"/>
      <c r="E57" s="1"/>
      <c r="F57" s="1"/>
      <c r="G57" s="1"/>
      <c r="H57" s="1"/>
      <c r="I57" s="1"/>
      <c r="J57" s="1"/>
      <c r="K57" s="1"/>
      <c r="L57" s="1"/>
      <c r="M57" s="1"/>
      <c r="N57" s="1"/>
      <c r="O57" s="1"/>
      <c r="P57" s="1"/>
      <c r="Q57" s="1"/>
      <c r="R57" s="1"/>
      <c r="S57" s="1"/>
      <c r="T57" s="1"/>
      <c r="U57" s="1"/>
    </row>
    <row r="58" spans="2:21" ht="15" customHeight="1">
      <c r="B58" s="1"/>
      <c r="C58" s="1"/>
      <c r="D58" s="93" t="s">
        <v>1092</v>
      </c>
      <c r="E58" s="92"/>
      <c r="F58" s="92"/>
      <c r="G58" s="92"/>
      <c r="H58" s="92"/>
      <c r="I58" s="92"/>
      <c r="J58" s="92"/>
      <c r="K58" s="92"/>
      <c r="L58" s="92"/>
      <c r="M58" s="92"/>
      <c r="N58" s="92"/>
      <c r="O58" s="54">
        <v>600945872.5</v>
      </c>
      <c r="P58" s="53"/>
      <c r="Q58" s="53"/>
      <c r="R58" s="53"/>
      <c r="S58" s="1"/>
      <c r="T58" s="1"/>
      <c r="U58" s="1"/>
    </row>
    <row r="59" spans="2:21" ht="7.5" customHeight="1">
      <c r="B59" s="1"/>
      <c r="C59" s="1"/>
      <c r="D59" s="1"/>
      <c r="E59" s="1"/>
      <c r="F59" s="1"/>
      <c r="G59" s="1"/>
      <c r="H59" s="1"/>
      <c r="I59" s="1"/>
      <c r="J59" s="1"/>
      <c r="K59" s="1"/>
      <c r="L59" s="1"/>
      <c r="M59" s="1"/>
      <c r="N59" s="1"/>
      <c r="O59" s="1"/>
      <c r="P59" s="1"/>
      <c r="Q59" s="1"/>
      <c r="R59" s="1"/>
      <c r="S59" s="1"/>
      <c r="T59" s="1"/>
      <c r="U59" s="1"/>
    </row>
    <row r="60" spans="2:21" ht="15" customHeight="1">
      <c r="B60" s="1"/>
      <c r="C60" s="1"/>
      <c r="D60" s="93" t="s">
        <v>1087</v>
      </c>
      <c r="E60" s="92"/>
      <c r="F60" s="92"/>
      <c r="G60" s="92"/>
      <c r="H60" s="92"/>
      <c r="I60" s="92"/>
      <c r="J60" s="92"/>
      <c r="K60" s="92"/>
      <c r="L60" s="92"/>
      <c r="M60" s="92"/>
      <c r="N60" s="92"/>
      <c r="O60" s="97" t="s">
        <v>86</v>
      </c>
      <c r="P60" s="53"/>
      <c r="Q60" s="53"/>
      <c r="R60" s="53"/>
      <c r="S60" s="1"/>
      <c r="T60" s="1"/>
      <c r="U60" s="1"/>
    </row>
    <row r="61" spans="2:21" ht="12" customHeight="1">
      <c r="B61" s="1"/>
      <c r="C61" s="1"/>
      <c r="D61" s="1"/>
      <c r="E61" s="1"/>
      <c r="F61" s="1"/>
      <c r="G61" s="1"/>
      <c r="H61" s="1"/>
      <c r="I61" s="1"/>
      <c r="J61" s="1"/>
      <c r="K61" s="1"/>
      <c r="L61" s="1"/>
      <c r="M61" s="1"/>
      <c r="N61" s="1"/>
      <c r="O61" s="1"/>
      <c r="P61" s="1"/>
      <c r="Q61" s="1"/>
      <c r="R61" s="1"/>
      <c r="S61" s="1"/>
      <c r="T61" s="1"/>
      <c r="U61" s="1"/>
    </row>
    <row r="62" spans="2:21" ht="13.5" customHeight="1">
      <c r="B62" s="52" t="s">
        <v>1093</v>
      </c>
      <c r="C62" s="53"/>
      <c r="D62" s="53"/>
      <c r="E62" s="53"/>
      <c r="F62" s="53"/>
      <c r="G62" s="53"/>
      <c r="H62" s="53"/>
      <c r="I62" s="53"/>
      <c r="J62" s="53"/>
      <c r="K62" s="53"/>
      <c r="L62" s="53"/>
      <c r="M62" s="53"/>
      <c r="N62" s="53"/>
      <c r="O62" s="54">
        <v>285500000</v>
      </c>
      <c r="P62" s="53"/>
      <c r="Q62" s="53"/>
      <c r="R62" s="53"/>
      <c r="S62" s="79" t="s">
        <v>1094</v>
      </c>
      <c r="T62" s="80"/>
      <c r="U62" s="1"/>
    </row>
    <row r="63" spans="2:21" ht="6.75" customHeight="1">
      <c r="B63" s="1"/>
      <c r="C63" s="1"/>
      <c r="D63" s="1"/>
      <c r="E63" s="1"/>
      <c r="F63" s="1"/>
      <c r="G63" s="1"/>
      <c r="H63" s="1"/>
      <c r="I63" s="1"/>
      <c r="J63" s="1"/>
      <c r="K63" s="1"/>
      <c r="L63" s="1"/>
      <c r="M63" s="1"/>
      <c r="N63" s="1"/>
      <c r="O63" s="1"/>
      <c r="P63" s="1"/>
      <c r="Q63" s="1"/>
      <c r="R63" s="1"/>
      <c r="S63" s="1"/>
      <c r="T63" s="1"/>
      <c r="U63" s="1"/>
    </row>
    <row r="64" spans="2:21" ht="15.75" customHeight="1">
      <c r="B64" s="52" t="s">
        <v>1096</v>
      </c>
      <c r="C64" s="53"/>
      <c r="D64" s="53"/>
      <c r="E64" s="53"/>
      <c r="F64" s="53"/>
      <c r="G64" s="53"/>
      <c r="H64" s="53"/>
      <c r="I64" s="53"/>
      <c r="J64" s="53"/>
      <c r="K64" s="53"/>
      <c r="L64" s="53"/>
      <c r="M64" s="53"/>
      <c r="N64" s="53"/>
      <c r="O64" s="54">
        <v>113444434.3402688</v>
      </c>
      <c r="P64" s="53"/>
      <c r="Q64" s="53"/>
      <c r="R64" s="53"/>
      <c r="S64" s="79" t="s">
        <v>1095</v>
      </c>
      <c r="T64" s="80"/>
      <c r="U64" s="1"/>
    </row>
    <row r="65" spans="2:21" ht="10.5" customHeight="1">
      <c r="B65" s="1"/>
      <c r="C65" s="1"/>
      <c r="D65" s="1"/>
      <c r="E65" s="1"/>
      <c r="F65" s="1"/>
      <c r="G65" s="1"/>
      <c r="H65" s="1"/>
      <c r="I65" s="1"/>
      <c r="J65" s="1"/>
      <c r="K65" s="1"/>
      <c r="L65" s="1"/>
      <c r="M65" s="1"/>
      <c r="N65" s="1"/>
      <c r="O65" s="1"/>
      <c r="P65" s="1"/>
      <c r="Q65" s="1"/>
      <c r="R65" s="1"/>
      <c r="S65" s="1"/>
      <c r="T65" s="1"/>
      <c r="U65" s="1"/>
    </row>
    <row r="66" spans="2:21" ht="13.5" customHeight="1">
      <c r="B66" s="52" t="s">
        <v>1097</v>
      </c>
      <c r="C66" s="53"/>
      <c r="D66" s="53"/>
      <c r="E66" s="53"/>
      <c r="F66" s="53"/>
      <c r="G66" s="53"/>
      <c r="H66" s="53"/>
      <c r="I66" s="53"/>
      <c r="J66" s="53"/>
      <c r="K66" s="53"/>
      <c r="L66" s="53"/>
      <c r="M66" s="53"/>
      <c r="N66" s="53"/>
      <c r="O66" s="54">
        <v>10000000000</v>
      </c>
      <c r="P66" s="53"/>
      <c r="Q66" s="53"/>
      <c r="R66" s="53"/>
      <c r="S66" s="79" t="s">
        <v>1098</v>
      </c>
      <c r="T66" s="80"/>
      <c r="U66" s="1"/>
    </row>
    <row r="67" spans="2:21" ht="13.5" customHeight="1">
      <c r="B67" s="1"/>
      <c r="C67" s="1"/>
      <c r="D67" s="1"/>
      <c r="E67" s="1"/>
      <c r="F67" s="1"/>
      <c r="G67" s="1"/>
      <c r="H67" s="1"/>
      <c r="I67" s="1"/>
      <c r="J67" s="1"/>
      <c r="K67" s="1"/>
      <c r="L67" s="1"/>
      <c r="M67" s="1"/>
      <c r="N67" s="1"/>
      <c r="O67" s="1"/>
      <c r="P67" s="1"/>
      <c r="Q67" s="1"/>
      <c r="R67" s="1"/>
      <c r="S67" s="1"/>
      <c r="T67" s="1"/>
      <c r="U67" s="1"/>
    </row>
    <row r="68" spans="2:21" ht="13.5" customHeight="1">
      <c r="B68" s="52" t="s">
        <v>1099</v>
      </c>
      <c r="C68" s="53"/>
      <c r="D68" s="53"/>
      <c r="E68" s="53"/>
      <c r="F68" s="53"/>
      <c r="G68" s="53"/>
      <c r="H68" s="53"/>
      <c r="I68" s="53"/>
      <c r="J68" s="53"/>
      <c r="K68" s="53"/>
      <c r="L68" s="53"/>
      <c r="M68" s="53"/>
      <c r="N68" s="53"/>
      <c r="O68" s="54">
        <v>5934801667.6822815</v>
      </c>
      <c r="P68" s="53"/>
      <c r="Q68" s="53"/>
      <c r="R68" s="53"/>
      <c r="S68" s="1"/>
      <c r="T68" s="1"/>
      <c r="U68" s="1"/>
    </row>
    <row r="69" spans="2:21" ht="12" customHeight="1">
      <c r="B69" s="1"/>
      <c r="C69" s="1"/>
      <c r="D69" s="1"/>
      <c r="E69" s="1"/>
      <c r="F69" s="1"/>
      <c r="G69" s="1"/>
      <c r="H69" s="1"/>
      <c r="I69" s="1"/>
      <c r="J69" s="1"/>
      <c r="K69" s="1"/>
      <c r="L69" s="1"/>
      <c r="M69" s="1"/>
      <c r="N69" s="1"/>
      <c r="O69" s="1"/>
      <c r="P69" s="1"/>
      <c r="Q69" s="1"/>
      <c r="R69" s="1"/>
      <c r="S69" s="1"/>
      <c r="T69" s="1"/>
      <c r="U69" s="1"/>
    </row>
    <row r="70" spans="2:21" ht="15" customHeight="1">
      <c r="B70" s="101" t="s">
        <v>1101</v>
      </c>
      <c r="C70" s="102"/>
      <c r="D70" s="102"/>
      <c r="E70" s="102"/>
      <c r="F70" s="102"/>
      <c r="G70" s="102"/>
      <c r="H70" s="103"/>
      <c r="I70" s="1"/>
      <c r="J70" s="1"/>
      <c r="K70" s="1"/>
      <c r="L70" s="98" t="s">
        <v>1100</v>
      </c>
      <c r="M70" s="99"/>
      <c r="N70" s="99"/>
      <c r="O70" s="99"/>
      <c r="P70" s="99"/>
      <c r="Q70" s="99"/>
      <c r="R70" s="100"/>
      <c r="S70" s="1"/>
      <c r="T70" s="1"/>
      <c r="U70" s="1"/>
    </row>
    <row r="71" spans="2:21" ht="13.5" customHeight="1">
      <c r="B71" s="1"/>
      <c r="C71" s="1"/>
      <c r="D71" s="1"/>
      <c r="E71" s="1"/>
      <c r="F71" s="1"/>
      <c r="G71" s="1"/>
      <c r="H71" s="1"/>
      <c r="I71" s="1"/>
      <c r="J71" s="1"/>
      <c r="K71" s="1"/>
      <c r="L71" s="1"/>
      <c r="M71" s="1"/>
      <c r="N71" s="1"/>
      <c r="O71" s="1"/>
      <c r="P71" s="1"/>
      <c r="Q71" s="1"/>
      <c r="R71" s="1"/>
      <c r="S71" s="1"/>
      <c r="T71" s="1"/>
      <c r="U71" s="1"/>
    </row>
    <row r="72" spans="2:21" ht="19.5" customHeight="1">
      <c r="B72" s="37" t="s">
        <v>1102</v>
      </c>
      <c r="C72" s="38"/>
      <c r="D72" s="38"/>
      <c r="E72" s="38"/>
      <c r="F72" s="38"/>
      <c r="G72" s="38"/>
      <c r="H72" s="38"/>
      <c r="I72" s="38"/>
      <c r="J72" s="38"/>
      <c r="K72" s="38"/>
      <c r="L72" s="38"/>
      <c r="M72" s="38"/>
      <c r="N72" s="38"/>
      <c r="O72" s="38"/>
      <c r="P72" s="38"/>
      <c r="Q72" s="38"/>
      <c r="R72" s="39"/>
      <c r="S72" s="1"/>
      <c r="T72" s="1"/>
      <c r="U72" s="1"/>
    </row>
    <row r="73" spans="2:21" ht="6.75" customHeight="1">
      <c r="B73" s="1"/>
      <c r="C73" s="1"/>
      <c r="D73" s="1"/>
      <c r="E73" s="1"/>
      <c r="F73" s="1"/>
      <c r="G73" s="1"/>
      <c r="H73" s="1"/>
      <c r="I73" s="1"/>
      <c r="J73" s="1"/>
      <c r="K73" s="1"/>
      <c r="L73" s="1"/>
      <c r="M73" s="1"/>
      <c r="N73" s="1"/>
      <c r="O73" s="1"/>
      <c r="P73" s="1"/>
      <c r="Q73" s="1"/>
      <c r="R73" s="1"/>
      <c r="S73" s="1"/>
      <c r="T73" s="1"/>
      <c r="U73" s="1"/>
    </row>
    <row r="74" spans="2:21" ht="15" customHeight="1">
      <c r="B74" s="52" t="s">
        <v>1103</v>
      </c>
      <c r="C74" s="53"/>
      <c r="D74" s="53"/>
      <c r="E74" s="53"/>
      <c r="F74" s="53"/>
      <c r="G74" s="53"/>
      <c r="H74" s="53"/>
      <c r="I74" s="53"/>
      <c r="J74" s="53"/>
      <c r="K74" s="53"/>
      <c r="L74" s="53"/>
      <c r="M74" s="53"/>
      <c r="N74" s="117">
        <v>1289253822.092501</v>
      </c>
      <c r="O74" s="69"/>
      <c r="P74" s="69"/>
      <c r="Q74" s="69"/>
      <c r="R74" s="69"/>
      <c r="S74" s="79" t="s">
        <v>1104</v>
      </c>
      <c r="T74" s="80"/>
      <c r="U74" s="1"/>
    </row>
    <row r="75" spans="2:21" ht="7.5" customHeight="1">
      <c r="B75" s="1"/>
      <c r="C75" s="1"/>
      <c r="D75" s="1"/>
      <c r="E75" s="1"/>
      <c r="F75" s="1"/>
      <c r="G75" s="1"/>
      <c r="H75" s="1"/>
      <c r="I75" s="1"/>
      <c r="J75" s="1"/>
      <c r="K75" s="1"/>
      <c r="L75" s="1"/>
      <c r="M75" s="1"/>
      <c r="N75" s="1"/>
      <c r="O75" s="1"/>
      <c r="P75" s="1"/>
      <c r="Q75" s="1"/>
      <c r="R75" s="1"/>
      <c r="S75" s="80"/>
      <c r="T75" s="80"/>
      <c r="U75" s="1"/>
    </row>
    <row r="76" spans="2:21" ht="15" customHeight="1">
      <c r="B76" s="52" t="s">
        <v>1105</v>
      </c>
      <c r="C76" s="53"/>
      <c r="D76" s="53"/>
      <c r="E76" s="53"/>
      <c r="F76" s="53"/>
      <c r="G76" s="53"/>
      <c r="H76" s="53"/>
      <c r="I76" s="53"/>
      <c r="J76" s="53"/>
      <c r="K76" s="53"/>
      <c r="L76" s="53"/>
      <c r="M76" s="53"/>
      <c r="N76" s="53"/>
      <c r="O76" s="108">
        <v>-7298851.874502023</v>
      </c>
      <c r="P76" s="43"/>
      <c r="Q76" s="43"/>
      <c r="R76" s="43"/>
      <c r="S76" s="79" t="s">
        <v>1106</v>
      </c>
      <c r="T76" s="80"/>
      <c r="U76" s="1"/>
    </row>
    <row r="77" spans="2:21" ht="7.5" customHeight="1">
      <c r="B77" s="1"/>
      <c r="C77" s="1"/>
      <c r="D77" s="1"/>
      <c r="E77" s="1"/>
      <c r="F77" s="1"/>
      <c r="G77" s="1"/>
      <c r="H77" s="1"/>
      <c r="I77" s="1"/>
      <c r="J77" s="1"/>
      <c r="K77" s="1"/>
      <c r="L77" s="1"/>
      <c r="M77" s="1"/>
      <c r="N77" s="1"/>
      <c r="O77" s="1"/>
      <c r="P77" s="1"/>
      <c r="Q77" s="1"/>
      <c r="R77" s="1"/>
      <c r="S77" s="1"/>
      <c r="T77" s="1"/>
      <c r="U77" s="1"/>
    </row>
    <row r="78" spans="2:21" ht="15" customHeight="1">
      <c r="B78" s="52" t="s">
        <v>1107</v>
      </c>
      <c r="C78" s="53"/>
      <c r="D78" s="53"/>
      <c r="E78" s="53"/>
      <c r="F78" s="53"/>
      <c r="G78" s="53"/>
      <c r="H78" s="53"/>
      <c r="I78" s="53"/>
      <c r="J78" s="53"/>
      <c r="K78" s="53"/>
      <c r="L78" s="53"/>
      <c r="M78" s="53"/>
      <c r="N78" s="53"/>
      <c r="O78" s="1"/>
      <c r="P78" s="1"/>
      <c r="Q78" s="118">
        <v>1281954970.217999</v>
      </c>
      <c r="R78" s="43"/>
      <c r="S78" s="1"/>
      <c r="T78" s="1"/>
      <c r="U78" s="1"/>
    </row>
    <row r="79" spans="2:21" ht="6.75" customHeight="1">
      <c r="B79" s="1"/>
      <c r="C79" s="1"/>
      <c r="D79" s="1"/>
      <c r="E79" s="1"/>
      <c r="F79" s="1"/>
      <c r="G79" s="1"/>
      <c r="H79" s="1"/>
      <c r="I79" s="1"/>
      <c r="J79" s="1"/>
      <c r="K79" s="1"/>
      <c r="L79" s="1"/>
      <c r="M79" s="1"/>
      <c r="N79" s="1"/>
      <c r="O79" s="1"/>
      <c r="P79" s="1"/>
      <c r="Q79" s="1"/>
      <c r="R79" s="1"/>
      <c r="S79" s="1"/>
      <c r="T79" s="1"/>
      <c r="U79" s="1"/>
    </row>
    <row r="80" spans="2:21" ht="15" customHeight="1">
      <c r="B80" s="101" t="s">
        <v>1108</v>
      </c>
      <c r="C80" s="102"/>
      <c r="D80" s="102"/>
      <c r="E80" s="102"/>
      <c r="F80" s="102"/>
      <c r="G80" s="102"/>
      <c r="H80" s="103"/>
      <c r="I80" s="1"/>
      <c r="J80" s="1"/>
      <c r="K80" s="1"/>
      <c r="L80" s="98" t="s">
        <v>1100</v>
      </c>
      <c r="M80" s="99"/>
      <c r="N80" s="99"/>
      <c r="O80" s="99"/>
      <c r="P80" s="99"/>
      <c r="Q80" s="99"/>
      <c r="R80" s="100"/>
      <c r="S80" s="1"/>
      <c r="T80" s="1"/>
      <c r="U80" s="1"/>
    </row>
    <row r="81" spans="2:21" ht="5.25" customHeight="1">
      <c r="B81" s="1"/>
      <c r="C81" s="1"/>
      <c r="D81" s="1"/>
      <c r="E81" s="1"/>
      <c r="F81" s="1"/>
      <c r="G81" s="1"/>
      <c r="H81" s="1"/>
      <c r="I81" s="1"/>
      <c r="J81" s="1"/>
      <c r="K81" s="1"/>
      <c r="L81" s="1"/>
      <c r="M81" s="1"/>
      <c r="N81" s="1"/>
      <c r="O81" s="1"/>
      <c r="P81" s="1"/>
      <c r="Q81" s="1"/>
      <c r="R81" s="1"/>
      <c r="S81" s="1"/>
      <c r="T81" s="1"/>
      <c r="U81" s="1"/>
    </row>
    <row r="82" spans="2:21" ht="6.75" customHeight="1">
      <c r="B82" s="104"/>
      <c r="C82" s="105"/>
      <c r="D82" s="105"/>
      <c r="E82" s="105"/>
      <c r="F82" s="105"/>
      <c r="G82" s="105"/>
      <c r="H82" s="105"/>
      <c r="I82" s="105"/>
      <c r="J82" s="105"/>
      <c r="K82" s="105"/>
      <c r="L82" s="105"/>
      <c r="M82" s="105"/>
      <c r="N82" s="105"/>
      <c r="O82" s="105"/>
      <c r="P82" s="105"/>
      <c r="Q82" s="105"/>
      <c r="R82" s="105"/>
      <c r="S82" s="1"/>
      <c r="T82" s="1"/>
      <c r="U82" s="1"/>
    </row>
    <row r="83" spans="2:21" ht="7.5" customHeight="1">
      <c r="B83" s="1"/>
      <c r="C83" s="1"/>
      <c r="D83" s="1"/>
      <c r="E83" s="1"/>
      <c r="F83" s="1"/>
      <c r="G83" s="1"/>
      <c r="H83" s="1"/>
      <c r="I83" s="1"/>
      <c r="J83" s="1"/>
      <c r="K83" s="1"/>
      <c r="L83" s="1"/>
      <c r="M83" s="1"/>
      <c r="N83" s="1"/>
      <c r="O83" s="1"/>
      <c r="P83" s="1"/>
      <c r="Q83" s="1"/>
      <c r="R83" s="1"/>
      <c r="S83" s="1"/>
      <c r="T83" s="1"/>
      <c r="U83" s="1"/>
    </row>
    <row r="84" spans="2:21" ht="15" customHeight="1">
      <c r="B84" s="52" t="s">
        <v>1109</v>
      </c>
      <c r="C84" s="53"/>
      <c r="D84" s="53"/>
      <c r="E84" s="53"/>
      <c r="F84" s="53"/>
      <c r="G84" s="53"/>
      <c r="H84" s="53"/>
      <c r="I84" s="53"/>
      <c r="J84" s="53"/>
      <c r="K84" s="53"/>
      <c r="L84" s="53"/>
      <c r="M84" s="53"/>
      <c r="N84" s="1"/>
      <c r="O84" s="54">
        <v>90871892.2125</v>
      </c>
      <c r="P84" s="53"/>
      <c r="Q84" s="53"/>
      <c r="R84" s="53"/>
      <c r="S84" s="79" t="s">
        <v>1110</v>
      </c>
      <c r="T84" s="80"/>
      <c r="U84" s="1"/>
    </row>
    <row r="85" spans="2:21" ht="7.5" customHeight="1">
      <c r="B85" s="1"/>
      <c r="C85" s="1"/>
      <c r="D85" s="1"/>
      <c r="E85" s="1"/>
      <c r="F85" s="1"/>
      <c r="G85" s="1"/>
      <c r="H85" s="1"/>
      <c r="I85" s="1"/>
      <c r="J85" s="1"/>
      <c r="K85" s="1"/>
      <c r="L85" s="1"/>
      <c r="M85" s="1"/>
      <c r="N85" s="1"/>
      <c r="O85" s="1"/>
      <c r="P85" s="1"/>
      <c r="Q85" s="1"/>
      <c r="R85" s="1"/>
      <c r="S85" s="1"/>
      <c r="T85" s="1"/>
      <c r="U85" s="1"/>
    </row>
    <row r="86" spans="2:21" ht="15" customHeight="1">
      <c r="B86" s="52" t="s">
        <v>1111</v>
      </c>
      <c r="C86" s="53"/>
      <c r="D86" s="53"/>
      <c r="E86" s="53"/>
      <c r="F86" s="53"/>
      <c r="G86" s="53"/>
      <c r="H86" s="53"/>
      <c r="I86" s="53"/>
      <c r="J86" s="53"/>
      <c r="K86" s="53"/>
      <c r="L86" s="53"/>
      <c r="M86" s="53"/>
      <c r="N86" s="1"/>
      <c r="O86" s="20"/>
      <c r="P86" s="108">
        <v>0</v>
      </c>
      <c r="Q86" s="43"/>
      <c r="R86" s="43"/>
      <c r="S86" s="79" t="s">
        <v>1112</v>
      </c>
      <c r="T86" s="80"/>
      <c r="U86" s="1"/>
    </row>
    <row r="87" spans="2:21" ht="7.5" customHeight="1">
      <c r="B87" s="1"/>
      <c r="C87" s="1"/>
      <c r="D87" s="1"/>
      <c r="E87" s="1"/>
      <c r="F87" s="1"/>
      <c r="G87" s="1"/>
      <c r="H87" s="1"/>
      <c r="I87" s="1"/>
      <c r="J87" s="1"/>
      <c r="K87" s="1"/>
      <c r="L87" s="1"/>
      <c r="M87" s="1"/>
      <c r="N87" s="1"/>
      <c r="O87" s="1"/>
      <c r="P87" s="1"/>
      <c r="Q87" s="1"/>
      <c r="R87" s="1"/>
      <c r="S87" s="1"/>
      <c r="T87" s="1"/>
      <c r="U87" s="1"/>
    </row>
    <row r="88" spans="2:20" ht="15" customHeight="1">
      <c r="B88" s="52" t="s">
        <v>1113</v>
      </c>
      <c r="C88" s="53"/>
      <c r="D88" s="53"/>
      <c r="E88" s="53"/>
      <c r="F88" s="53"/>
      <c r="G88" s="53"/>
      <c r="H88" s="53"/>
      <c r="I88" s="53"/>
      <c r="J88" s="53"/>
      <c r="K88" s="53"/>
      <c r="L88" s="53"/>
      <c r="M88" s="53"/>
      <c r="O88" s="20"/>
      <c r="P88" s="108">
        <v>90871892.2125</v>
      </c>
      <c r="Q88" s="43"/>
      <c r="R88" s="43"/>
      <c r="S88" s="79" t="s">
        <v>1114</v>
      </c>
      <c r="T88" s="80"/>
    </row>
  </sheetData>
  <sheetProtection/>
  <mergeCells count="116">
    <mergeCell ref="B38:H38"/>
    <mergeCell ref="I38:J38"/>
    <mergeCell ref="K38:R38"/>
    <mergeCell ref="N74:R74"/>
    <mergeCell ref="O76:R76"/>
    <mergeCell ref="Q78:R78"/>
    <mergeCell ref="K35:R35"/>
    <mergeCell ref="B36:H36"/>
    <mergeCell ref="I36:J36"/>
    <mergeCell ref="K36:R36"/>
    <mergeCell ref="B37:H37"/>
    <mergeCell ref="I37:J37"/>
    <mergeCell ref="K37:R37"/>
    <mergeCell ref="B26:H26"/>
    <mergeCell ref="I26:J26"/>
    <mergeCell ref="K26:R26"/>
    <mergeCell ref="B34:H34"/>
    <mergeCell ref="I34:J34"/>
    <mergeCell ref="K34:R34"/>
    <mergeCell ref="I23:J23"/>
    <mergeCell ref="K23:R23"/>
    <mergeCell ref="B24:K24"/>
    <mergeCell ref="M24:R24"/>
    <mergeCell ref="B25:H25"/>
    <mergeCell ref="I25:J25"/>
    <mergeCell ref="K25:R25"/>
    <mergeCell ref="B84:M84"/>
    <mergeCell ref="O84:R84"/>
    <mergeCell ref="S84:T84"/>
    <mergeCell ref="B86:M86"/>
    <mergeCell ref="S86:T86"/>
    <mergeCell ref="B88:M88"/>
    <mergeCell ref="S88:T88"/>
    <mergeCell ref="P86:R86"/>
    <mergeCell ref="P88:R88"/>
    <mergeCell ref="S74:T75"/>
    <mergeCell ref="B76:N76"/>
    <mergeCell ref="S76:T76"/>
    <mergeCell ref="B78:N78"/>
    <mergeCell ref="B80:H80"/>
    <mergeCell ref="B82:R82"/>
    <mergeCell ref="L80:R80"/>
    <mergeCell ref="B68:N68"/>
    <mergeCell ref="O68:R68"/>
    <mergeCell ref="L70:R70"/>
    <mergeCell ref="B70:H70"/>
    <mergeCell ref="B72:R72"/>
    <mergeCell ref="B74:M74"/>
    <mergeCell ref="S62:T62"/>
    <mergeCell ref="S64:T64"/>
    <mergeCell ref="B64:N64"/>
    <mergeCell ref="O64:R64"/>
    <mergeCell ref="O66:R66"/>
    <mergeCell ref="B66:N66"/>
    <mergeCell ref="S66:T66"/>
    <mergeCell ref="D58:N58"/>
    <mergeCell ref="O58:R58"/>
    <mergeCell ref="D60:N60"/>
    <mergeCell ref="O60:R60"/>
    <mergeCell ref="B62:N62"/>
    <mergeCell ref="O62:R62"/>
    <mergeCell ref="S52:T52"/>
    <mergeCell ref="B52:M52"/>
    <mergeCell ref="O52:R52"/>
    <mergeCell ref="O54:R54"/>
    <mergeCell ref="D54:N54"/>
    <mergeCell ref="D56:N56"/>
    <mergeCell ref="O56:R56"/>
    <mergeCell ref="D44:N44"/>
    <mergeCell ref="O44:R44"/>
    <mergeCell ref="C44:C50"/>
    <mergeCell ref="O46:R46"/>
    <mergeCell ref="D46:M46"/>
    <mergeCell ref="D48:N48"/>
    <mergeCell ref="O48:R48"/>
    <mergeCell ref="D50:N50"/>
    <mergeCell ref="O50:R50"/>
    <mergeCell ref="S32:T32"/>
    <mergeCell ref="M32:R32"/>
    <mergeCell ref="B32:I32"/>
    <mergeCell ref="S36:U38"/>
    <mergeCell ref="B40:R40"/>
    <mergeCell ref="S42:T42"/>
    <mergeCell ref="B42:M42"/>
    <mergeCell ref="O42:R42"/>
    <mergeCell ref="B35:H35"/>
    <mergeCell ref="I35:J35"/>
    <mergeCell ref="S22:T22"/>
    <mergeCell ref="S24:U26"/>
    <mergeCell ref="B28:R28"/>
    <mergeCell ref="B30:I30"/>
    <mergeCell ref="S30:T30"/>
    <mergeCell ref="M30:R30"/>
    <mergeCell ref="B22:H22"/>
    <mergeCell ref="I22:J22"/>
    <mergeCell ref="K22:R22"/>
    <mergeCell ref="B23:H23"/>
    <mergeCell ref="B16:I16"/>
    <mergeCell ref="M16:R16"/>
    <mergeCell ref="S16:T16"/>
    <mergeCell ref="B18:I18"/>
    <mergeCell ref="K18:R18"/>
    <mergeCell ref="B20:R20"/>
    <mergeCell ref="S12:T12"/>
    <mergeCell ref="B12:I12"/>
    <mergeCell ref="K12:R12"/>
    <mergeCell ref="B14:I14"/>
    <mergeCell ref="S14:T14"/>
    <mergeCell ref="M14:R14"/>
    <mergeCell ref="G2:M2"/>
    <mergeCell ref="F3:Q4"/>
    <mergeCell ref="B5:R5"/>
    <mergeCell ref="B6:G6"/>
    <mergeCell ref="B8:R8"/>
    <mergeCell ref="B10:I10"/>
    <mergeCell ref="K10:R10"/>
  </mergeCells>
  <printOptions/>
  <pageMargins left="0.44274509803921575" right="0.2901960784313726" top="0.3180392156862746" bottom="0.44274509803921575" header="0.5098039215686275" footer="0.5098039215686275"/>
  <pageSetup fitToHeight="2" horizontalDpi="600" verticalDpi="600" orientation="portrait" r:id="rId1"/>
  <rowBreaks count="1" manualBreakCount="1">
    <brk id="39"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 Leusse Gonzague</cp:lastModifiedBy>
  <dcterms:modified xsi:type="dcterms:W3CDTF">2020-07-07T13:57:37Z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