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Disclaimer"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1">'Disclaimer'!#REF!</definedName>
    <definedName name="general_tc" localSheetId="1">'Disclaimer'!$A$61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1">'Disclaimer'!$A$1:$A$170</definedName>
    <definedName name="_xlnm.Print_Area" localSheetId="31">'E. Optional ECB-ECAIs data'!$A$2:$G$91</definedName>
    <definedName name="_xlnm.Print_Area" localSheetId="0">'Introduction'!$B$2:$J$53</definedName>
    <definedName name="Print_Area_0">#REF!</definedName>
    <definedName name="Print_Area_1">#REF!</definedName>
    <definedName name="Print_Area_2">#REF!</definedName>
    <definedName name="Print_Area_25">'D8. Performance'!$B$2:$L$19</definedName>
    <definedName name="Print_Area_27">'D9. Amortisation'!$B$1:$P$459</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Summary'!$B$1:$T$54</definedName>
    <definedName name="Print_Area_8">'D6. Stratification Tables'!$B$2:$AI$325</definedName>
    <definedName name="Print_Area_9">'D7. Stratification Graphs'!$A$2:$S$55</definedName>
    <definedName name="_xlnm.Print_Titles" localSheetId="1">'Disclaimer'!$2:$2</definedName>
    <definedName name="privacy_policy" localSheetId="1">'Disclaimer'!$A$136</definedName>
  </definedNames>
  <calcPr fullCalcOnLoad="1"/>
</workbook>
</file>

<file path=xl/sharedStrings.xml><?xml version="1.0" encoding="utf-8"?>
<sst xmlns="http://schemas.openxmlformats.org/spreadsheetml/2006/main" count="3047" uniqueCount="2145">
  <si>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</si>
  <si>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</si>
  <si>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</si>
  <si>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</si>
  <si>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</si>
  <si>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</si>
  <si>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</si>
  <si>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</si>
  <si>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</si>
  <si>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</si>
  <si>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</si>
  <si>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</si>
  <si>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</si>
  <si>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</si>
  <si>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</si>
  <si>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</si>
  <si>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</si>
  <si>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</si>
  <si>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</si>
  <si>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</si>
  <si>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</si>
  <si>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</si>
  <si>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</si>
  <si>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</si>
  <si>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</si>
  <si>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</si>
  <si>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</si>
  <si>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</si>
  <si>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</si>
  <si>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</si>
  <si>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</si>
  <si>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</si>
  <si>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</si>
  <si>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</si>
  <si>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</si>
  <si>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</si>
  <si>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</si>
  <si>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</si>
  <si>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</si>
  <si>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</si>
  <si>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</si>
  <si>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</si>
  <si>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</si>
  <si>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</si>
  <si>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</si>
  <si>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</si>
  <si>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</si>
  <si>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</si>
  <si>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</si>
  <si>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</si>
  <si>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</si>
  <si>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</si>
  <si>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</si>
  <si>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</si>
  <si>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</si>
  <si>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</si>
  <si>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</si>
  <si>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</si>
  <si>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</si>
  <si>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</si>
  <si>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</si>
  <si>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</si>
  <si>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</si>
  <si>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</si>
  <si>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</si>
  <si>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</si>
  <si>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</si>
  <si>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</si>
  <si>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</si>
  <si>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</si>
  <si>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</si>
  <si>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</si>
  <si>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</si>
  <si>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</si>
  <si>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</si>
  <si>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</si>
  <si>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</si>
  <si>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</si>
  <si>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</si>
  <si>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</si>
  <si>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</si>
  <si>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</si>
  <si>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</si>
  <si>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</si>
  <si>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</si>
  <si>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</si>
  <si>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</si>
  <si>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</si>
  <si>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</si>
  <si>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</si>
  <si>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</si>
  <si>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</si>
  <si>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</si>
  <si>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</si>
  <si>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</si>
  <si>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</si>
  <si>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</si>
  <si>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</si>
  <si>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</si>
  <si>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</si>
  <si>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</si>
  <si>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</si>
  <si>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</si>
  <si>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</si>
  <si>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</si>
  <si>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</si>
  <si>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</si>
  <si>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</si>
  <si>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</si>
  <si>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</si>
  <si>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</si>
  <si>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</si>
  <si>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</si>
  <si>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</si>
  <si>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</si>
  <si>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</si>
  <si>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</si>
  <si>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</si>
  <si>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</si>
  <si>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</si>
  <si>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</si>
  <si>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</si>
  <si>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</si>
  <si>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</si>
  <si>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</si>
  <si>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</si>
  <si>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</si>
  <si>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</si>
  <si>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</si>
  <si>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</si>
  <si>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</si>
  <si>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</si>
  <si>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</si>
  <si>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</si>
  <si>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</si>
  <si>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</si>
  <si>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</si>
  <si>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</si>
  <si>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</si>
  <si>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</si>
  <si>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</si>
  <si>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</si>
  <si>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</si>
  <si>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</si>
  <si>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</si>
  <si>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</si>
  <si>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</si>
  <si>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</si>
  <si>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</si>
  <si>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</si>
  <si>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</si>
  <si>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</si>
  <si>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</si>
  <si>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</si>
  <si>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</si>
  <si>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</si>
  <si>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</si>
  <si>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</si>
  <si>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</si>
  <si>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</si>
  <si>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</si>
  <si>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</si>
  <si>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</si>
  <si>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</si>
  <si>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</si>
  <si>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</si>
  <si>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</si>
  <si>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</si>
  <si>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</si>
  <si>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</si>
  <si>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</si>
  <si>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</si>
  <si>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</si>
  <si>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</si>
  <si>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</si>
  <si>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</si>
  <si>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</si>
  <si>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</si>
  <si>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</si>
  <si>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</si>
  <si>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</si>
  <si>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</si>
  <si>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</si>
  <si>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</si>
  <si>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</si>
  <si>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</si>
  <si>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</si>
  <si>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</si>
  <si>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</si>
  <si>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</si>
  <si>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</si>
  <si>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</si>
  <si>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</si>
  <si>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</si>
  <si>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</si>
  <si>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</si>
  <si>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</si>
  <si>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</si>
  <si>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</si>
  <si>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</si>
  <si>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</si>
  <si>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</si>
  <si>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</si>
  <si>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</si>
  <si>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</si>
  <si>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</si>
  <si>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</si>
  <si>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</si>
  <si>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</si>
  <si>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</si>
  <si>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</si>
  <si>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</si>
  <si>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</si>
  <si>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</si>
  <si>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</si>
  <si>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</si>
  <si>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</si>
  <si>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</si>
  <si>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</si>
  <si>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</si>
  <si>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</si>
  <si>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</si>
  <si>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</si>
  <si>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</si>
  <si>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</si>
  <si>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</si>
  <si>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</si>
  <si>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</si>
  <si>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</si>
  <si>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</si>
  <si>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</si>
  <si>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</si>
  <si>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</si>
  <si>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</si>
  <si>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</si>
  <si>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</si>
  <si>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</si>
  <si>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</si>
  <si>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</si>
  <si>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</si>
  <si>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</si>
  <si>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</si>
  <si>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</si>
  <si>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</si>
  <si>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</si>
  <si>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</si>
  <si>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</si>
  <si>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</si>
  <si>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</si>
  <si>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</si>
  <si>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</si>
  <si>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</si>
  <si>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</si>
  <si>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</si>
  <si>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</si>
  <si>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</si>
  <si>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</si>
  <si>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</si>
  <si>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</si>
  <si>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</si>
  <si>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</si>
  <si>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</si>
  <si>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</si>
  <si>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</si>
  <si>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</si>
  <si>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</si>
  <si>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</si>
  <si>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</si>
  <si>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</si>
  <si>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</si>
  <si>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</si>
  <si>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</si>
  <si>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</si>
  <si>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</si>
  <si>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</si>
  <si>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</si>
  <si>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</si>
  <si>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</si>
  <si>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</si>
  <si>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</si>
  <si>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</si>
  <si>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</si>
  <si>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</si>
  <si>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</si>
  <si>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</si>
  <si>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</si>
  <si>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</si>
  <si>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</si>
  <si>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</si>
  <si>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</si>
  <si>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</si>
  <si>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</si>
  <si>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</si>
  <si>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</si>
  <si>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</si>
  <si>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</si>
  <si>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</si>
  <si>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</si>
  <si>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</si>
  <si>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</si>
  <si>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</si>
  <si>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</si>
  <si>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</si>
  <si>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</si>
  <si>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</si>
  <si>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</si>
  <si>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</si>
  <si>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</si>
  <si>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</si>
  <si>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</si>
  <si>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</si>
  <si>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</si>
  <si>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</si>
  <si>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</si>
  <si>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</si>
  <si>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</si>
  <si>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</si>
  <si>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</si>
  <si>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</si>
  <si>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</si>
  <si>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</si>
  <si>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</si>
  <si>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</si>
  <si>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</si>
  <si>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</si>
  <si>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</si>
  <si>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</si>
  <si>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</si>
  <si>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</si>
  <si>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</si>
  <si>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</si>
  <si>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</si>
  <si>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</si>
  <si>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</si>
  <si>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</si>
  <si>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</si>
  <si>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</si>
  <si>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</si>
  <si>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</si>
  <si>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</si>
  <si>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</si>
  <si>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</si>
  <si>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</si>
  <si>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</si>
  <si>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</si>
  <si>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</si>
  <si>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</si>
  <si>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</si>
  <si>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</si>
  <si>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</si>
  <si>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</si>
  <si>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</si>
  <si>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</si>
  <si>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</si>
  <si>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</si>
  <si>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</si>
  <si>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</si>
  <si>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</si>
  <si>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</si>
  <si>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</si>
  <si>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</si>
  <si>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</si>
  <si>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</si>
  <si>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</si>
  <si>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</si>
  <si>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</si>
  <si>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</si>
  <si>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</si>
  <si>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</si>
  <si>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</si>
  <si>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</si>
  <si>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</si>
  <si>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</si>
  <si>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</si>
  <si>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</si>
  <si>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</si>
  <si>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</si>
  <si>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</si>
  <si>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</si>
  <si>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</si>
  <si>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</si>
  <si>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</si>
  <si>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</si>
  <si>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</si>
  <si>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</si>
  <si>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</si>
  <si>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</si>
  <si>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</si>
  <si>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</si>
  <si>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</si>
  <si>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</si>
  <si>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</si>
  <si>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</si>
  <si>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</si>
  <si>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</si>
  <si>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</si>
  <si>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</si>
  <si>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</si>
  <si>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</si>
  <si>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</si>
  <si>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</si>
  <si>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</si>
  <si>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</si>
  <si>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</si>
  <si>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</si>
  <si>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</si>
  <si>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</si>
  <si>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</si>
  <si>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</si>
  <si>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</si>
  <si>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</si>
  <si>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</si>
  <si>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</si>
  <si>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</si>
  <si>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</si>
  <si>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</si>
  <si>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</si>
  <si>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</si>
  <si>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</si>
  <si>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</si>
  <si>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</si>
  <si>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</si>
  <si>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</si>
  <si>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</si>
  <si>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</si>
  <si>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</si>
  <si>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</si>
  <si>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</si>
  <si>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</si>
  <si>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</si>
  <si>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</si>
  <si>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</si>
  <si>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</si>
  <si>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</si>
  <si>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</si>
  <si>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</si>
  <si>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</si>
  <si>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</si>
  <si>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</si>
  <si>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</si>
  <si>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</si>
  <si>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</si>
  <si>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</si>
  <si>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</si>
  <si>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</si>
  <si>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</si>
  <si>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</si>
  <si>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</si>
  <si>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</si>
  <si>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</si>
  <si>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</si>
  <si>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</si>
  <si>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</si>
  <si>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</si>
  <si>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</si>
  <si>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</si>
  <si>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</si>
  <si>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</si>
  <si>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</si>
  <si>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</si>
  <si>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</si>
  <si>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</si>
  <si>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</si>
  <si>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</si>
  <si>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</si>
  <si>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</si>
  <si>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</si>
  <si>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</si>
  <si>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</si>
  <si>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</si>
  <si>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</si>
  <si>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</si>
  <si>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</si>
  <si>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</si>
  <si>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</si>
  <si>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</si>
  <si>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</si>
  <si>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</si>
  <si>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</si>
  <si>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</si>
  <si>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</si>
  <si>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</si>
  <si>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</si>
  <si>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</si>
  <si>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</si>
  <si>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</si>
  <si>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</si>
  <si>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</si>
  <si>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</si>
  <si>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</si>
  <si>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</si>
  <si>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</si>
  <si>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</si>
  <si>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</si>
  <si>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</si>
  <si>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</si>
  <si>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</si>
  <si>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</si>
  <si>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</si>
  <si>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</si>
  <si>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</si>
  <si>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</si>
  <si>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</si>
  <si>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</si>
  <si>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</si>
  <si>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</si>
  <si>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</si>
  <si>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</si>
  <si>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</si>
  <si>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</si>
  <si>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</si>
  <si>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</si>
  <si>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</si>
  <si>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</si>
  <si>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</si>
  <si>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</si>
  <si>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</si>
  <si>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</si>
  <si>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</si>
  <si>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</si>
  <si>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</si>
  <si>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</si>
  <si>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</si>
  <si>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</si>
  <si>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</si>
  <si>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</si>
  <si>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</si>
  <si>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</si>
  <si>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</si>
  <si>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</si>
  <si>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</si>
  <si>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</si>
  <si>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</si>
  <si>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</si>
  <si>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</si>
  <si>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</si>
  <si>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</si>
  <si>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</si>
  <si>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</si>
  <si>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</si>
  <si>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</si>
  <si>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</si>
  <si>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</si>
  <si>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</si>
  <si>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</si>
  <si>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</si>
  <si>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</si>
  <si>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</si>
  <si>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</si>
  <si>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</si>
  <si>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</si>
  <si>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</si>
  <si>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</si>
  <si>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</si>
  <si>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</si>
  <si>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</si>
  <si>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</si>
  <si>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</si>
  <si>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</si>
  <si>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</si>
  <si>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</si>
  <si>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</si>
  <si>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</si>
  <si>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</si>
  <si>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</si>
  <si>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</si>
  <si>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</si>
  <si>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</si>
  <si>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</si>
  <si>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</si>
  <si>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</si>
  <si>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</si>
  <si>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</si>
  <si>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</si>
  <si>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</si>
  <si>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</si>
  <si>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</si>
  <si>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</si>
  <si>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</si>
  <si>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</si>
  <si>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</si>
  <si>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</si>
  <si>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</si>
  <si>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</si>
  <si>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</si>
  <si>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</si>
  <si>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</si>
  <si>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</si>
  <si>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</si>
  <si>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</si>
  <si>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</si>
  <si>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</si>
  <si>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</si>
  <si>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</si>
  <si>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</si>
  <si>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</si>
  <si>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</si>
  <si>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</si>
  <si>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</si>
  <si>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</si>
  <si>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</si>
  <si>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</si>
  <si>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</si>
  <si>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</si>
  <si>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</si>
  <si>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</si>
  <si>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</si>
  <si>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</si>
  <si>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</si>
  <si>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</si>
  <si>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</si>
  <si>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</si>
  <si>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</si>
  <si>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</si>
  <si>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</si>
  <si>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</si>
  <si>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</si>
  <si>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</si>
  <si>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</si>
  <si>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</si>
  <si>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</si>
  <si>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</si>
  <si>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</si>
  <si>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</si>
  <si>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</si>
  <si>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</si>
  <si>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</si>
  <si>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</si>
  <si>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</si>
  <si>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</si>
  <si>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</si>
  <si>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</si>
  <si>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</si>
  <si>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</si>
  <si>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</si>
  <si>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</si>
  <si>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</si>
  <si>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</si>
  <si>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</si>
  <si>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</si>
  <si>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</si>
  <si>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</si>
  <si>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</si>
  <si>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</si>
  <si>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</si>
  <si>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</si>
  <si>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</si>
  <si>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</si>
  <si>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</si>
  <si>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</si>
  <si>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</si>
  <si>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</si>
  <si>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</si>
  <si>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</si>
  <si>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</si>
  <si>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</si>
  <si>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</si>
  <si>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</si>
  <si>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</si>
  <si>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</si>
  <si>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</si>
  <si>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</si>
  <si>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</si>
  <si>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</si>
  <si>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</si>
  <si>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</si>
  <si>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</si>
  <si>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</si>
  <si>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</si>
  <si>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</si>
  <si>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</si>
  <si>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</si>
  <si>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</si>
  <si>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</si>
  <si>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</si>
  <si>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</si>
  <si>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</si>
  <si>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</si>
  <si>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</si>
  <si>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</si>
  <si>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</si>
  <si>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</si>
  <si>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</si>
  <si>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</si>
  <si>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</si>
  <si>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</si>
  <si>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</si>
  <si>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</si>
  <si>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</si>
  <si>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</si>
  <si>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</si>
  <si>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</si>
  <si>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</si>
  <si>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</si>
  <si>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</si>
  <si>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</si>
  <si>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</si>
  <si>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</si>
  <si>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</si>
  <si>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</si>
  <si>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</si>
  <si>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</si>
  <si>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</si>
  <si>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</si>
  <si>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</si>
  <si>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</si>
  <si>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</si>
  <si>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</si>
  <si>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</si>
  <si>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</si>
  <si>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</si>
  <si>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</si>
  <si>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</si>
  <si>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</si>
  <si>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</si>
  <si>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</si>
  <si>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</si>
  <si>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</si>
  <si>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</si>
  <si>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</si>
  <si>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</si>
  <si>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</si>
  <si>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</si>
  <si>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</si>
  <si>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</si>
  <si>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</si>
  <si>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</si>
  <si>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</si>
  <si>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</si>
  <si>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</si>
  <si>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</si>
  <si>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</si>
  <si>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</si>
  <si>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</si>
  <si>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</si>
  <si>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</si>
  <si>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</si>
  <si>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</si>
  <si>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</si>
  <si>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</si>
  <si>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</si>
  <si>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</si>
  <si>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</si>
  <si>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</si>
  <si>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</si>
  <si>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</si>
  <si>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</si>
  <si>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</si>
  <si>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</si>
  <si>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</si>
  <si>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</si>
  <si>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</si>
  <si>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</si>
  <si>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</si>
  <si>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</si>
  <si>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</si>
  <si>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</si>
  <si>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</si>
  <si>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</si>
  <si>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</si>
  <si>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</si>
  <si>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</si>
  <si>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</si>
  <si>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</si>
  <si>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</si>
  <si>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</si>
  <si>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</si>
  <si>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</si>
  <si>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</si>
  <si>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</si>
  <si>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</si>
  <si>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</si>
  <si>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</si>
  <si>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</si>
  <si>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</si>
  <si>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</si>
  <si>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</si>
  <si>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</si>
  <si>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</si>
  <si>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</si>
  <si>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</si>
  <si>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</si>
  <si>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</si>
  <si>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</si>
  <si>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</si>
  <si>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</si>
  <si>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</si>
  <si>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</si>
  <si>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</si>
  <si>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</si>
  <si>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</si>
  <si>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</si>
  <si>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</si>
  <si>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</si>
  <si>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</si>
  <si>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</si>
  <si>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</si>
  <si>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</si>
  <si>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</si>
  <si>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</si>
  <si>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</si>
  <si>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</si>
  <si>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</si>
  <si>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</si>
  <si>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</si>
  <si>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</si>
  <si>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</si>
  <si>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</si>
  <si>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</si>
  <si>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</si>
  <si>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</si>
  <si>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</si>
  <si>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</si>
  <si>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</si>
  <si>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</si>
  <si>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</si>
  <si>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</si>
  <si>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</si>
  <si>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</si>
  <si>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</si>
  <si>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</si>
  <si>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</si>
  <si>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</si>
  <si>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</si>
  <si>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</si>
  <si>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</si>
  <si>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</si>
  <si>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</si>
  <si>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</si>
  <si>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</si>
  <si>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</si>
  <si>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</si>
  <si>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</si>
  <si>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</si>
  <si>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</si>
  <si>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</si>
  <si>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</si>
  <si>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</si>
  <si>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</si>
  <si>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</si>
  <si>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</si>
  <si>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</si>
  <si>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</si>
  <si>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</si>
  <si>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</si>
  <si>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</si>
  <si>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</si>
  <si>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</si>
  <si>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</si>
  <si>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</si>
  <si>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</si>
  <si>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</si>
  <si>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</si>
  <si>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</si>
  <si>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</si>
  <si>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</si>
  <si>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</si>
  <si>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</si>
  <si>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</si>
  <si>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</si>
  <si>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</si>
  <si>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</si>
  <si>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</si>
  <si>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</si>
  <si>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</si>
  <si>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</si>
  <si>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</si>
  <si>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</si>
  <si>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</si>
  <si>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</si>
  <si>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</si>
  <si>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</si>
  <si>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</si>
  <si>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</si>
  <si>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</si>
  <si>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</si>
  <si>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</si>
  <si>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</si>
  <si>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</si>
  <si>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</si>
  <si>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</si>
  <si>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</si>
  <si>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</si>
  <si>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</si>
  <si>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</si>
  <si>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</si>
  <si>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</si>
  <si>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</si>
  <si>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</si>
  <si>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</si>
  <si>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</si>
  <si>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</si>
  <si>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</si>
  <si>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</si>
  <si>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</si>
  <si>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</si>
  <si>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</si>
  <si>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</si>
  <si>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</si>
  <si>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</si>
  <si>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</si>
  <si>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</si>
  <si>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</si>
  <si>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</si>
  <si>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</si>
  <si>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</si>
  <si>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</si>
  <si>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</si>
  <si>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</si>
  <si>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</si>
  <si>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</si>
  <si>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</si>
  <si>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</si>
  <si>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</si>
  <si>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</si>
  <si>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</si>
  <si>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</si>
  <si>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</si>
  <si>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</si>
  <si>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</si>
  <si>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</si>
  <si>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</si>
  <si>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</si>
  <si>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</si>
  <si>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</si>
  <si>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</si>
  <si>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</si>
  <si>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</si>
  <si>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</si>
  <si>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</si>
  <si>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</si>
  <si>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</si>
  <si>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</si>
  <si>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</si>
  <si>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</si>
  <si>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</si>
  <si>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</si>
  <si>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</si>
  <si>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</si>
  <si>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</si>
  <si>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</si>
  <si>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</si>
  <si>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</si>
  <si>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</si>
  <si>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</si>
  <si>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</si>
  <si>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</si>
  <si>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</si>
  <si>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</si>
  <si>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</si>
  <si>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</si>
  <si>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</si>
  <si>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</si>
  <si>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</si>
  <si>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</si>
  <si>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</si>
  <si>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</si>
  <si>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</si>
  <si>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</si>
  <si>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</si>
  <si>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</si>
  <si>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</si>
  <si>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</si>
  <si>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</si>
  <si>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</si>
  <si>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</si>
  <si>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</si>
  <si>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</si>
  <si>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</si>
  <si>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</si>
  <si>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</si>
  <si>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</si>
  <si>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</si>
  <si>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</si>
  <si>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</si>
  <si>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</si>
  <si>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</si>
  <si>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</si>
  <si>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</si>
  <si>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</si>
  <si>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</si>
  <si>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</si>
  <si>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</si>
  <si>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</si>
  <si>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</si>
  <si>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</si>
  <si>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</si>
  <si>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</si>
  <si>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</si>
  <si>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</si>
  <si>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</si>
  <si>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</si>
  <si>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</si>
  <si>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</si>
  <si>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</si>
  <si>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</si>
  <si>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</si>
  <si>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</si>
  <si>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</si>
  <si>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</si>
  <si>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</si>
  <si>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</si>
  <si>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</si>
  <si>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</si>
  <si>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</si>
  <si>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</si>
  <si>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</si>
  <si>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</si>
  <si>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</si>
  <si>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</si>
  <si>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</si>
  <si>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</si>
  <si>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</si>
  <si>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</si>
  <si>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</si>
  <si>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</si>
  <si>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</si>
  <si>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</si>
  <si>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</si>
  <si>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</si>
  <si>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</si>
  <si>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</si>
  <si>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</si>
  <si>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</si>
  <si>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</si>
  <si>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</si>
  <si>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</si>
  <si>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</si>
  <si>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</si>
  <si>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</si>
  <si>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</si>
  <si>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</si>
  <si>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</si>
  <si>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</si>
  <si>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</si>
  <si>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</si>
  <si>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</si>
  <si>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</si>
  <si>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</si>
  <si>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</si>
  <si>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</si>
  <si>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</si>
  <si>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</si>
  <si>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</si>
  <si>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</si>
  <si>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</si>
  <si>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</si>
  <si>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</si>
  <si>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</si>
  <si>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</si>
  <si>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</si>
  <si>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</si>
  <si>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</si>
  <si>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</si>
  <si>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</si>
  <si>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</si>
  <si>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</si>
  <si>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</si>
  <si>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</si>
  <si>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</si>
  <si>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</si>
  <si>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</si>
  <si>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</si>
  <si>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</si>
  <si>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</si>
  <si>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</si>
  <si>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</si>
  <si>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</si>
  <si>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</si>
  <si>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</si>
  <si>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</si>
  <si>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</si>
  <si>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</si>
  <si>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</si>
  <si>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</si>
  <si>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</si>
  <si>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</si>
  <si>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</si>
  <si>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</si>
  <si>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</si>
  <si>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</si>
  <si>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</si>
  <si>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</si>
  <si>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</si>
  <si>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</si>
  <si>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</si>
  <si>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</si>
  <si>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</si>
  <si>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</si>
  <si>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</si>
  <si>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</si>
  <si>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</si>
  <si>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</si>
  <si>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</si>
  <si>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</si>
  <si>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</si>
  <si>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</si>
  <si>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</si>
  <si>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</si>
  <si>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</si>
  <si>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</si>
  <si>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</si>
  <si>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</si>
  <si>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</si>
  <si>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</si>
  <si>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</si>
  <si>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</si>
  <si>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</si>
  <si>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</si>
  <si>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</si>
  <si>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</si>
  <si>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</si>
  <si>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</si>
  <si>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</si>
  <si>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</si>
  <si>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</si>
  <si>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</si>
  <si>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</si>
  <si>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</si>
  <si>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</si>
  <si>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</si>
  <si>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</si>
  <si>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</si>
  <si>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</si>
  <si>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</si>
  <si>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</si>
  <si>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</si>
  <si>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</si>
  <si>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</si>
  <si>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</si>
  <si>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</si>
  <si>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</si>
  <si>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</si>
  <si>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</si>
  <si>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</si>
  <si>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</si>
  <si>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</si>
  <si>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</si>
  <si>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</si>
  <si>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</si>
  <si>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</si>
  <si>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</si>
  <si>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</si>
  <si>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</si>
  <si>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</si>
  <si>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</si>
  <si>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</si>
  <si>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</si>
  <si>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</si>
  <si>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</si>
  <si>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</si>
  <si>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</si>
  <si>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</si>
  <si>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</si>
  <si>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</si>
  <si>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</si>
  <si>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</si>
  <si>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</si>
  <si>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</si>
  <si>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</si>
  <si>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</si>
  <si>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</si>
  <si>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</si>
  <si>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</si>
  <si>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</si>
  <si>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</si>
  <si>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</si>
  <si>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</si>
  <si>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</si>
  <si>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</si>
  <si>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</si>
  <si>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</si>
  <si>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</si>
  <si>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</si>
  <si>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</si>
  <si>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</si>
  <si>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</si>
  <si>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</si>
  <si>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</si>
  <si>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</si>
  <si>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</si>
  <si>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</si>
  <si>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</si>
  <si>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</si>
  <si>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</si>
  <si>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</si>
  <si>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</si>
  <si>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</si>
  <si>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</si>
  <si>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</si>
  <si>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</si>
  <si>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</si>
  <si>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</si>
  <si>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</si>
  <si>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</si>
  <si>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</si>
  <si>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</si>
  <si>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</si>
  <si>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</si>
  <si>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</si>
  <si>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</si>
  <si>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</si>
  <si>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</si>
  <si>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</si>
  <si>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</si>
  <si>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</si>
  <si>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</si>
  <si>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</si>
  <si>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</si>
  <si>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</si>
  <si>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</si>
  <si>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</si>
  <si>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</si>
  <si>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</si>
  <si>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</si>
  <si>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</si>
  <si>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</si>
  <si>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</si>
  <si>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</si>
  <si>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</si>
  <si>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</si>
  <si>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</si>
  <si>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</si>
  <si>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</si>
  <si>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</si>
  <si>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</si>
  <si>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</si>
  <si>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</si>
  <si>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</si>
  <si>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</si>
  <si>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</si>
  <si>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</si>
  <si>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</si>
  <si>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</si>
  <si>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</si>
  <si>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7.5 - 8%</t>
  </si>
  <si>
    <t>8.5 - 9%</t>
  </si>
  <si>
    <t>8 - 8.5%</t>
  </si>
  <si>
    <t>7 - 7.5%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</si>
  <si>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</si>
  <si>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</si>
  <si>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</si>
  <si>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</si>
  <si>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</si>
  <si>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</si>
  <si>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</si>
  <si>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</si>
  <si>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</si>
  <si>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</si>
  <si>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</si>
  <si>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</si>
  <si>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</si>
  <si>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</si>
  <si>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</si>
  <si>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</si>
  <si>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</si>
  <si>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</si>
  <si>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</si>
  <si>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</si>
  <si>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</si>
  <si>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</si>
  <si>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</si>
  <si>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</si>
  <si>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</si>
  <si>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</si>
  <si>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</si>
  <si>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</si>
  <si>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</si>
  <si>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</si>
  <si>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</si>
  <si>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</si>
  <si>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</si>
  <si>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</si>
  <si>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</si>
  <si>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</si>
  <si>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</si>
  <si>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</si>
  <si>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</si>
  <si>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</si>
  <si>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</si>
  <si>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</si>
  <si>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</si>
  <si>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</si>
  <si>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</si>
  <si>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</si>
  <si>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</si>
  <si>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</si>
  <si>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</si>
  <si>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</si>
  <si>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</si>
  <si>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</si>
  <si>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</si>
  <si>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</si>
  <si>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</si>
  <si>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</si>
  <si>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</si>
  <si>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</si>
  <si>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</si>
  <si>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</si>
  <si>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</si>
  <si>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</si>
  <si>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</si>
  <si>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</si>
  <si>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</si>
  <si>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</si>
  <si>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</si>
  <si>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</si>
  <si>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</si>
  <si>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</si>
  <si>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</si>
  <si>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</si>
  <si>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</si>
  <si>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</si>
  <si>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</si>
  <si>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</si>
  <si>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</si>
  <si>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</si>
  <si>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</si>
  <si>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</si>
  <si>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</si>
  <si>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</si>
  <si>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</si>
  <si>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</si>
  <si>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</si>
  <si>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</si>
  <si>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</si>
  <si>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</si>
  <si>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</si>
  <si>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</si>
  <si>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</si>
  <si>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</si>
  <si>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</si>
  <si>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</si>
  <si>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</si>
  <si>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</si>
  <si>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</si>
  <si>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</si>
  <si>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</si>
  <si>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</si>
  <si>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</si>
  <si>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</si>
  <si>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</si>
  <si>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</si>
  <si>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</si>
  <si>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</si>
  <si>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</si>
  <si>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</si>
  <si>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</si>
  <si>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</si>
  <si>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</si>
  <si>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</si>
  <si>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</si>
  <si>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</si>
  <si>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</si>
  <si>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</si>
  <si>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</si>
  <si>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</si>
  <si>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</si>
  <si>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</si>
  <si>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</si>
  <si>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</si>
  <si>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</si>
  <si>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</si>
  <si>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</si>
  <si>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</si>
  <si>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</si>
  <si>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</si>
  <si>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</si>
  <si>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</si>
  <si>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</si>
  <si>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</si>
  <si>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</si>
  <si>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</si>
  <si>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</si>
  <si>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</si>
  <si>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</si>
  <si>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</si>
  <si>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</si>
  <si>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</si>
  <si>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</si>
  <si>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</si>
  <si>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</si>
  <si>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</si>
  <si>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</si>
  <si>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</si>
  <si>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</si>
  <si>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</si>
  <si>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</si>
  <si>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</si>
  <si>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</si>
  <si>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</si>
  <si>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</si>
  <si>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</si>
  <si>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</si>
  <si>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</si>
  <si>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</si>
  <si>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</si>
  <si>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</si>
  <si>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</si>
  <si>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</si>
  <si>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</si>
  <si>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</si>
  <si>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</si>
  <si>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</si>
  <si>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</si>
  <si>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</si>
  <si>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</si>
  <si>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</si>
  <si>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</si>
  <si>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</si>
  <si>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</si>
  <si>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</si>
  <si>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</si>
  <si>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</si>
  <si>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</si>
  <si>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</si>
  <si>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</si>
  <si>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</si>
  <si>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</si>
  <si>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</si>
  <si>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</si>
  <si>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</si>
  <si>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</si>
  <si>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</si>
  <si>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</si>
  <si>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</si>
  <si>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</si>
  <si>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</si>
  <si>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</si>
  <si>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</si>
  <si>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</si>
  <si>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</si>
  <si>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</si>
  <si>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</si>
  <si>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</si>
  <si>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</si>
  <si>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</si>
  <si>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</si>
  <si>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</si>
  <si>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</si>
  <si>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</si>
  <si>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</si>
  <si>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</si>
  <si>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</si>
  <si>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</si>
  <si>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</si>
  <si>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</si>
  <si>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</si>
  <si>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</si>
  <si>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</si>
  <si>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</si>
  <si>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</si>
  <si>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</si>
  <si>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</si>
  <si>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</si>
  <si>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</si>
  <si>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</si>
  <si>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</si>
  <si>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</si>
  <si>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</si>
  <si>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</si>
  <si>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</si>
  <si>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</si>
  <si>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</si>
  <si>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</si>
  <si>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</si>
  <si>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</si>
  <si>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</si>
  <si>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</si>
  <si>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</si>
  <si>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</si>
  <si>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</si>
  <si>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</si>
  <si>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</si>
  <si>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</si>
  <si>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</si>
  <si>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</si>
  <si>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</si>
  <si>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</si>
  <si>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</si>
  <si>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</si>
  <si>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</si>
  <si>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</si>
  <si>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</si>
  <si>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</si>
  <si>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</si>
  <si>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</si>
  <si>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</si>
  <si>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</si>
  <si>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</si>
  <si>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</si>
  <si>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</si>
  <si>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</si>
  <si>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</si>
  <si>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</si>
  <si>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</si>
  <si>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</si>
  <si>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</si>
  <si>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</si>
  <si>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</si>
  <si>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</si>
  <si>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</si>
  <si>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</si>
  <si>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</si>
  <si>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</si>
  <si>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</si>
  <si>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</si>
  <si>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</si>
  <si>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</si>
  <si>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</si>
  <si>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</si>
  <si>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</si>
  <si>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</si>
  <si>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</si>
  <si>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</si>
  <si>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</si>
  <si>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</si>
  <si>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</si>
  <si>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</si>
  <si>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</si>
  <si>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</si>
  <si>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</si>
  <si>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</si>
  <si>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</si>
  <si>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</si>
  <si>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</si>
  <si>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</si>
  <si>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</si>
  <si>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</si>
  <si>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</si>
  <si>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</si>
  <si>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</si>
  <si>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</si>
  <si>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</si>
  <si>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</si>
  <si>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</si>
  <si>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</si>
  <si>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</si>
  <si>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</si>
  <si>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</si>
  <si>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</si>
  <si>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</si>
  <si>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</si>
  <si>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</si>
  <si>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</si>
  <si>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</si>
  <si>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</si>
  <si>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</si>
  <si>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</si>
  <si>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</si>
  <si>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</si>
  <si>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</si>
  <si>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</si>
  <si>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</si>
  <si>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</si>
  <si>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</si>
  <si>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</si>
  <si>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</si>
  <si>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</si>
  <si>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</si>
  <si>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</si>
  <si>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</si>
  <si>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</si>
  <si>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</si>
  <si>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</si>
  <si>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</si>
  <si>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</si>
  <si>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</si>
  <si>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</si>
  <si>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</si>
  <si>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</si>
  <si>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</si>
  <si>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</si>
  <si>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</si>
  <si>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</si>
  <si>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</si>
  <si>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</si>
  <si>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</si>
  <si>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</si>
  <si>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</si>
  <si>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</si>
  <si>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</si>
  <si>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</si>
  <si>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</si>
  <si>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</si>
  <si>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</si>
  <si>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</si>
  <si>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</si>
  <si>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</si>
  <si>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</si>
  <si>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</si>
  <si>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</si>
  <si>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</si>
  <si>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</si>
  <si>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</si>
  <si>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</si>
  <si>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</si>
  <si>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</si>
  <si>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</si>
  <si>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</si>
  <si>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</si>
  <si>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</si>
  <si>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</si>
  <si>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</si>
  <si>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</si>
  <si>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</si>
  <si>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</si>
  <si>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</si>
  <si>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</si>
  <si>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</si>
  <si>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</si>
  <si>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</si>
  <si>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</si>
  <si>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</si>
  <si>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</si>
  <si>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</si>
  <si>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</si>
  <si>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</si>
  <si>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</si>
  <si>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</si>
  <si>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</si>
  <si>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</si>
  <si>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</si>
  <si>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</si>
  <si>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</si>
  <si>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</si>
  <si>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</si>
  <si>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</si>
  <si>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</si>
  <si>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</si>
  <si>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</si>
  <si>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</si>
  <si>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</si>
  <si>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</si>
  <si>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</si>
  <si>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</si>
  <si>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</si>
  <si>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</si>
  <si>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</si>
  <si>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</si>
  <si>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</si>
  <si>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</si>
  <si>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</si>
  <si>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</si>
  <si>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</si>
  <si>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</si>
  <si>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</si>
  <si>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</si>
  <si>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</si>
  <si>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</si>
  <si>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</si>
  <si>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</si>
  <si>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</si>
  <si>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</si>
  <si>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</si>
  <si>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</si>
  <si>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</si>
  <si>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</si>
  <si>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</si>
  <si>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</si>
  <si>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</si>
  <si>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</si>
  <si>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</si>
  <si>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</si>
  <si>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</si>
  <si>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</si>
  <si>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</si>
  <si>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</si>
  <si>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</si>
  <si>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</si>
  <si>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</si>
  <si>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</si>
  <si>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</si>
  <si>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</si>
  <si>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</si>
  <si>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</si>
  <si>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</si>
  <si>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</si>
  <si>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</si>
  <si>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</si>
  <si>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</si>
  <si>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</si>
  <si>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</si>
  <si>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</si>
  <si>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</si>
  <si>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</si>
  <si>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</si>
  <si>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</si>
  <si>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</si>
  <si>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</si>
  <si>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</si>
  <si>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</si>
  <si>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</si>
  <si>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</si>
  <si>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</si>
  <si>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</si>
  <si>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</si>
  <si>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</si>
  <si>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</si>
  <si>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</si>
  <si>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</si>
  <si>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</si>
  <si>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</si>
  <si>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</si>
  <si>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</si>
  <si>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</si>
  <si>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</si>
  <si>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</si>
  <si>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</si>
  <si>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</si>
  <si>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</si>
  <si>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</si>
  <si>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</si>
  <si>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</si>
  <si>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</si>
  <si>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</si>
  <si>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</si>
  <si>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</si>
  <si>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</si>
  <si>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</si>
  <si>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</si>
  <si>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</si>
  <si>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</si>
  <si>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</si>
  <si>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</si>
  <si>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</si>
  <si>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</si>
  <si>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</si>
  <si>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</si>
  <si>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</si>
  <si>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</si>
  <si>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</si>
  <si>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</si>
  <si>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</si>
  <si>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</si>
  <si>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</si>
  <si>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</si>
  <si>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</si>
  <si>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</si>
  <si>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</si>
  <si>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</si>
  <si>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</si>
  <si>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</si>
  <si>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</si>
  <si>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</si>
  <si>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</si>
  <si>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</si>
  <si>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</si>
  <si>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</si>
  <si>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</si>
  <si>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</si>
  <si>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</si>
  <si>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</si>
  <si>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</si>
  <si>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</si>
  <si>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</si>
  <si>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</si>
  <si>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</si>
  <si>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</si>
  <si>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</si>
  <si>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</si>
  <si>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</si>
  <si>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</si>
  <si>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</si>
  <si>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</si>
  <si>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</si>
  <si>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</si>
  <si>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</si>
  <si>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</si>
  <si>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</si>
  <si>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</si>
  <si>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</si>
  <si>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</si>
  <si>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</si>
  <si>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</si>
  <si>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</si>
  <si>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</si>
  <si>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</si>
  <si>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</si>
  <si>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</si>
  <si>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</si>
  <si>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</si>
  <si>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</si>
  <si>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</si>
  <si>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</si>
  <si>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</si>
  <si>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</si>
  <si>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</si>
  <si>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</si>
  <si>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</si>
  <si>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</si>
  <si>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</si>
  <si>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</si>
  <si>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</si>
  <si>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</si>
  <si>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</si>
  <si>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</si>
  <si>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</si>
  <si>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</si>
  <si>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</si>
  <si>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</si>
  <si>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</si>
  <si>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</si>
  <si>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</si>
  <si>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</si>
  <si>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</si>
  <si>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</si>
  <si>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</si>
  <si>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</si>
  <si>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</si>
  <si>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</si>
  <si>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</si>
  <si>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</si>
  <si>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</si>
  <si>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</si>
  <si>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</si>
  <si>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</si>
  <si>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</si>
  <si>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</si>
  <si>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</si>
  <si>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</si>
  <si>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</si>
  <si>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</si>
  <si>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</si>
  <si>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</si>
  <si>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</si>
  <si>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</si>
  <si>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</si>
  <si>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</si>
  <si>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</si>
  <si>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</si>
  <si>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</si>
  <si>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</si>
  <si>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</si>
  <si>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</si>
  <si>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</si>
  <si>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</si>
  <si>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</si>
  <si>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</si>
  <si>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</si>
  <si>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</si>
  <si>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</si>
  <si>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</si>
  <si>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</si>
  <si>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</si>
  <si>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</si>
  <si>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</si>
  <si>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</si>
  <si>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</si>
  <si>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</si>
  <si>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</si>
  <si>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</si>
  <si>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</si>
  <si>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</si>
  <si>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</si>
  <si>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</si>
  <si>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</si>
  <si>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</si>
  <si>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</si>
  <si>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</si>
  <si>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</si>
  <si>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</si>
  <si>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</si>
  <si>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</si>
  <si>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</si>
  <si>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</si>
  <si>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</si>
  <si>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</si>
  <si>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</si>
  <si>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</si>
  <si>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</si>
  <si>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</si>
  <si>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</si>
  <si>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</si>
  <si>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</si>
  <si>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</si>
  <si>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</si>
  <si>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</si>
  <si>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</si>
  <si>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</si>
  <si>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</si>
  <si>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</si>
  <si>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</si>
  <si>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</si>
  <si>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</si>
  <si>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</si>
  <si>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</si>
  <si>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</si>
  <si>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</si>
  <si>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</si>
  <si>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</si>
  <si>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</si>
  <si>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</si>
  <si>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</si>
  <si>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</si>
  <si>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</si>
  <si>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</si>
  <si>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</si>
  <si>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</si>
  <si>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</si>
  <si>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</si>
  <si>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</si>
  <si>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</si>
  <si>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</si>
  <si>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</si>
  <si>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</si>
  <si>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</si>
  <si>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</si>
  <si>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</si>
  <si>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</si>
  <si>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</si>
  <si>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</si>
  <si>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</si>
  <si>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</si>
  <si>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</si>
  <si>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</si>
  <si>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</si>
  <si>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</si>
  <si>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</si>
  <si>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</si>
  <si>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</si>
  <si>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</si>
  <si>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</si>
  <si>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</si>
  <si>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</si>
  <si>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</si>
  <si>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</si>
  <si>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</si>
  <si>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</si>
  <si>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31/10/2019</t>
  </si>
  <si>
    <t>Cut-off Date: 31/10/2019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</si>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</sst>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325"/>
          <c:w val="0.2565"/>
          <c:h val="0.533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57283553.35000009</c:v>
                </c:pt>
                <c:pt idx="1">
                  <c:v>195352698.54999998</c:v>
                </c:pt>
                <c:pt idx="2">
                  <c:v>308896388.47999954</c:v>
                </c:pt>
                <c:pt idx="3">
                  <c:v>327701962.84</c:v>
                </c:pt>
                <c:pt idx="4">
                  <c:v>498398093.6400005</c:v>
                </c:pt>
                <c:pt idx="5">
                  <c:v>542847659.5299982</c:v>
                </c:pt>
                <c:pt idx="6">
                  <c:v>558237276.1699991</c:v>
                </c:pt>
                <c:pt idx="7">
                  <c:v>569542964.8900023</c:v>
                </c:pt>
                <c:pt idx="8">
                  <c:v>782885238.7499951</c:v>
                </c:pt>
                <c:pt idx="9">
                  <c:v>936889263.3000003</c:v>
                </c:pt>
                <c:pt idx="10">
                  <c:v>1051989804.5400048</c:v>
                </c:pt>
                <c:pt idx="11">
                  <c:v>1142784973.8099945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325"/>
          <c:y val="0.05975"/>
        </c:manualLayout>
      </c:layout>
      <c:spPr>
        <a:noFill/>
        <a:ln w="3175">
          <a:solidFill>
            <a:srgbClr val="000000"/>
          </a:solidFill>
        </a:ln>
      </c:spPr>
    </c:title>
    <c:plotArea>
      <c:layout>
        <c:manualLayout>
          <c:xMode val="edge"/>
          <c:yMode val="edge"/>
          <c:x val="0.444"/>
          <c:y val="0.415"/>
          <c:w val="0.11125"/>
          <c:h val="0.330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3.806331947226946E-05</c:v>
                </c:pt>
                <c:pt idx="1">
                  <c:v>0.9999619366805277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45"/>
          <c:y val="0.0185"/>
        </c:manualLayout>
      </c:layout>
      <c:spPr>
        <a:noFill/>
        <a:ln w="3175">
          <a:solidFill>
            <a:srgbClr val="000000"/>
          </a:solidFill>
        </a:ln>
      </c:spPr>
    </c:title>
    <c:plotArea>
      <c:layout>
        <c:manualLayout>
          <c:xMode val="edge"/>
          <c:yMode val="edge"/>
          <c:x val="0.4345"/>
          <c:y val="0.43125"/>
          <c:w val="0.129"/>
          <c:h val="0.306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94571227.92999977</c:v>
                </c:pt>
                <c:pt idx="1">
                  <c:v>185749017.34000006</c:v>
                </c:pt>
                <c:pt idx="2">
                  <c:v>6692489632.580003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975"/>
          <c:y val="0.01075"/>
        </c:manualLayout>
      </c:layout>
      <c:spPr>
        <a:noFill/>
        <a:ln w="3175">
          <a:solidFill>
            <a:srgbClr val="000000"/>
          </a:solidFill>
        </a:ln>
      </c:spPr>
    </c:title>
    <c:plotArea>
      <c:layout>
        <c:manualLayout>
          <c:xMode val="edge"/>
          <c:yMode val="edge"/>
          <c:x val="0.01525"/>
          <c:y val="0.1395"/>
          <c:w val="0.9692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0.01345708085030029</c:v>
                </c:pt>
                <c:pt idx="1">
                  <c:v>0.03123278585177072</c:v>
                </c:pt>
                <c:pt idx="2">
                  <c:v>0.04441213873674235</c:v>
                </c:pt>
                <c:pt idx="3">
                  <c:v>0.06599163194477978</c:v>
                </c:pt>
                <c:pt idx="4">
                  <c:v>0.08722618206213552</c:v>
                </c:pt>
                <c:pt idx="5">
                  <c:v>0.10210027837436382</c:v>
                </c:pt>
                <c:pt idx="6">
                  <c:v>0.11122310364055575</c:v>
                </c:pt>
                <c:pt idx="7">
                  <c:v>0.12093245202750334</c:v>
                </c:pt>
                <c:pt idx="8">
                  <c:v>0.1293932339724415</c:v>
                </c:pt>
                <c:pt idx="9">
                  <c:v>0.13126386111107013</c:v>
                </c:pt>
                <c:pt idx="10">
                  <c:v>0.09019259368418563</c:v>
                </c:pt>
                <c:pt idx="11">
                  <c:v>0.022548877372873387</c:v>
                </c:pt>
                <c:pt idx="12">
                  <c:v>0.013686882314569413</c:v>
                </c:pt>
                <c:pt idx="13">
                  <c:v>0.036338898056708334</c:v>
                </c:pt>
              </c:numCache>
            </c:numRef>
          </c:val>
        </c:ser>
        <c:gapWidth val="80"/>
        <c:axId val="64659729"/>
        <c:axId val="45066650"/>
      </c:barChart>
      <c:catAx>
        <c:axId val="6465972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5066650"/>
        <c:crosses val="autoZero"/>
        <c:auto val="1"/>
        <c:lblOffset val="100"/>
        <c:tickLblSkip val="1"/>
        <c:noMultiLvlLbl val="0"/>
      </c:catAx>
      <c:valAx>
        <c:axId val="450666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6597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375"/>
          <c:y val="0.0095"/>
        </c:manualLayout>
      </c:layout>
      <c:spPr>
        <a:noFill/>
        <a:ln w="3175">
          <a:solidFill>
            <a:srgbClr val="000000"/>
          </a:solidFill>
        </a:ln>
      </c:spPr>
    </c:title>
    <c:plotArea>
      <c:layout>
        <c:manualLayout>
          <c:xMode val="edge"/>
          <c:yMode val="edge"/>
          <c:x val="0.0155"/>
          <c:y val="0.1495"/>
          <c:w val="0.969"/>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0.01690479122691144</c:v>
                </c:pt>
                <c:pt idx="1">
                  <c:v>0.02694689702165471</c:v>
                </c:pt>
                <c:pt idx="2">
                  <c:v>0.04225192883945986</c:v>
                </c:pt>
                <c:pt idx="3">
                  <c:v>0.07814526393311198</c:v>
                </c:pt>
                <c:pt idx="4">
                  <c:v>0.19859619620476135</c:v>
                </c:pt>
                <c:pt idx="5">
                  <c:v>0.07661316793061898</c:v>
                </c:pt>
                <c:pt idx="6">
                  <c:v>0.06971530373059434</c:v>
                </c:pt>
                <c:pt idx="7">
                  <c:v>0.07796113884258321</c:v>
                </c:pt>
                <c:pt idx="8">
                  <c:v>0.08989837976814043</c:v>
                </c:pt>
                <c:pt idx="9">
                  <c:v>0.09217753825781665</c:v>
                </c:pt>
                <c:pt idx="10">
                  <c:v>0.15336336297322545</c:v>
                </c:pt>
                <c:pt idx="11">
                  <c:v>0.042581274404623545</c:v>
                </c:pt>
                <c:pt idx="12">
                  <c:v>0.010671651387825333</c:v>
                </c:pt>
                <c:pt idx="13">
                  <c:v>0.024173105478672866</c:v>
                </c:pt>
              </c:numCache>
            </c:numRef>
          </c:val>
        </c:ser>
        <c:gapWidth val="80"/>
        <c:axId val="2946667"/>
        <c:axId val="26520004"/>
      </c:barChart>
      <c:catAx>
        <c:axId val="294666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6520004"/>
        <c:crosses val="autoZero"/>
        <c:auto val="1"/>
        <c:lblOffset val="100"/>
        <c:tickLblSkip val="1"/>
        <c:noMultiLvlLbl val="0"/>
      </c:catAx>
      <c:valAx>
        <c:axId val="2652000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4666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0.013773832577178178</c:v>
                </c:pt>
                <c:pt idx="1">
                  <c:v>0.01448160003053682</c:v>
                </c:pt>
                <c:pt idx="2">
                  <c:v>0.03484241867138236</c:v>
                </c:pt>
                <c:pt idx="3">
                  <c:v>0.06634483702324075</c:v>
                </c:pt>
                <c:pt idx="4">
                  <c:v>0.08479695963434336</c:v>
                </c:pt>
                <c:pt idx="5">
                  <c:v>0.08111283584780528</c:v>
                </c:pt>
                <c:pt idx="6">
                  <c:v>0.08905030907446139</c:v>
                </c:pt>
                <c:pt idx="7">
                  <c:v>0.09354730977422358</c:v>
                </c:pt>
                <c:pt idx="8">
                  <c:v>0.12717023802654087</c:v>
                </c:pt>
                <c:pt idx="9">
                  <c:v>0.1259150204365985</c:v>
                </c:pt>
                <c:pt idx="10">
                  <c:v>0.05909510216088927</c:v>
                </c:pt>
                <c:pt idx="11">
                  <c:v>0.11439749684899675</c:v>
                </c:pt>
                <c:pt idx="12">
                  <c:v>0.08813100682869629</c:v>
                </c:pt>
                <c:pt idx="13">
                  <c:v>0.0037134070817350083</c:v>
                </c:pt>
                <c:pt idx="14">
                  <c:v>0.002294625892615541</c:v>
                </c:pt>
                <c:pt idx="15">
                  <c:v>0.0010635136221850583</c:v>
                </c:pt>
                <c:pt idx="16">
                  <c:v>0.0002044196679631115</c:v>
                </c:pt>
                <c:pt idx="17">
                  <c:v>2.2394326352713912E-05</c:v>
                </c:pt>
                <c:pt idx="18">
                  <c:v>4.2672474255349416E-05</c:v>
                </c:pt>
              </c:numCache>
            </c:numRef>
          </c:val>
        </c:ser>
        <c:gapWidth val="80"/>
        <c:axId val="37353445"/>
        <c:axId val="636686"/>
      </c:barChart>
      <c:catAx>
        <c:axId val="3735344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36686"/>
        <c:crosses val="autoZero"/>
        <c:auto val="1"/>
        <c:lblOffset val="100"/>
        <c:tickLblSkip val="1"/>
        <c:noMultiLvlLbl val="0"/>
      </c:catAx>
      <c:valAx>
        <c:axId val="6366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3534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375"/>
          <c:y val="0"/>
        </c:manualLayout>
      </c:layout>
      <c:spPr>
        <a:noFill/>
        <a:ln w="3175">
          <a:solidFill>
            <a:srgbClr val="000000"/>
          </a:solidFill>
        </a:ln>
      </c:spPr>
    </c:title>
    <c:plotArea>
      <c:layout>
        <c:manualLayout>
          <c:xMode val="edge"/>
          <c:yMode val="edge"/>
          <c:x val="0.01325"/>
          <c:y val="0.10975"/>
          <c:w val="0.9735"/>
          <c:h val="0.873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0.8766342423787358</c:v>
                </c:pt>
                <c:pt idx="1">
                  <c:v>0.06680939081098829</c:v>
                </c:pt>
                <c:pt idx="2">
                  <c:v>0.023397791984585813</c:v>
                </c:pt>
                <c:pt idx="3">
                  <c:v>0.010986777662382138</c:v>
                </c:pt>
                <c:pt idx="4">
                  <c:v>0.009574778882481969</c:v>
                </c:pt>
                <c:pt idx="5">
                  <c:v>0.005273294503096005</c:v>
                </c:pt>
                <c:pt idx="6">
                  <c:v>0.007323723777729889</c:v>
                </c:pt>
              </c:numCache>
            </c:numRef>
          </c:val>
        </c:ser>
        <c:gapWidth val="80"/>
        <c:axId val="5730175"/>
        <c:axId val="51571576"/>
      </c:barChart>
      <c:catAx>
        <c:axId val="573017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571576"/>
        <c:crosses val="autoZero"/>
        <c:auto val="1"/>
        <c:lblOffset val="100"/>
        <c:tickLblSkip val="1"/>
        <c:noMultiLvlLbl val="0"/>
      </c:catAx>
      <c:valAx>
        <c:axId val="515715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301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5"/>
          <c:y val="0.01075"/>
        </c:manualLayout>
      </c:layout>
      <c:spPr>
        <a:noFill/>
        <a:ln w="3175">
          <a:solidFill>
            <a:srgbClr val="000000"/>
          </a:solidFill>
        </a:ln>
      </c:spPr>
    </c:title>
    <c:plotArea>
      <c:layout>
        <c:manualLayout>
          <c:xMode val="edge"/>
          <c:yMode val="edge"/>
          <c:x val="0.01275"/>
          <c:y val="0.1225"/>
          <c:w val="0.974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8442441.430000003</c:v>
                </c:pt>
                <c:pt idx="1">
                  <c:v>2767084.7600000007</c:v>
                </c:pt>
                <c:pt idx="2">
                  <c:v>94387.07</c:v>
                </c:pt>
                <c:pt idx="3">
                  <c:v>1621261.2600000002</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86</c:v>
                </c:pt>
                <c:pt idx="1">
                  <c:v>32</c:v>
                </c:pt>
                <c:pt idx="2">
                  <c:v>1</c:v>
                </c:pt>
                <c:pt idx="3">
                  <c:v>11</c:v>
                </c:pt>
              </c:numCache>
            </c:numRef>
          </c:val>
        </c:ser>
        <c:gapWidth val="100"/>
        <c:axId val="61491001"/>
        <c:axId val="16548098"/>
      </c:barChart>
      <c:catAx>
        <c:axId val="61491001"/>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6548098"/>
        <c:crosses val="autoZero"/>
        <c:auto val="1"/>
        <c:lblOffset val="100"/>
        <c:tickLblSkip val="1"/>
        <c:noMultiLvlLbl val="0"/>
      </c:catAx>
      <c:valAx>
        <c:axId val="165480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4910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_Hidden30!$B$2:$B$450</c:f>
              <c:numCache>
                <c:ptCount val="449"/>
                <c:pt idx="0">
                  <c:v>6932678927.610814</c:v>
                </c:pt>
                <c:pt idx="1">
                  <c:v>6893303486.769673</c:v>
                </c:pt>
                <c:pt idx="2">
                  <c:v>6852821964.246363</c:v>
                </c:pt>
                <c:pt idx="3">
                  <c:v>6812751754.926666</c:v>
                </c:pt>
                <c:pt idx="4">
                  <c:v>6771674468.511922</c:v>
                </c:pt>
                <c:pt idx="5">
                  <c:v>6731168498.353402</c:v>
                </c:pt>
                <c:pt idx="6">
                  <c:v>6689118570.538126</c:v>
                </c:pt>
                <c:pt idx="7">
                  <c:v>6646685907.4852</c:v>
                </c:pt>
                <c:pt idx="8">
                  <c:v>6604941529.299763</c:v>
                </c:pt>
                <c:pt idx="9">
                  <c:v>6561863478.319819</c:v>
                </c:pt>
                <c:pt idx="10">
                  <c:v>6519829109.122818</c:v>
                </c:pt>
                <c:pt idx="11">
                  <c:v>6477112451.703316</c:v>
                </c:pt>
                <c:pt idx="12">
                  <c:v>6435741916.109567</c:v>
                </c:pt>
                <c:pt idx="13">
                  <c:v>6391593536.539985</c:v>
                </c:pt>
                <c:pt idx="14">
                  <c:v>6349336798.965045</c:v>
                </c:pt>
                <c:pt idx="15">
                  <c:v>6308238196.951144</c:v>
                </c:pt>
                <c:pt idx="16">
                  <c:v>6263480213.222143</c:v>
                </c:pt>
                <c:pt idx="17">
                  <c:v>6221248186.438139</c:v>
                </c:pt>
                <c:pt idx="18">
                  <c:v>6179203595.780139</c:v>
                </c:pt>
                <c:pt idx="19">
                  <c:v>6137871286.103405</c:v>
                </c:pt>
                <c:pt idx="20">
                  <c:v>6095771239.457834</c:v>
                </c:pt>
                <c:pt idx="21">
                  <c:v>6053599114.505386</c:v>
                </c:pt>
                <c:pt idx="22">
                  <c:v>6012670337.608</c:v>
                </c:pt>
                <c:pt idx="23">
                  <c:v>5970911181.806831</c:v>
                </c:pt>
                <c:pt idx="24">
                  <c:v>5929493985.086136</c:v>
                </c:pt>
                <c:pt idx="25">
                  <c:v>5886460784.014887</c:v>
                </c:pt>
                <c:pt idx="26">
                  <c:v>5844004425.926102</c:v>
                </c:pt>
                <c:pt idx="27">
                  <c:v>5802664291.3235</c:v>
                </c:pt>
                <c:pt idx="28">
                  <c:v>5761623441.097313</c:v>
                </c:pt>
                <c:pt idx="29">
                  <c:v>5720836896.198209</c:v>
                </c:pt>
                <c:pt idx="30">
                  <c:v>5679276696.329193</c:v>
                </c:pt>
                <c:pt idx="31">
                  <c:v>5636997965.168773</c:v>
                </c:pt>
                <c:pt idx="32">
                  <c:v>5594362555.301247</c:v>
                </c:pt>
                <c:pt idx="33">
                  <c:v>5552995811.097111</c:v>
                </c:pt>
                <c:pt idx="34">
                  <c:v>5511830095.036127</c:v>
                </c:pt>
                <c:pt idx="35">
                  <c:v>5469447491.96386</c:v>
                </c:pt>
                <c:pt idx="36">
                  <c:v>5427336226.153212</c:v>
                </c:pt>
                <c:pt idx="37">
                  <c:v>5384801225.708649</c:v>
                </c:pt>
                <c:pt idx="38">
                  <c:v>5342924152.011224</c:v>
                </c:pt>
                <c:pt idx="39">
                  <c:v>5301399025.400982</c:v>
                </c:pt>
                <c:pt idx="40">
                  <c:v>5258569667.320235</c:v>
                </c:pt>
                <c:pt idx="41">
                  <c:v>5217129694.179127</c:v>
                </c:pt>
                <c:pt idx="42">
                  <c:v>5173549657.943421</c:v>
                </c:pt>
                <c:pt idx="43">
                  <c:v>5131375006.961027</c:v>
                </c:pt>
                <c:pt idx="44">
                  <c:v>5089427428.57949</c:v>
                </c:pt>
                <c:pt idx="45">
                  <c:v>5047297018.981371</c:v>
                </c:pt>
                <c:pt idx="46">
                  <c:v>5005592017.06284</c:v>
                </c:pt>
                <c:pt idx="47">
                  <c:v>4963072765.129633</c:v>
                </c:pt>
                <c:pt idx="48">
                  <c:v>4919614475.380048</c:v>
                </c:pt>
                <c:pt idx="49">
                  <c:v>4878042235.248807</c:v>
                </c:pt>
                <c:pt idx="50">
                  <c:v>4835927938.571349</c:v>
                </c:pt>
                <c:pt idx="51">
                  <c:v>4794592291.271167</c:v>
                </c:pt>
                <c:pt idx="52">
                  <c:v>4752950338.827368</c:v>
                </c:pt>
                <c:pt idx="53">
                  <c:v>4712012611.362282</c:v>
                </c:pt>
                <c:pt idx="54">
                  <c:v>4668943788.341457</c:v>
                </c:pt>
                <c:pt idx="55">
                  <c:v>4627176774.007946</c:v>
                </c:pt>
                <c:pt idx="56">
                  <c:v>4586948448.577308</c:v>
                </c:pt>
                <c:pt idx="57">
                  <c:v>4546600391.740104</c:v>
                </c:pt>
                <c:pt idx="58">
                  <c:v>4506590027.539</c:v>
                </c:pt>
                <c:pt idx="59">
                  <c:v>4466051293.45077</c:v>
                </c:pt>
                <c:pt idx="60">
                  <c:v>4424785870.03924</c:v>
                </c:pt>
                <c:pt idx="61">
                  <c:v>4384381784.221092</c:v>
                </c:pt>
                <c:pt idx="62">
                  <c:v>4344395687.529651</c:v>
                </c:pt>
                <c:pt idx="63">
                  <c:v>4304840393.970512</c:v>
                </c:pt>
                <c:pt idx="64">
                  <c:v>4265398540.952475</c:v>
                </c:pt>
                <c:pt idx="65">
                  <c:v>4225758872.543115</c:v>
                </c:pt>
                <c:pt idx="66">
                  <c:v>4185048258.649509</c:v>
                </c:pt>
                <c:pt idx="67">
                  <c:v>4145887726.227793</c:v>
                </c:pt>
                <c:pt idx="68">
                  <c:v>4106229398.16893</c:v>
                </c:pt>
                <c:pt idx="69">
                  <c:v>4067116040.049798</c:v>
                </c:pt>
                <c:pt idx="70">
                  <c:v>4027230507.899387</c:v>
                </c:pt>
                <c:pt idx="71">
                  <c:v>3988979790.645771</c:v>
                </c:pt>
                <c:pt idx="72">
                  <c:v>3950173312.255361</c:v>
                </c:pt>
                <c:pt idx="73">
                  <c:v>3911664146.637029</c:v>
                </c:pt>
                <c:pt idx="74">
                  <c:v>3873454411.130386</c:v>
                </c:pt>
                <c:pt idx="75">
                  <c:v>3835286508.675028</c:v>
                </c:pt>
                <c:pt idx="76">
                  <c:v>3796493200.520576</c:v>
                </c:pt>
                <c:pt idx="77">
                  <c:v>3758792075.443898</c:v>
                </c:pt>
                <c:pt idx="78">
                  <c:v>3720556565.609517</c:v>
                </c:pt>
                <c:pt idx="79">
                  <c:v>3682689224.112045</c:v>
                </c:pt>
                <c:pt idx="80">
                  <c:v>3645606674.784218</c:v>
                </c:pt>
                <c:pt idx="81">
                  <c:v>3608511293.767736</c:v>
                </c:pt>
                <c:pt idx="82">
                  <c:v>3572131806.841482</c:v>
                </c:pt>
                <c:pt idx="83">
                  <c:v>3536479446.813857</c:v>
                </c:pt>
                <c:pt idx="84">
                  <c:v>3500478442.217191</c:v>
                </c:pt>
                <c:pt idx="85">
                  <c:v>3465169739.468446</c:v>
                </c:pt>
                <c:pt idx="86">
                  <c:v>3429444555.892153</c:v>
                </c:pt>
                <c:pt idx="87">
                  <c:v>3393859496.517328</c:v>
                </c:pt>
                <c:pt idx="88">
                  <c:v>3358861730.535116</c:v>
                </c:pt>
                <c:pt idx="89">
                  <c:v>3324364193.566533</c:v>
                </c:pt>
                <c:pt idx="90">
                  <c:v>3289228904.343194</c:v>
                </c:pt>
                <c:pt idx="91">
                  <c:v>3254569719.598413</c:v>
                </c:pt>
                <c:pt idx="92">
                  <c:v>3220713940.60785</c:v>
                </c:pt>
                <c:pt idx="93">
                  <c:v>3186656430.363631</c:v>
                </c:pt>
                <c:pt idx="94">
                  <c:v>3152934310.481929</c:v>
                </c:pt>
                <c:pt idx="95">
                  <c:v>3119141356.696504</c:v>
                </c:pt>
                <c:pt idx="96">
                  <c:v>3085823173.241972</c:v>
                </c:pt>
                <c:pt idx="97">
                  <c:v>3052273407.676512</c:v>
                </c:pt>
                <c:pt idx="98">
                  <c:v>3018606881.684135</c:v>
                </c:pt>
                <c:pt idx="99">
                  <c:v>2984842525.783709</c:v>
                </c:pt>
                <c:pt idx="100">
                  <c:v>2950282467.839044</c:v>
                </c:pt>
                <c:pt idx="101">
                  <c:v>2916401666.750053</c:v>
                </c:pt>
                <c:pt idx="102">
                  <c:v>2883496703.089655</c:v>
                </c:pt>
                <c:pt idx="103">
                  <c:v>2850772974.169633</c:v>
                </c:pt>
                <c:pt idx="104">
                  <c:v>2819185615.941348</c:v>
                </c:pt>
                <c:pt idx="105">
                  <c:v>2787571823.236246</c:v>
                </c:pt>
                <c:pt idx="106">
                  <c:v>2754981879.763204</c:v>
                </c:pt>
                <c:pt idx="107">
                  <c:v>2723398905.686172</c:v>
                </c:pt>
                <c:pt idx="108">
                  <c:v>2692706911.559389</c:v>
                </c:pt>
                <c:pt idx="109">
                  <c:v>2662167826.852645</c:v>
                </c:pt>
                <c:pt idx="110">
                  <c:v>2632118554.126676</c:v>
                </c:pt>
                <c:pt idx="111">
                  <c:v>2602369954.595793</c:v>
                </c:pt>
                <c:pt idx="112">
                  <c:v>2572407551.204458</c:v>
                </c:pt>
                <c:pt idx="113">
                  <c:v>2542541797.472518</c:v>
                </c:pt>
                <c:pt idx="114">
                  <c:v>2512679377.247247</c:v>
                </c:pt>
                <c:pt idx="115">
                  <c:v>2483288515.9548</c:v>
                </c:pt>
                <c:pt idx="116">
                  <c:v>2454348987.350445</c:v>
                </c:pt>
                <c:pt idx="117">
                  <c:v>2425304667.968338</c:v>
                </c:pt>
                <c:pt idx="118">
                  <c:v>2396408876.673063</c:v>
                </c:pt>
                <c:pt idx="119">
                  <c:v>2367801234.528367</c:v>
                </c:pt>
                <c:pt idx="120">
                  <c:v>2339230771.995587</c:v>
                </c:pt>
                <c:pt idx="121">
                  <c:v>2310910155.095744</c:v>
                </c:pt>
                <c:pt idx="122">
                  <c:v>2282698982.665855</c:v>
                </c:pt>
                <c:pt idx="123">
                  <c:v>2254302008.724083</c:v>
                </c:pt>
                <c:pt idx="124">
                  <c:v>2225087121.492776</c:v>
                </c:pt>
                <c:pt idx="125">
                  <c:v>2197566632.006751</c:v>
                </c:pt>
                <c:pt idx="126">
                  <c:v>2170201622.99212</c:v>
                </c:pt>
                <c:pt idx="127">
                  <c:v>2142817563.958907</c:v>
                </c:pt>
                <c:pt idx="128">
                  <c:v>2115637160.926671</c:v>
                </c:pt>
                <c:pt idx="129">
                  <c:v>2088390651.504806</c:v>
                </c:pt>
                <c:pt idx="130">
                  <c:v>2060948692.937483</c:v>
                </c:pt>
                <c:pt idx="131">
                  <c:v>2034145976.51496</c:v>
                </c:pt>
                <c:pt idx="132">
                  <c:v>2007337274.59734</c:v>
                </c:pt>
                <c:pt idx="133">
                  <c:v>1980809001.432621</c:v>
                </c:pt>
                <c:pt idx="134">
                  <c:v>1954610507.509899</c:v>
                </c:pt>
                <c:pt idx="135">
                  <c:v>1928362648.326186</c:v>
                </c:pt>
                <c:pt idx="136">
                  <c:v>1902250403.429515</c:v>
                </c:pt>
                <c:pt idx="137">
                  <c:v>1876423602.534734</c:v>
                </c:pt>
                <c:pt idx="138">
                  <c:v>1850773953.444638</c:v>
                </c:pt>
                <c:pt idx="139">
                  <c:v>1825284970.942097</c:v>
                </c:pt>
                <c:pt idx="140">
                  <c:v>1800325847.294813</c:v>
                </c:pt>
                <c:pt idx="141">
                  <c:v>1775651379.096742</c:v>
                </c:pt>
                <c:pt idx="142">
                  <c:v>1750963696.166105</c:v>
                </c:pt>
                <c:pt idx="143">
                  <c:v>1726632166.061861</c:v>
                </c:pt>
                <c:pt idx="144">
                  <c:v>1702614195.915547</c:v>
                </c:pt>
                <c:pt idx="145">
                  <c:v>1678891564.675039</c:v>
                </c:pt>
                <c:pt idx="146">
                  <c:v>1655230589.210871</c:v>
                </c:pt>
                <c:pt idx="147">
                  <c:v>1631495446.89126</c:v>
                </c:pt>
                <c:pt idx="148">
                  <c:v>1608118373.84186</c:v>
                </c:pt>
                <c:pt idx="149">
                  <c:v>1584867073.491637</c:v>
                </c:pt>
                <c:pt idx="150">
                  <c:v>1561935856.915861</c:v>
                </c:pt>
                <c:pt idx="151">
                  <c:v>1539115303.591137</c:v>
                </c:pt>
                <c:pt idx="152">
                  <c:v>1516363444.420459</c:v>
                </c:pt>
                <c:pt idx="153">
                  <c:v>1493307678.367632</c:v>
                </c:pt>
                <c:pt idx="154">
                  <c:v>1470677850.565258</c:v>
                </c:pt>
                <c:pt idx="155">
                  <c:v>1447809792.680126</c:v>
                </c:pt>
                <c:pt idx="156">
                  <c:v>1425349543.644699</c:v>
                </c:pt>
                <c:pt idx="157">
                  <c:v>1403175218.588037</c:v>
                </c:pt>
                <c:pt idx="158">
                  <c:v>1380938699.509472</c:v>
                </c:pt>
                <c:pt idx="159">
                  <c:v>1358890083.354727</c:v>
                </c:pt>
                <c:pt idx="160">
                  <c:v>1337252965.733057</c:v>
                </c:pt>
                <c:pt idx="161">
                  <c:v>1315860433.178851</c:v>
                </c:pt>
                <c:pt idx="162">
                  <c:v>1294417757.896177</c:v>
                </c:pt>
                <c:pt idx="163">
                  <c:v>1273190512.144243</c:v>
                </c:pt>
                <c:pt idx="164">
                  <c:v>1252415517.688231</c:v>
                </c:pt>
                <c:pt idx="165">
                  <c:v>1231708345.01751</c:v>
                </c:pt>
                <c:pt idx="166">
                  <c:v>1211458571.363207</c:v>
                </c:pt>
                <c:pt idx="167">
                  <c:v>1191413580.198582</c:v>
                </c:pt>
                <c:pt idx="168">
                  <c:v>1171446575.53065</c:v>
                </c:pt>
                <c:pt idx="169">
                  <c:v>1151108507.202248</c:v>
                </c:pt>
                <c:pt idx="170">
                  <c:v>1131832801.187575</c:v>
                </c:pt>
                <c:pt idx="171">
                  <c:v>1112412790.600806</c:v>
                </c:pt>
                <c:pt idx="172">
                  <c:v>1093229250.300948</c:v>
                </c:pt>
                <c:pt idx="173">
                  <c:v>1074110870.684134</c:v>
                </c:pt>
                <c:pt idx="174">
                  <c:v>1055108959.881252</c:v>
                </c:pt>
                <c:pt idx="175">
                  <c:v>1035953277.905654</c:v>
                </c:pt>
                <c:pt idx="176">
                  <c:v>1017234924.019073</c:v>
                </c:pt>
                <c:pt idx="177">
                  <c:v>998622391.220008</c:v>
                </c:pt>
                <c:pt idx="178">
                  <c:v>980118980.393987</c:v>
                </c:pt>
                <c:pt idx="179">
                  <c:v>961753375.09369</c:v>
                </c:pt>
                <c:pt idx="180">
                  <c:v>943540843.146773</c:v>
                </c:pt>
                <c:pt idx="181">
                  <c:v>925471908.884828</c:v>
                </c:pt>
                <c:pt idx="182">
                  <c:v>907668540.812985</c:v>
                </c:pt>
                <c:pt idx="183">
                  <c:v>889834135.462389</c:v>
                </c:pt>
                <c:pt idx="184">
                  <c:v>872305957.255724</c:v>
                </c:pt>
                <c:pt idx="185">
                  <c:v>854979881.134035</c:v>
                </c:pt>
                <c:pt idx="186">
                  <c:v>837797037.969345</c:v>
                </c:pt>
                <c:pt idx="187">
                  <c:v>820634310.411967</c:v>
                </c:pt>
                <c:pt idx="188">
                  <c:v>803614665.019499</c:v>
                </c:pt>
                <c:pt idx="189">
                  <c:v>787023266.795755</c:v>
                </c:pt>
                <c:pt idx="190">
                  <c:v>770603712.411082</c:v>
                </c:pt>
                <c:pt idx="191">
                  <c:v>754165774.69046</c:v>
                </c:pt>
                <c:pt idx="192">
                  <c:v>737967931.007956</c:v>
                </c:pt>
                <c:pt idx="193">
                  <c:v>721971196.062601</c:v>
                </c:pt>
                <c:pt idx="194">
                  <c:v>706105897.879939</c:v>
                </c:pt>
                <c:pt idx="195">
                  <c:v>690334647.888471</c:v>
                </c:pt>
                <c:pt idx="196">
                  <c:v>673994553.316441</c:v>
                </c:pt>
                <c:pt idx="197">
                  <c:v>658303162.721545</c:v>
                </c:pt>
                <c:pt idx="198">
                  <c:v>641863257.836547</c:v>
                </c:pt>
                <c:pt idx="199">
                  <c:v>626728189.48555</c:v>
                </c:pt>
                <c:pt idx="200">
                  <c:v>612060687.27606</c:v>
                </c:pt>
                <c:pt idx="201">
                  <c:v>597715027.099853</c:v>
                </c:pt>
                <c:pt idx="202">
                  <c:v>583655242.103592</c:v>
                </c:pt>
                <c:pt idx="203">
                  <c:v>569883921.628495</c:v>
                </c:pt>
                <c:pt idx="204">
                  <c:v>556197319.65569</c:v>
                </c:pt>
                <c:pt idx="205">
                  <c:v>542909240.588047</c:v>
                </c:pt>
                <c:pt idx="206">
                  <c:v>529946060.554211</c:v>
                </c:pt>
                <c:pt idx="207">
                  <c:v>517295305.126764</c:v>
                </c:pt>
                <c:pt idx="208">
                  <c:v>504811530.23577</c:v>
                </c:pt>
                <c:pt idx="209">
                  <c:v>492531810.053958</c:v>
                </c:pt>
                <c:pt idx="210">
                  <c:v>480363878.600941</c:v>
                </c:pt>
                <c:pt idx="211">
                  <c:v>468249684.306213</c:v>
                </c:pt>
                <c:pt idx="212">
                  <c:v>456259407.413769</c:v>
                </c:pt>
                <c:pt idx="213">
                  <c:v>444433185.263853</c:v>
                </c:pt>
                <c:pt idx="214">
                  <c:v>432720386.044537</c:v>
                </c:pt>
                <c:pt idx="215">
                  <c:v>421109986.922379</c:v>
                </c:pt>
                <c:pt idx="216">
                  <c:v>409625761.44336</c:v>
                </c:pt>
                <c:pt idx="217">
                  <c:v>398270382.703487</c:v>
                </c:pt>
                <c:pt idx="218">
                  <c:v>386599860.948598</c:v>
                </c:pt>
                <c:pt idx="219">
                  <c:v>375642695.177835</c:v>
                </c:pt>
                <c:pt idx="220">
                  <c:v>364904683.950486</c:v>
                </c:pt>
                <c:pt idx="221">
                  <c:v>354468497.793563</c:v>
                </c:pt>
                <c:pt idx="222">
                  <c:v>343435612.92782</c:v>
                </c:pt>
                <c:pt idx="223">
                  <c:v>333499324.44695</c:v>
                </c:pt>
                <c:pt idx="224">
                  <c:v>323900535.020543</c:v>
                </c:pt>
                <c:pt idx="225">
                  <c:v>314613524.521173</c:v>
                </c:pt>
                <c:pt idx="226">
                  <c:v>305633578.876288</c:v>
                </c:pt>
                <c:pt idx="227">
                  <c:v>296937337.811797</c:v>
                </c:pt>
                <c:pt idx="228">
                  <c:v>288524432.143021</c:v>
                </c:pt>
                <c:pt idx="229">
                  <c:v>280294285.429647</c:v>
                </c:pt>
                <c:pt idx="230">
                  <c:v>272255222.81617</c:v>
                </c:pt>
                <c:pt idx="231">
                  <c:v>264266395.586035</c:v>
                </c:pt>
                <c:pt idx="232">
                  <c:v>256224855.990017</c:v>
                </c:pt>
                <c:pt idx="233">
                  <c:v>248340846.587885</c:v>
                </c:pt>
                <c:pt idx="234">
                  <c:v>240500223.610437</c:v>
                </c:pt>
                <c:pt idx="235">
                  <c:v>232706341.687494</c:v>
                </c:pt>
                <c:pt idx="236">
                  <c:v>224758446.750021</c:v>
                </c:pt>
                <c:pt idx="237">
                  <c:v>217062011.468176</c:v>
                </c:pt>
                <c:pt idx="238">
                  <c:v>209403998.522412</c:v>
                </c:pt>
                <c:pt idx="239">
                  <c:v>201803077.541037</c:v>
                </c:pt>
                <c:pt idx="240">
                  <c:v>194279533.769708</c:v>
                </c:pt>
                <c:pt idx="241">
                  <c:v>186870772.676636</c:v>
                </c:pt>
                <c:pt idx="242">
                  <c:v>179699211.415337</c:v>
                </c:pt>
                <c:pt idx="243">
                  <c:v>172616701.457531</c:v>
                </c:pt>
                <c:pt idx="244">
                  <c:v>165633621.317819</c:v>
                </c:pt>
                <c:pt idx="245">
                  <c:v>158774408.779137</c:v>
                </c:pt>
                <c:pt idx="246">
                  <c:v>152041356.55761</c:v>
                </c:pt>
                <c:pt idx="247">
                  <c:v>145280388.03146</c:v>
                </c:pt>
                <c:pt idx="248">
                  <c:v>138862671.209411</c:v>
                </c:pt>
                <c:pt idx="249">
                  <c:v>132597347.347973</c:v>
                </c:pt>
                <c:pt idx="250">
                  <c:v>126489269.377896</c:v>
                </c:pt>
                <c:pt idx="251">
                  <c:v>120579042.930142</c:v>
                </c:pt>
                <c:pt idx="252">
                  <c:v>114806439.667294</c:v>
                </c:pt>
                <c:pt idx="253">
                  <c:v>109119194.339205</c:v>
                </c:pt>
                <c:pt idx="254">
                  <c:v>103530483.563718</c:v>
                </c:pt>
                <c:pt idx="255">
                  <c:v>98001386.087003</c:v>
                </c:pt>
                <c:pt idx="256">
                  <c:v>92561890.014859</c:v>
                </c:pt>
                <c:pt idx="257">
                  <c:v>87232242.757043</c:v>
                </c:pt>
                <c:pt idx="258">
                  <c:v>82008652.310607</c:v>
                </c:pt>
                <c:pt idx="259">
                  <c:v>76943768.232564</c:v>
                </c:pt>
                <c:pt idx="260">
                  <c:v>72166817.241604</c:v>
                </c:pt>
                <c:pt idx="261">
                  <c:v>67661570.312645</c:v>
                </c:pt>
                <c:pt idx="262">
                  <c:v>63251762.091261</c:v>
                </c:pt>
                <c:pt idx="263">
                  <c:v>59173764.990451</c:v>
                </c:pt>
                <c:pt idx="264">
                  <c:v>55249053.628418</c:v>
                </c:pt>
                <c:pt idx="265">
                  <c:v>51491748.843671</c:v>
                </c:pt>
                <c:pt idx="266">
                  <c:v>47995061.497755</c:v>
                </c:pt>
                <c:pt idx="267">
                  <c:v>44699181.45756</c:v>
                </c:pt>
                <c:pt idx="268">
                  <c:v>41604647.03086</c:v>
                </c:pt>
                <c:pt idx="269">
                  <c:v>38706228.619913</c:v>
                </c:pt>
                <c:pt idx="270">
                  <c:v>35646861.287143</c:v>
                </c:pt>
                <c:pt idx="271">
                  <c:v>32961067.494315</c:v>
                </c:pt>
                <c:pt idx="272">
                  <c:v>30415029.64081</c:v>
                </c:pt>
                <c:pt idx="273">
                  <c:v>27779132.744141</c:v>
                </c:pt>
                <c:pt idx="274">
                  <c:v>25401847.045541</c:v>
                </c:pt>
                <c:pt idx="275">
                  <c:v>23145480.147351</c:v>
                </c:pt>
                <c:pt idx="276">
                  <c:v>20995229.381652</c:v>
                </c:pt>
                <c:pt idx="277">
                  <c:v>18930152.90415</c:v>
                </c:pt>
                <c:pt idx="278">
                  <c:v>16980341.748673</c:v>
                </c:pt>
                <c:pt idx="279">
                  <c:v>15067014.779431</c:v>
                </c:pt>
                <c:pt idx="280">
                  <c:v>13314308.492689</c:v>
                </c:pt>
                <c:pt idx="281">
                  <c:v>11723564.610191</c:v>
                </c:pt>
                <c:pt idx="282">
                  <c:v>10256895.867308</c:v>
                </c:pt>
                <c:pt idx="283">
                  <c:v>8924517.100492</c:v>
                </c:pt>
                <c:pt idx="284">
                  <c:v>7768484.130162</c:v>
                </c:pt>
                <c:pt idx="285">
                  <c:v>6784882.103357</c:v>
                </c:pt>
                <c:pt idx="286">
                  <c:v>5987395.155402</c:v>
                </c:pt>
                <c:pt idx="287">
                  <c:v>5407444.806431</c:v>
                </c:pt>
                <c:pt idx="288">
                  <c:v>4980177.087999</c:v>
                </c:pt>
                <c:pt idx="289">
                  <c:v>4636255.28619</c:v>
                </c:pt>
                <c:pt idx="290">
                  <c:v>4370388.405406</c:v>
                </c:pt>
                <c:pt idx="291">
                  <c:v>4141555.336877</c:v>
                </c:pt>
                <c:pt idx="292">
                  <c:v>3939510.46019</c:v>
                </c:pt>
                <c:pt idx="293">
                  <c:v>3761696.262305</c:v>
                </c:pt>
                <c:pt idx="294">
                  <c:v>3532746.884555</c:v>
                </c:pt>
                <c:pt idx="295">
                  <c:v>3401404.2956</c:v>
                </c:pt>
                <c:pt idx="296">
                  <c:v>3271629.205876</c:v>
                </c:pt>
                <c:pt idx="297">
                  <c:v>3146098.346466</c:v>
                </c:pt>
                <c:pt idx="298">
                  <c:v>3021063.916832</c:v>
                </c:pt>
                <c:pt idx="299">
                  <c:v>2897543.977246</c:v>
                </c:pt>
                <c:pt idx="300">
                  <c:v>2778723.099597</c:v>
                </c:pt>
                <c:pt idx="301">
                  <c:v>2661779.72257</c:v>
                </c:pt>
                <c:pt idx="302">
                  <c:v>2548269.86754</c:v>
                </c:pt>
                <c:pt idx="303">
                  <c:v>2437576.583879</c:v>
                </c:pt>
                <c:pt idx="304">
                  <c:v>2328232.662109</c:v>
                </c:pt>
                <c:pt idx="305">
                  <c:v>2225845.451701</c:v>
                </c:pt>
                <c:pt idx="306">
                  <c:v>2125010.864778</c:v>
                </c:pt>
                <c:pt idx="307">
                  <c:v>2025009.481223</c:v>
                </c:pt>
                <c:pt idx="308">
                  <c:v>1925794.44088</c:v>
                </c:pt>
                <c:pt idx="309">
                  <c:v>1829843.704252</c:v>
                </c:pt>
                <c:pt idx="310">
                  <c:v>1734671.121068</c:v>
                </c:pt>
                <c:pt idx="311">
                  <c:v>1645256.954363</c:v>
                </c:pt>
                <c:pt idx="312">
                  <c:v>1557786.951299</c:v>
                </c:pt>
                <c:pt idx="313">
                  <c:v>1472738.643076</c:v>
                </c:pt>
                <c:pt idx="314">
                  <c:v>1389391.020926</c:v>
                </c:pt>
                <c:pt idx="315">
                  <c:v>1309148.085438</c:v>
                </c:pt>
                <c:pt idx="316">
                  <c:v>1229111.704472</c:v>
                </c:pt>
                <c:pt idx="317">
                  <c:v>1150969.931102</c:v>
                </c:pt>
                <c:pt idx="318">
                  <c:v>1075886.364544</c:v>
                </c:pt>
                <c:pt idx="319">
                  <c:v>1002121.735253</c:v>
                </c:pt>
                <c:pt idx="320">
                  <c:v>933881.889318</c:v>
                </c:pt>
                <c:pt idx="321">
                  <c:v>869298.084921</c:v>
                </c:pt>
                <c:pt idx="322">
                  <c:v>809216.84023</c:v>
                </c:pt>
                <c:pt idx="323">
                  <c:v>751665.828124</c:v>
                </c:pt>
                <c:pt idx="324">
                  <c:v>696374.699106</c:v>
                </c:pt>
                <c:pt idx="325">
                  <c:v>643617.533433</c:v>
                </c:pt>
                <c:pt idx="326">
                  <c:v>595884.010963</c:v>
                </c:pt>
                <c:pt idx="327">
                  <c:v>551245.822541</c:v>
                </c:pt>
                <c:pt idx="328">
                  <c:v>507681.607662</c:v>
                </c:pt>
                <c:pt idx="329">
                  <c:v>469036.162434</c:v>
                </c:pt>
                <c:pt idx="330">
                  <c:v>430953.406997</c:v>
                </c:pt>
                <c:pt idx="331">
                  <c:v>394959.921068</c:v>
                </c:pt>
                <c:pt idx="332">
                  <c:v>366887.538685</c:v>
                </c:pt>
                <c:pt idx="333">
                  <c:v>339998.439683</c:v>
                </c:pt>
                <c:pt idx="334">
                  <c:v>313606.304824</c:v>
                </c:pt>
                <c:pt idx="335">
                  <c:v>288073.163962</c:v>
                </c:pt>
                <c:pt idx="336">
                  <c:v>262494.987261</c:v>
                </c:pt>
                <c:pt idx="337">
                  <c:v>238401.579197</c:v>
                </c:pt>
                <c:pt idx="338">
                  <c:v>216504.584654</c:v>
                </c:pt>
                <c:pt idx="339">
                  <c:v>195482.53368</c:v>
                </c:pt>
                <c:pt idx="340">
                  <c:v>174787.126277</c:v>
                </c:pt>
                <c:pt idx="341">
                  <c:v>155762.772321</c:v>
                </c:pt>
                <c:pt idx="342">
                  <c:v>136703.332236</c:v>
                </c:pt>
                <c:pt idx="343">
                  <c:v>118527.45371</c:v>
                </c:pt>
                <c:pt idx="344">
                  <c:v>106229.413078</c:v>
                </c:pt>
                <c:pt idx="345">
                  <c:v>96212.632596</c:v>
                </c:pt>
                <c:pt idx="346">
                  <c:v>86176.4</c:v>
                </c:pt>
                <c:pt idx="347">
                  <c:v>78057.75</c:v>
                </c:pt>
                <c:pt idx="348">
                  <c:v>70925.02</c:v>
                </c:pt>
                <c:pt idx="349">
                  <c:v>67194.24</c:v>
                </c:pt>
                <c:pt idx="350">
                  <c:v>64375.05</c:v>
                </c:pt>
                <c:pt idx="351">
                  <c:v>61548.18</c:v>
                </c:pt>
                <c:pt idx="352">
                  <c:v>58713.58</c:v>
                </c:pt>
                <c:pt idx="353">
                  <c:v>56775.16</c:v>
                </c:pt>
                <c:pt idx="354">
                  <c:v>54830.04</c:v>
                </c:pt>
                <c:pt idx="355">
                  <c:v>52878.2</c:v>
                </c:pt>
                <c:pt idx="356">
                  <c:v>50919.61</c:v>
                </c:pt>
                <c:pt idx="357">
                  <c:v>48954.26</c:v>
                </c:pt>
                <c:pt idx="358">
                  <c:v>46982.11</c:v>
                </c:pt>
                <c:pt idx="359">
                  <c:v>45003.14</c:v>
                </c:pt>
                <c:pt idx="360">
                  <c:v>43017.34</c:v>
                </c:pt>
                <c:pt idx="361">
                  <c:v>41024.67</c:v>
                </c:pt>
                <c:pt idx="362">
                  <c:v>39025.11</c:v>
                </c:pt>
                <c:pt idx="363">
                  <c:v>37018.64</c:v>
                </c:pt>
                <c:pt idx="364">
                  <c:v>35005.25</c:v>
                </c:pt>
                <c:pt idx="365">
                  <c:v>32984.9</c:v>
                </c:pt>
                <c:pt idx="366">
                  <c:v>30957.57</c:v>
                </c:pt>
                <c:pt idx="367">
                  <c:v>28923.22</c:v>
                </c:pt>
                <c:pt idx="368">
                  <c:v>26881.83</c:v>
                </c:pt>
                <c:pt idx="369">
                  <c:v>24833.39</c:v>
                </c:pt>
                <c:pt idx="370">
                  <c:v>22777.87</c:v>
                </c:pt>
                <c:pt idx="371">
                  <c:v>20715.25</c:v>
                </c:pt>
                <c:pt idx="372">
                  <c:v>18645.5</c:v>
                </c:pt>
                <c:pt idx="373">
                  <c:v>16568.59</c:v>
                </c:pt>
                <c:pt idx="374">
                  <c:v>15214.15</c:v>
                </c:pt>
                <c:pt idx="375">
                  <c:v>13854.94</c:v>
                </c:pt>
                <c:pt idx="376">
                  <c:v>12490.93</c:v>
                </c:pt>
                <c:pt idx="377">
                  <c:v>11122.1</c:v>
                </c:pt>
                <c:pt idx="378">
                  <c:v>9748.44</c:v>
                </c:pt>
                <c:pt idx="379">
                  <c:v>8369.93</c:v>
                </c:pt>
                <c:pt idx="380">
                  <c:v>6986.56</c:v>
                </c:pt>
                <c:pt idx="381">
                  <c:v>5598.31</c:v>
                </c:pt>
                <c:pt idx="382">
                  <c:v>4205.16</c:v>
                </c:pt>
                <c:pt idx="383">
                  <c:v>2807.09</c:v>
                </c:pt>
                <c:pt idx="384">
                  <c:v>1404.08</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_Hidden30!$C$2:$C$450</c:f>
              <c:numCache>
                <c:ptCount val="449"/>
                <c:pt idx="0">
                  <c:v>6920920591.118053</c:v>
                </c:pt>
                <c:pt idx="1">
                  <c:v>6870316408.869759</c:v>
                </c:pt>
                <c:pt idx="2">
                  <c:v>6818385745.607618</c:v>
                </c:pt>
                <c:pt idx="3">
                  <c:v>6767020027.424001</c:v>
                </c:pt>
                <c:pt idx="4">
                  <c:v>6715545741.174412</c:v>
                </c:pt>
                <c:pt idx="5">
                  <c:v>6664053584.075445</c:v>
                </c:pt>
                <c:pt idx="6">
                  <c:v>6611552835.850136</c:v>
                </c:pt>
                <c:pt idx="7">
                  <c:v>6558469665.332725</c:v>
                </c:pt>
                <c:pt idx="8">
                  <c:v>6506581820.468056</c:v>
                </c:pt>
                <c:pt idx="9">
                  <c:v>6453181612.021347</c:v>
                </c:pt>
                <c:pt idx="10">
                  <c:v>6400968482.516792</c:v>
                </c:pt>
                <c:pt idx="11">
                  <c:v>6348592820.4574175</c:v>
                </c:pt>
                <c:pt idx="12">
                  <c:v>6297344255.91007</c:v>
                </c:pt>
                <c:pt idx="13">
                  <c:v>6243879669.897346</c:v>
                </c:pt>
                <c:pt idx="14">
                  <c:v>6192079445.120496</c:v>
                </c:pt>
                <c:pt idx="15">
                  <c:v>6141564508.587144</c:v>
                </c:pt>
                <c:pt idx="16">
                  <c:v>6088646594.795794</c:v>
                </c:pt>
                <c:pt idx="17">
                  <c:v>6037336232.023674</c:v>
                </c:pt>
                <c:pt idx="18">
                  <c:v>5986691806.614063</c:v>
                </c:pt>
                <c:pt idx="19">
                  <c:v>5936561242.648994</c:v>
                </c:pt>
                <c:pt idx="20">
                  <c:v>5886164518.777794</c:v>
                </c:pt>
                <c:pt idx="21">
                  <c:v>5835528204.365116</c:v>
                </c:pt>
                <c:pt idx="22">
                  <c:v>5786243248.940904</c:v>
                </c:pt>
                <c:pt idx="23">
                  <c:v>5736625056.0976715</c:v>
                </c:pt>
                <c:pt idx="24">
                  <c:v>5687170733.644784</c:v>
                </c:pt>
                <c:pt idx="25">
                  <c:v>5636628976.658991</c:v>
                </c:pt>
                <c:pt idx="26">
                  <c:v>5586483354.566978</c:v>
                </c:pt>
                <c:pt idx="27">
                  <c:v>5537556845.510039</c:v>
                </c:pt>
                <c:pt idx="28">
                  <c:v>5489967151.728637</c:v>
                </c:pt>
                <c:pt idx="29">
                  <c:v>5441858187.0907755</c:v>
                </c:pt>
                <c:pt idx="30">
                  <c:v>5393457272.784356</c:v>
                </c:pt>
                <c:pt idx="31">
                  <c:v>5344226688.275769</c:v>
                </c:pt>
                <c:pt idx="32">
                  <c:v>5295099949.6944895</c:v>
                </c:pt>
                <c:pt idx="33">
                  <c:v>5247031588.182248</c:v>
                </c:pt>
                <c:pt idx="34">
                  <c:v>5199300678.959127</c:v>
                </c:pt>
                <c:pt idx="35">
                  <c:v>5150852690.697839</c:v>
                </c:pt>
                <c:pt idx="36">
                  <c:v>5102525438.210166</c:v>
                </c:pt>
                <c:pt idx="37">
                  <c:v>5054226356.344201</c:v>
                </c:pt>
                <c:pt idx="38">
                  <c:v>5006414455.493053</c:v>
                </c:pt>
                <c:pt idx="39">
                  <c:v>4959079421.674494</c:v>
                </c:pt>
                <c:pt idx="40">
                  <c:v>4911479377.217733</c:v>
                </c:pt>
                <c:pt idx="41">
                  <c:v>4864510050.510014</c:v>
                </c:pt>
                <c:pt idx="42">
                  <c:v>4815957595.109378</c:v>
                </c:pt>
                <c:pt idx="43">
                  <c:v>4768596392.589203</c:v>
                </c:pt>
                <c:pt idx="44">
                  <c:v>4721851207.941064</c:v>
                </c:pt>
                <c:pt idx="45">
                  <c:v>4674821290.0338335</c:v>
                </c:pt>
                <c:pt idx="46">
                  <c:v>4628330666.937966</c:v>
                </c:pt>
                <c:pt idx="47">
                  <c:v>4581483562.685436</c:v>
                </c:pt>
                <c:pt idx="48">
                  <c:v>4533664099.090917</c:v>
                </c:pt>
                <c:pt idx="49">
                  <c:v>4487974553.449264</c:v>
                </c:pt>
                <c:pt idx="50">
                  <c:v>4441681663.893856</c:v>
                </c:pt>
                <c:pt idx="51">
                  <c:v>4396246853.710652</c:v>
                </c:pt>
                <c:pt idx="52">
                  <c:v>4351149506.492379</c:v>
                </c:pt>
                <c:pt idx="53">
                  <c:v>4306356229.617278</c:v>
                </c:pt>
                <c:pt idx="54">
                  <c:v>4259991319.2008796</c:v>
                </c:pt>
                <c:pt idx="55">
                  <c:v>4214722049.370645</c:v>
                </c:pt>
                <c:pt idx="56">
                  <c:v>4171221645.6732144</c:v>
                </c:pt>
                <c:pt idx="57">
                  <c:v>4127517966.253433</c:v>
                </c:pt>
                <c:pt idx="58">
                  <c:v>4084256582.8603945</c:v>
                </c:pt>
                <c:pt idx="59">
                  <c:v>4040873299.426977</c:v>
                </c:pt>
                <c:pt idx="60">
                  <c:v>3996746141.83419</c:v>
                </c:pt>
                <c:pt idx="61">
                  <c:v>3953750236.3686457</c:v>
                </c:pt>
                <c:pt idx="62">
                  <c:v>3911046857.13453</c:v>
                </c:pt>
                <c:pt idx="63">
                  <c:v>3868864133.650004</c:v>
                </c:pt>
                <c:pt idx="64">
                  <c:v>3827543748.4580493</c:v>
                </c:pt>
                <c:pt idx="65">
                  <c:v>3785541732.952475</c:v>
                </c:pt>
                <c:pt idx="66">
                  <c:v>3742918382.08585</c:v>
                </c:pt>
                <c:pt idx="67">
                  <c:v>3701606104.095603</c:v>
                </c:pt>
                <c:pt idx="68">
                  <c:v>3660179919.8269615</c:v>
                </c:pt>
                <c:pt idx="69">
                  <c:v>3619166545.328529</c:v>
                </c:pt>
                <c:pt idx="70">
                  <c:v>3577595803.2767797</c:v>
                </c:pt>
                <c:pt idx="71">
                  <c:v>3537799210.4126277</c:v>
                </c:pt>
                <c:pt idx="72">
                  <c:v>3497440011.9229674</c:v>
                </c:pt>
                <c:pt idx="73">
                  <c:v>3457659662.8509173</c:v>
                </c:pt>
                <c:pt idx="74">
                  <c:v>3418077550.947726</c:v>
                </c:pt>
                <c:pt idx="75">
                  <c:v>3378656613.291638</c:v>
                </c:pt>
                <c:pt idx="76">
                  <c:v>3339358084.090206</c:v>
                </c:pt>
                <c:pt idx="77">
                  <c:v>3300588991.223742</c:v>
                </c:pt>
                <c:pt idx="78">
                  <c:v>3261651954.478389</c:v>
                </c:pt>
                <c:pt idx="79">
                  <c:v>3222979585.435894</c:v>
                </c:pt>
                <c:pt idx="80">
                  <c:v>3185289094.783039</c:v>
                </c:pt>
                <c:pt idx="81">
                  <c:v>3147530099.717427</c:v>
                </c:pt>
                <c:pt idx="82">
                  <c:v>3110513406.4743857</c:v>
                </c:pt>
                <c:pt idx="83">
                  <c:v>3074413658.722235</c:v>
                </c:pt>
                <c:pt idx="84">
                  <c:v>3037955086.637859</c:v>
                </c:pt>
                <c:pt idx="85">
                  <c:v>3002375552.4283733</c:v>
                </c:pt>
                <c:pt idx="86">
                  <c:v>2966381930.173647</c:v>
                </c:pt>
                <c:pt idx="87">
                  <c:v>2930622765.061935</c:v>
                </c:pt>
                <c:pt idx="88">
                  <c:v>2895958335.1499987</c:v>
                </c:pt>
                <c:pt idx="89">
                  <c:v>2861353782.496382</c:v>
                </c:pt>
                <c:pt idx="90">
                  <c:v>2826465055.2421827</c:v>
                </c:pt>
                <c:pt idx="91">
                  <c:v>2791938714.952457</c:v>
                </c:pt>
                <c:pt idx="92">
                  <c:v>2758360436.093912</c:v>
                </c:pt>
                <c:pt idx="93">
                  <c:v>2724563181.374227</c:v>
                </c:pt>
                <c:pt idx="94">
                  <c:v>2691158906.507102</c:v>
                </c:pt>
                <c:pt idx="95">
                  <c:v>2657945290.273814</c:v>
                </c:pt>
                <c:pt idx="96">
                  <c:v>2625093614.1785207</c:v>
                </c:pt>
                <c:pt idx="97">
                  <c:v>2592291004.3736644</c:v>
                </c:pt>
                <c:pt idx="98">
                  <c:v>2559349855.1438823</c:v>
                </c:pt>
                <c:pt idx="99">
                  <c:v>2526430184.8262973</c:v>
                </c:pt>
                <c:pt idx="100">
                  <c:v>2493215499.3490353</c:v>
                </c:pt>
                <c:pt idx="101">
                  <c:v>2460403501.5156803</c:v>
                </c:pt>
                <c:pt idx="102">
                  <c:v>2428650482.996999</c:v>
                </c:pt>
                <c:pt idx="103">
                  <c:v>2397016210.222438</c:v>
                </c:pt>
                <c:pt idx="104">
                  <c:v>2366565719.526526</c:v>
                </c:pt>
                <c:pt idx="105">
                  <c:v>2336058657.4322143</c:v>
                </c:pt>
                <c:pt idx="106">
                  <c:v>2304831619.3715553</c:v>
                </c:pt>
                <c:pt idx="107">
                  <c:v>2274669348.887951</c:v>
                </c:pt>
                <c:pt idx="108">
                  <c:v>2245219890.818517</c:v>
                </c:pt>
                <c:pt idx="109">
                  <c:v>2216112415.854436</c:v>
                </c:pt>
                <c:pt idx="110">
                  <c:v>2187381738.1664405</c:v>
                </c:pt>
                <c:pt idx="111">
                  <c:v>2158991590.2195244</c:v>
                </c:pt>
                <c:pt idx="112">
                  <c:v>2130864397.4293625</c:v>
                </c:pt>
                <c:pt idx="113">
                  <c:v>2102552833.4126804</c:v>
                </c:pt>
                <c:pt idx="114">
                  <c:v>2074447519.1446028</c:v>
                </c:pt>
                <c:pt idx="115">
                  <c:v>2046705403.2075436</c:v>
                </c:pt>
                <c:pt idx="116">
                  <c:v>2019533362.43199</c:v>
                </c:pt>
                <c:pt idx="117">
                  <c:v>1992249828.1316192</c:v>
                </c:pt>
                <c:pt idx="118">
                  <c:v>1965174834.5338392</c:v>
                </c:pt>
                <c:pt idx="119">
                  <c:v>1938527996.1926148</c:v>
                </c:pt>
                <c:pt idx="120">
                  <c:v>1911889033.909601</c:v>
                </c:pt>
                <c:pt idx="121">
                  <c:v>1885641966.8651822</c:v>
                </c:pt>
                <c:pt idx="122">
                  <c:v>1859463246.0039294</c:v>
                </c:pt>
                <c:pt idx="123">
                  <c:v>1833216807.567165</c:v>
                </c:pt>
                <c:pt idx="124">
                  <c:v>1806686816.3100345</c:v>
                </c:pt>
                <c:pt idx="125">
                  <c:v>1781314842.1229787</c:v>
                </c:pt>
                <c:pt idx="126">
                  <c:v>1756245719.3678482</c:v>
                </c:pt>
                <c:pt idx="127">
                  <c:v>1731143906.1489415</c:v>
                </c:pt>
                <c:pt idx="128">
                  <c:v>1706379877.109428</c:v>
                </c:pt>
                <c:pt idx="129">
                  <c:v>1681547167.152354</c:v>
                </c:pt>
                <c:pt idx="130">
                  <c:v>1656636678.3392854</c:v>
                </c:pt>
                <c:pt idx="131">
                  <c:v>1632408203.776392</c:v>
                </c:pt>
                <c:pt idx="132">
                  <c:v>1608161944.980225</c:v>
                </c:pt>
                <c:pt idx="133">
                  <c:v>1584304271.1325567</c:v>
                </c:pt>
                <c:pt idx="134">
                  <c:v>1560698454.3304703</c:v>
                </c:pt>
                <c:pt idx="135">
                  <c:v>1537128804.595356</c:v>
                </c:pt>
                <c:pt idx="136">
                  <c:v>1513991225.2745237</c:v>
                </c:pt>
                <c:pt idx="137">
                  <c:v>1490902830.809891</c:v>
                </c:pt>
                <c:pt idx="138">
                  <c:v>1468109305.9667022</c:v>
                </c:pt>
                <c:pt idx="139">
                  <c:v>1445434677.2717466</c:v>
                </c:pt>
                <c:pt idx="140">
                  <c:v>1423329559.3929257</c:v>
                </c:pt>
                <c:pt idx="141">
                  <c:v>1401441049.1830573</c:v>
                </c:pt>
                <c:pt idx="142">
                  <c:v>1379612281.4952052</c:v>
                </c:pt>
                <c:pt idx="143">
                  <c:v>1358208042.7125032</c:v>
                </c:pt>
                <c:pt idx="144">
                  <c:v>1337043385.0894642</c:v>
                </c:pt>
                <c:pt idx="145">
                  <c:v>1316250220.8279936</c:v>
                </c:pt>
                <c:pt idx="146">
                  <c:v>1295499031.5799155</c:v>
                </c:pt>
                <c:pt idx="147">
                  <c:v>1274756497.3178062</c:v>
                </c:pt>
                <c:pt idx="148">
                  <c:v>1254497279.544575</c:v>
                </c:pt>
                <c:pt idx="149">
                  <c:v>1234261924.1846046</c:v>
                </c:pt>
                <c:pt idx="150">
                  <c:v>1214406950.5553222</c:v>
                </c:pt>
                <c:pt idx="151">
                  <c:v>1194634313.1240332</c:v>
                </c:pt>
                <c:pt idx="152">
                  <c:v>1175042824.5639975</c:v>
                </c:pt>
                <c:pt idx="153">
                  <c:v>1155214059.614466</c:v>
                </c:pt>
                <c:pt idx="154">
                  <c:v>1135778121.033219</c:v>
                </c:pt>
                <c:pt idx="155">
                  <c:v>1116282244.3763309</c:v>
                </c:pt>
                <c:pt idx="156">
                  <c:v>1097101142.151316</c:v>
                </c:pt>
                <c:pt idx="157">
                  <c:v>1078260640.57045</c:v>
                </c:pt>
                <c:pt idx="158">
                  <c:v>1059373307.5870824</c:v>
                </c:pt>
                <c:pt idx="159">
                  <c:v>1040690844.7984655</c:v>
                </c:pt>
                <c:pt idx="160">
                  <c:v>1022551281.6644782</c:v>
                </c:pt>
                <c:pt idx="161">
                  <c:v>1004486570.838192</c:v>
                </c:pt>
                <c:pt idx="162">
                  <c:v>986496001.7577714</c:v>
                </c:pt>
                <c:pt idx="163">
                  <c:v>968672654.2540848</c:v>
                </c:pt>
                <c:pt idx="164">
                  <c:v>951302518.4570546</c:v>
                </c:pt>
                <c:pt idx="165">
                  <c:v>933987081.7408715</c:v>
                </c:pt>
                <c:pt idx="166">
                  <c:v>917073895.9320362</c:v>
                </c:pt>
                <c:pt idx="167">
                  <c:v>900419457.0430021</c:v>
                </c:pt>
                <c:pt idx="168">
                  <c:v>883827664.4815245</c:v>
                </c:pt>
                <c:pt idx="169">
                  <c:v>867057557.4270304</c:v>
                </c:pt>
                <c:pt idx="170">
                  <c:v>851092413.6211276</c:v>
                </c:pt>
                <c:pt idx="171">
                  <c:v>835070604.5609074</c:v>
                </c:pt>
                <c:pt idx="172">
                  <c:v>819412507.327978</c:v>
                </c:pt>
                <c:pt idx="173">
                  <c:v>803717151.807137</c:v>
                </c:pt>
                <c:pt idx="174">
                  <c:v>788202841.1767981</c:v>
                </c:pt>
                <c:pt idx="175">
                  <c:v>772580305.4162188</c:v>
                </c:pt>
                <c:pt idx="176">
                  <c:v>757375559.755014</c:v>
                </c:pt>
                <c:pt idx="177">
                  <c:v>742256660.0273514</c:v>
                </c:pt>
                <c:pt idx="178">
                  <c:v>727267837.8090174</c:v>
                </c:pt>
                <c:pt idx="179">
                  <c:v>712468818.3534319</c:v>
                </c:pt>
                <c:pt idx="180">
                  <c:v>697791421.7516806</c:v>
                </c:pt>
                <c:pt idx="181">
                  <c:v>683305196.1787113</c:v>
                </c:pt>
                <c:pt idx="182">
                  <c:v>669023764.5153381</c:v>
                </c:pt>
                <c:pt idx="183">
                  <c:v>654765973.8031783</c:v>
                </c:pt>
                <c:pt idx="184">
                  <c:v>640884844.83679</c:v>
                </c:pt>
                <c:pt idx="185">
                  <c:v>627089945.829791</c:v>
                </c:pt>
                <c:pt idx="186">
                  <c:v>613478466.6604671</c:v>
                </c:pt>
                <c:pt idx="187">
                  <c:v>599891837.3543155</c:v>
                </c:pt>
                <c:pt idx="188">
                  <c:v>586486062.4436095</c:v>
                </c:pt>
                <c:pt idx="189">
                  <c:v>573403306.4688464</c:v>
                </c:pt>
                <c:pt idx="190">
                  <c:v>560488230.3151737</c:v>
                </c:pt>
                <c:pt idx="191">
                  <c:v>547631953.0185931</c:v>
                </c:pt>
                <c:pt idx="192">
                  <c:v>534961132.28984165</c:v>
                </c:pt>
                <c:pt idx="193">
                  <c:v>522505867.05628085</c:v>
                </c:pt>
                <c:pt idx="194">
                  <c:v>510157080.06470805</c:v>
                </c:pt>
                <c:pt idx="195">
                  <c:v>497916512.8919042</c:v>
                </c:pt>
                <c:pt idx="196">
                  <c:v>485359558.5148129</c:v>
                </c:pt>
                <c:pt idx="197">
                  <c:v>473255773.24487793</c:v>
                </c:pt>
                <c:pt idx="198">
                  <c:v>460679678.92885965</c:v>
                </c:pt>
                <c:pt idx="199">
                  <c:v>449053977.62968034</c:v>
                </c:pt>
                <c:pt idx="200">
                  <c:v>437824806.52997476</c:v>
                </c:pt>
                <c:pt idx="201">
                  <c:v>426837760.2919317</c:v>
                </c:pt>
                <c:pt idx="202">
                  <c:v>416090526.00483364</c:v>
                </c:pt>
                <c:pt idx="203">
                  <c:v>405606028.7324676</c:v>
                </c:pt>
                <c:pt idx="204">
                  <c:v>395193386.3842345</c:v>
                </c:pt>
                <c:pt idx="205">
                  <c:v>385118667.5612198</c:v>
                </c:pt>
                <c:pt idx="206">
                  <c:v>375285499.2103661</c:v>
                </c:pt>
                <c:pt idx="207">
                  <c:v>365705449.2731949</c:v>
                </c:pt>
                <c:pt idx="208">
                  <c:v>356333196.54666597</c:v>
                </c:pt>
                <c:pt idx="209">
                  <c:v>347075598.6721203</c:v>
                </c:pt>
                <c:pt idx="210">
                  <c:v>337945525.0598107</c:v>
                </c:pt>
                <c:pt idx="211">
                  <c:v>328864223.17619234</c:v>
                </c:pt>
                <c:pt idx="212">
                  <c:v>319917154.84606415</c:v>
                </c:pt>
                <c:pt idx="213">
                  <c:v>311096378.4803354</c:v>
                </c:pt>
                <c:pt idx="214">
                  <c:v>302383862.84274375</c:v>
                </c:pt>
                <c:pt idx="215">
                  <c:v>293787528.9069358</c:v>
                </c:pt>
                <c:pt idx="216">
                  <c:v>285290858.5161887</c:v>
                </c:pt>
                <c:pt idx="217">
                  <c:v>276926913.9623311</c:v>
                </c:pt>
                <c:pt idx="218">
                  <c:v>268356196.06288365</c:v>
                </c:pt>
                <c:pt idx="219">
                  <c:v>260308087.0180796</c:v>
                </c:pt>
                <c:pt idx="220">
                  <c:v>252479588.53893536</c:v>
                </c:pt>
                <c:pt idx="221">
                  <c:v>244842756.09795755</c:v>
                </c:pt>
                <c:pt idx="222">
                  <c:v>236832610.9932113</c:v>
                </c:pt>
                <c:pt idx="223">
                  <c:v>229590499.40499938</c:v>
                </c:pt>
                <c:pt idx="224">
                  <c:v>222616412.6085942</c:v>
                </c:pt>
                <c:pt idx="225">
                  <c:v>215866714.5272777</c:v>
                </c:pt>
                <c:pt idx="226">
                  <c:v>209349602.00932553</c:v>
                </c:pt>
                <c:pt idx="227">
                  <c:v>203059093.75116858</c:v>
                </c:pt>
                <c:pt idx="228">
                  <c:v>196971325.3138833</c:v>
                </c:pt>
                <c:pt idx="229">
                  <c:v>191038639.25904626</c:v>
                </c:pt>
                <c:pt idx="230">
                  <c:v>185244776.78918365</c:v>
                </c:pt>
                <c:pt idx="231">
                  <c:v>179504141.01447082</c:v>
                </c:pt>
                <c:pt idx="232">
                  <c:v>173775245.73278922</c:v>
                </c:pt>
                <c:pt idx="233">
                  <c:v>168142534.67885417</c:v>
                </c:pt>
                <c:pt idx="234">
                  <c:v>162566657.92983773</c:v>
                </c:pt>
                <c:pt idx="235">
                  <c:v>157031576.54116377</c:v>
                </c:pt>
                <c:pt idx="236">
                  <c:v>151419341.992783</c:v>
                </c:pt>
                <c:pt idx="237">
                  <c:v>145986243.90798056</c:v>
                </c:pt>
                <c:pt idx="238">
                  <c:v>140596937.43690404</c:v>
                </c:pt>
                <c:pt idx="239">
                  <c:v>135271166.75616342</c:v>
                </c:pt>
                <c:pt idx="240">
                  <c:v>130007163.38805783</c:v>
                </c:pt>
                <c:pt idx="241">
                  <c:v>124844142.77707946</c:v>
                </c:pt>
                <c:pt idx="242">
                  <c:v>119849365.92088737</c:v>
                </c:pt>
                <c:pt idx="243">
                  <c:v>114930464.47818516</c:v>
                </c:pt>
                <c:pt idx="244">
                  <c:v>110106051.13230497</c:v>
                </c:pt>
                <c:pt idx="245">
                  <c:v>105367329.5776541</c:v>
                </c:pt>
                <c:pt idx="246">
                  <c:v>100733463.2586461</c:v>
                </c:pt>
                <c:pt idx="247">
                  <c:v>96090797.93733945</c:v>
                </c:pt>
                <c:pt idx="248">
                  <c:v>91695259.57034726</c:v>
                </c:pt>
                <c:pt idx="249">
                  <c:v>87409570.0465996</c:v>
                </c:pt>
                <c:pt idx="250">
                  <c:v>83241636.777652</c:v>
                </c:pt>
                <c:pt idx="251">
                  <c:v>79221912.02452803</c:v>
                </c:pt>
                <c:pt idx="252">
                  <c:v>75301307.21377622</c:v>
                </c:pt>
                <c:pt idx="253">
                  <c:v>71453577.5013803</c:v>
                </c:pt>
                <c:pt idx="254">
                  <c:v>67678986.80905792</c:v>
                </c:pt>
                <c:pt idx="255">
                  <c:v>63955898.29549373</c:v>
                </c:pt>
                <c:pt idx="256">
                  <c:v>60313526.460363686</c:v>
                </c:pt>
                <c:pt idx="257">
                  <c:v>56744310.791010186</c:v>
                </c:pt>
                <c:pt idx="258">
                  <c:v>53258817.84583054</c:v>
                </c:pt>
                <c:pt idx="259">
                  <c:v>49884781.932820834</c:v>
                </c:pt>
                <c:pt idx="260">
                  <c:v>46710954.19615195</c:v>
                </c:pt>
                <c:pt idx="261">
                  <c:v>43720592.48977237</c:v>
                </c:pt>
                <c:pt idx="262">
                  <c:v>40801804.79396929</c:v>
                </c:pt>
                <c:pt idx="263">
                  <c:v>38108557.319690585</c:v>
                </c:pt>
                <c:pt idx="264">
                  <c:v>35520651.90543681</c:v>
                </c:pt>
                <c:pt idx="265">
                  <c:v>33050671.459039107</c:v>
                </c:pt>
                <c:pt idx="266">
                  <c:v>30754025.939181846</c:v>
                </c:pt>
                <c:pt idx="267">
                  <c:v>28593529.928577818</c:v>
                </c:pt>
                <c:pt idx="268">
                  <c:v>26573219.063579123</c:v>
                </c:pt>
                <c:pt idx="269">
                  <c:v>24680045.863752928</c:v>
                </c:pt>
                <c:pt idx="270">
                  <c:v>22692009.750091575</c:v>
                </c:pt>
                <c:pt idx="271">
                  <c:v>20946704.831340242</c:v>
                </c:pt>
                <c:pt idx="272">
                  <c:v>19296975.648709934</c:v>
                </c:pt>
                <c:pt idx="273">
                  <c:v>17594724.33359634</c:v>
                </c:pt>
                <c:pt idx="274">
                  <c:v>16061712.929482868</c:v>
                </c:pt>
                <c:pt idx="275">
                  <c:v>14610979.041453987</c:v>
                </c:pt>
                <c:pt idx="276">
                  <c:v>13231117.496926414</c:v>
                </c:pt>
                <c:pt idx="277">
                  <c:v>11910132.267858773</c:v>
                </c:pt>
                <c:pt idx="278">
                  <c:v>10665265.430837013</c:v>
                </c:pt>
                <c:pt idx="279">
                  <c:v>9447463.768421108</c:v>
                </c:pt>
                <c:pt idx="280">
                  <c:v>8335674.723009952</c:v>
                </c:pt>
                <c:pt idx="281">
                  <c:v>7327310.645223045</c:v>
                </c:pt>
                <c:pt idx="282">
                  <c:v>6400109.870895986</c:v>
                </c:pt>
                <c:pt idx="283">
                  <c:v>5559285.631565229</c:v>
                </c:pt>
                <c:pt idx="284">
                  <c:v>4831223.237667585</c:v>
                </c:pt>
                <c:pt idx="285">
                  <c:v>4212364.143317267</c:v>
                </c:pt>
                <c:pt idx="286">
                  <c:v>3710943.159829613</c:v>
                </c:pt>
                <c:pt idx="287">
                  <c:v>3345993.064450783</c:v>
                </c:pt>
                <c:pt idx="288">
                  <c:v>3076383.7317792764</c:v>
                </c:pt>
                <c:pt idx="289">
                  <c:v>2859233.490029373</c:v>
                </c:pt>
                <c:pt idx="290">
                  <c:v>2690698.8611976504</c:v>
                </c:pt>
                <c:pt idx="291">
                  <c:v>2545489.4836879834</c:v>
                </c:pt>
                <c:pt idx="292">
                  <c:v>2417466.353769827</c:v>
                </c:pt>
                <c:pt idx="293">
                  <c:v>2304436.179330718</c:v>
                </c:pt>
                <c:pt idx="294">
                  <c:v>2160628.2086615195</c:v>
                </c:pt>
                <c:pt idx="295">
                  <c:v>2076770.732123471</c:v>
                </c:pt>
                <c:pt idx="296">
                  <c:v>1994256.1300525877</c:v>
                </c:pt>
                <c:pt idx="297">
                  <c:v>1914484.844459911</c:v>
                </c:pt>
                <c:pt idx="298">
                  <c:v>1835279.9964686166</c:v>
                </c:pt>
                <c:pt idx="299">
                  <c:v>1757353.0271689643</c:v>
                </c:pt>
                <c:pt idx="300">
                  <c:v>1682430.0941696484</c:v>
                </c:pt>
                <c:pt idx="301">
                  <c:v>1608979.1984022672</c:v>
                </c:pt>
                <c:pt idx="302">
                  <c:v>1537752.7594269877</c:v>
                </c:pt>
                <c:pt idx="303">
                  <c:v>1468460.0790568837</c:v>
                </c:pt>
                <c:pt idx="304">
                  <c:v>1400439.5774684323</c:v>
                </c:pt>
                <c:pt idx="305">
                  <c:v>1336582.5404815858</c:v>
                </c:pt>
                <c:pt idx="306">
                  <c:v>1273938.587339451</c:v>
                </c:pt>
                <c:pt idx="307">
                  <c:v>1211928.999738195</c:v>
                </c:pt>
                <c:pt idx="308">
                  <c:v>1150658.9127955982</c:v>
                </c:pt>
                <c:pt idx="309">
                  <c:v>1091474.1443050615</c:v>
                </c:pt>
                <c:pt idx="310">
                  <c:v>1032950.1987835297</c:v>
                </c:pt>
                <c:pt idx="311">
                  <c:v>978098.3600831224</c:v>
                </c:pt>
                <c:pt idx="312">
                  <c:v>924527.0796428716</c:v>
                </c:pt>
                <c:pt idx="313">
                  <c:v>872617.2971068199</c:v>
                </c:pt>
                <c:pt idx="314">
                  <c:v>821836.4552448203</c:v>
                </c:pt>
                <c:pt idx="315">
                  <c:v>773058.692762524</c:v>
                </c:pt>
                <c:pt idx="316">
                  <c:v>724684.8303748851</c:v>
                </c:pt>
                <c:pt idx="317">
                  <c:v>677461.427737898</c:v>
                </c:pt>
                <c:pt idx="318">
                  <c:v>632227.756989889</c:v>
                </c:pt>
                <c:pt idx="319">
                  <c:v>587882.3429168757</c:v>
                </c:pt>
                <c:pt idx="320">
                  <c:v>546951.0346376065</c:v>
                </c:pt>
                <c:pt idx="321">
                  <c:v>508262.4163999784</c:v>
                </c:pt>
                <c:pt idx="322">
                  <c:v>472331.56015106366</c:v>
                </c:pt>
                <c:pt idx="323">
                  <c:v>438019.4751179038</c:v>
                </c:pt>
                <c:pt idx="324">
                  <c:v>405111.3176472362</c:v>
                </c:pt>
                <c:pt idx="325">
                  <c:v>373805.6139570123</c:v>
                </c:pt>
                <c:pt idx="326">
                  <c:v>345495.5549985674</c:v>
                </c:pt>
                <c:pt idx="327">
                  <c:v>319072.0938154371</c:v>
                </c:pt>
                <c:pt idx="328">
                  <c:v>293406.04952516087</c:v>
                </c:pt>
                <c:pt idx="329">
                  <c:v>270611.8067666968</c:v>
                </c:pt>
                <c:pt idx="330">
                  <c:v>248231.72877349044</c:v>
                </c:pt>
                <c:pt idx="331">
                  <c:v>227113.41094444148</c:v>
                </c:pt>
                <c:pt idx="332">
                  <c:v>210624.68758838775</c:v>
                </c:pt>
                <c:pt idx="333">
                  <c:v>194857.00177526512</c:v>
                </c:pt>
                <c:pt idx="334">
                  <c:v>179426.5291652497</c:v>
                </c:pt>
                <c:pt idx="335">
                  <c:v>164547.47935915625</c:v>
                </c:pt>
                <c:pt idx="336">
                  <c:v>149682.91238905475</c:v>
                </c:pt>
                <c:pt idx="337">
                  <c:v>135720.9524136684</c:v>
                </c:pt>
                <c:pt idx="338">
                  <c:v>123046.04163271707</c:v>
                </c:pt>
                <c:pt idx="339">
                  <c:v>110910.14885936449</c:v>
                </c:pt>
                <c:pt idx="340">
                  <c:v>99010.92379487991</c:v>
                </c:pt>
                <c:pt idx="341">
                  <c:v>88084.62664680515</c:v>
                </c:pt>
                <c:pt idx="342">
                  <c:v>77179.52668594093</c:v>
                </c:pt>
                <c:pt idx="343">
                  <c:v>66804.35015110664</c:v>
                </c:pt>
                <c:pt idx="344">
                  <c:v>59774.662319817544</c:v>
                </c:pt>
                <c:pt idx="345">
                  <c:v>54046.45667080283</c:v>
                </c:pt>
                <c:pt idx="346">
                  <c:v>48326.60149944359</c:v>
                </c:pt>
                <c:pt idx="347">
                  <c:v>43701.917871358426</c:v>
                </c:pt>
                <c:pt idx="348">
                  <c:v>39641.19279572243</c:v>
                </c:pt>
                <c:pt idx="349">
                  <c:v>37494.35210711194</c:v>
                </c:pt>
                <c:pt idx="350">
                  <c:v>35860.320415140864</c:v>
                </c:pt>
                <c:pt idx="351">
                  <c:v>34227.45283011628</c:v>
                </c:pt>
                <c:pt idx="352">
                  <c:v>32601.08471039318</c:v>
                </c:pt>
                <c:pt idx="353">
                  <c:v>31471.29647519018</c:v>
                </c:pt>
                <c:pt idx="354">
                  <c:v>30343.200761220698</c:v>
                </c:pt>
                <c:pt idx="355">
                  <c:v>29213.411082798368</c:v>
                </c:pt>
                <c:pt idx="356">
                  <c:v>28085.18157059108</c:v>
                </c:pt>
                <c:pt idx="357">
                  <c:v>26955.378621111253</c:v>
                </c:pt>
                <c:pt idx="358">
                  <c:v>25825.58944769065</c:v>
                </c:pt>
                <c:pt idx="359">
                  <c:v>24697.164961305236</c:v>
                </c:pt>
                <c:pt idx="360">
                  <c:v>23567.34268764616</c:v>
                </c:pt>
                <c:pt idx="361">
                  <c:v>22438.75317935365</c:v>
                </c:pt>
                <c:pt idx="362">
                  <c:v>21308.875898475417</c:v>
                </c:pt>
                <c:pt idx="363">
                  <c:v>20179.00011270897</c:v>
                </c:pt>
                <c:pt idx="364">
                  <c:v>19052.259577278117</c:v>
                </c:pt>
                <c:pt idx="365">
                  <c:v>17922.197427007464</c:v>
                </c:pt>
                <c:pt idx="366">
                  <c:v>16793.047225712926</c:v>
                </c:pt>
                <c:pt idx="367">
                  <c:v>15662.896053318767</c:v>
                </c:pt>
                <c:pt idx="368">
                  <c:v>14533.520094567684</c:v>
                </c:pt>
                <c:pt idx="369">
                  <c:v>13403.270215071667</c:v>
                </c:pt>
                <c:pt idx="370">
                  <c:v>12272.997710897296</c:v>
                </c:pt>
                <c:pt idx="371">
                  <c:v>11143.311796841741</c:v>
                </c:pt>
                <c:pt idx="372">
                  <c:v>10012.923926514875</c:v>
                </c:pt>
                <c:pt idx="373">
                  <c:v>8882.986339303412</c:v>
                </c:pt>
                <c:pt idx="374">
                  <c:v>8142.990269785897</c:v>
                </c:pt>
                <c:pt idx="375">
                  <c:v>7402.930130921259</c:v>
                </c:pt>
                <c:pt idx="376">
                  <c:v>6663.8912136596</c:v>
                </c:pt>
                <c:pt idx="377">
                  <c:v>5923.558730930858</c:v>
                </c:pt>
                <c:pt idx="378">
                  <c:v>5183.434161321593</c:v>
                </c:pt>
                <c:pt idx="379">
                  <c:v>4442.905423982734</c:v>
                </c:pt>
                <c:pt idx="380">
                  <c:v>3702.501098993319</c:v>
                </c:pt>
                <c:pt idx="381">
                  <c:v>2961.7713340229066</c:v>
                </c:pt>
                <c:pt idx="382">
                  <c:v>2220.955647724534</c:v>
                </c:pt>
                <c:pt idx="383">
                  <c:v>1480.131354208624</c:v>
                </c:pt>
                <c:pt idx="384">
                  <c:v>739.0920889967933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_Hidden30!$D$2:$D$450</c:f>
              <c:numCache>
                <c:ptCount val="449"/>
                <c:pt idx="0">
                  <c:v>6903319265.697637</c:v>
                </c:pt>
                <c:pt idx="1">
                  <c:v>6835977095.524005</c:v>
                </c:pt>
                <c:pt idx="2">
                  <c:v>6767052106.461667</c:v>
                </c:pt>
                <c:pt idx="3">
                  <c:v>6698992749.693661</c:v>
                </c:pt>
                <c:pt idx="4">
                  <c:v>6632218095.243667</c:v>
                </c:pt>
                <c:pt idx="5">
                  <c:v>6564627096.362939</c:v>
                </c:pt>
                <c:pt idx="6">
                  <c:v>6496879634.117702</c:v>
                </c:pt>
                <c:pt idx="7">
                  <c:v>6428326915.530445</c:v>
                </c:pt>
                <c:pt idx="8">
                  <c:v>6361772045.854915</c:v>
                </c:pt>
                <c:pt idx="9">
                  <c:v>6293513796.2210245</c:v>
                </c:pt>
                <c:pt idx="10">
                  <c:v>6226716352.220206</c:v>
                </c:pt>
                <c:pt idx="11">
                  <c:v>6160566284.902592</c:v>
                </c:pt>
                <c:pt idx="12">
                  <c:v>6095294438.761645</c:v>
                </c:pt>
                <c:pt idx="13">
                  <c:v>6028670475.708969</c:v>
                </c:pt>
                <c:pt idx="14">
                  <c:v>5963450709.060805</c:v>
                </c:pt>
                <c:pt idx="15">
                  <c:v>5899758367.9565525</c:v>
                </c:pt>
                <c:pt idx="16">
                  <c:v>5835486787.849681</c:v>
                </c:pt>
                <c:pt idx="17">
                  <c:v>5771594081.580952</c:v>
                </c:pt>
                <c:pt idx="18">
                  <c:v>5709092567.670733</c:v>
                </c:pt>
                <c:pt idx="19">
                  <c:v>5646888710.550342</c:v>
                </c:pt>
                <c:pt idx="20">
                  <c:v>5585170559.21265</c:v>
                </c:pt>
                <c:pt idx="21">
                  <c:v>5523041530.390431</c:v>
                </c:pt>
                <c:pt idx="22">
                  <c:v>5462468133.404962</c:v>
                </c:pt>
                <c:pt idx="23">
                  <c:v>5402297069.277033</c:v>
                </c:pt>
                <c:pt idx="24">
                  <c:v>5342104212.28784</c:v>
                </c:pt>
                <c:pt idx="25">
                  <c:v>5281597552.8241205</c:v>
                </c:pt>
                <c:pt idx="26">
                  <c:v>5221297735.381575</c:v>
                </c:pt>
                <c:pt idx="27">
                  <c:v>5162406989.254424</c:v>
                </c:pt>
                <c:pt idx="28">
                  <c:v>5106283283.498081</c:v>
                </c:pt>
                <c:pt idx="29">
                  <c:v>5048664038.150707</c:v>
                </c:pt>
                <c:pt idx="30">
                  <c:v>4991444672.068669</c:v>
                </c:pt>
                <c:pt idx="31">
                  <c:v>4933305192.1222725</c:v>
                </c:pt>
                <c:pt idx="32">
                  <c:v>4875925275.30747</c:v>
                </c:pt>
                <c:pt idx="33">
                  <c:v>4819374226.294334</c:v>
                </c:pt>
                <c:pt idx="34">
                  <c:v>4763388442.320049</c:v>
                </c:pt>
                <c:pt idx="35">
                  <c:v>4707387630.842879</c:v>
                </c:pt>
                <c:pt idx="36">
                  <c:v>4651361604.591648</c:v>
                </c:pt>
                <c:pt idx="37">
                  <c:v>4595993232.33495</c:v>
                </c:pt>
                <c:pt idx="38">
                  <c:v>4540938133.457995</c:v>
                </c:pt>
                <c:pt idx="39">
                  <c:v>4486564770.907406</c:v>
                </c:pt>
                <c:pt idx="40">
                  <c:v>4433291815.724985</c:v>
                </c:pt>
                <c:pt idx="41">
                  <c:v>4379728528.498241</c:v>
                </c:pt>
                <c:pt idx="42">
                  <c:v>4325342561.692245</c:v>
                </c:pt>
                <c:pt idx="43">
                  <c:v>4271914119.4487104</c:v>
                </c:pt>
                <c:pt idx="44">
                  <c:v>4219626512.472309</c:v>
                </c:pt>
                <c:pt idx="45">
                  <c:v>4166974288.8277016</c:v>
                </c:pt>
                <c:pt idx="46">
                  <c:v>4115042070.1933355</c:v>
                </c:pt>
                <c:pt idx="47">
                  <c:v>4063364672.687142</c:v>
                </c:pt>
                <c:pt idx="48">
                  <c:v>4010726989.628076</c:v>
                </c:pt>
                <c:pt idx="49">
                  <c:v>3960535530.334057</c:v>
                </c:pt>
                <c:pt idx="50">
                  <c:v>3909714546.7222</c:v>
                </c:pt>
                <c:pt idx="51">
                  <c:v>3859879832.0480185</c:v>
                </c:pt>
                <c:pt idx="52">
                  <c:v>3811194924.2133284</c:v>
                </c:pt>
                <c:pt idx="53">
                  <c:v>3762367384.270732</c:v>
                </c:pt>
                <c:pt idx="54">
                  <c:v>3712698902.9590354</c:v>
                </c:pt>
                <c:pt idx="55">
                  <c:v>3663903677.3702254</c:v>
                </c:pt>
                <c:pt idx="56">
                  <c:v>3617163528.8004827</c:v>
                </c:pt>
                <c:pt idx="57">
                  <c:v>3570162146.658908</c:v>
                </c:pt>
                <c:pt idx="58">
                  <c:v>3523758035.464954</c:v>
                </c:pt>
                <c:pt idx="59">
                  <c:v>3477747621.760441</c:v>
                </c:pt>
                <c:pt idx="60">
                  <c:v>3431021868.198829</c:v>
                </c:pt>
                <c:pt idx="61">
                  <c:v>3385758051.4792676</c:v>
                </c:pt>
                <c:pt idx="62">
                  <c:v>3340671723.17785</c:v>
                </c:pt>
                <c:pt idx="63">
                  <c:v>3296236417.6475344</c:v>
                </c:pt>
                <c:pt idx="64">
                  <c:v>3253540028.6802735</c:v>
                </c:pt>
                <c:pt idx="65">
                  <c:v>3209653291.091105</c:v>
                </c:pt>
                <c:pt idx="66">
                  <c:v>3165703294.083792</c:v>
                </c:pt>
                <c:pt idx="67">
                  <c:v>3122799827.2160115</c:v>
                </c:pt>
                <c:pt idx="68">
                  <c:v>3080251270.715794</c:v>
                </c:pt>
                <c:pt idx="69">
                  <c:v>3037990230.54905</c:v>
                </c:pt>
                <c:pt idx="70">
                  <c:v>2995457550.7108126</c:v>
                </c:pt>
                <c:pt idx="71">
                  <c:v>2954845957.1218805</c:v>
                </c:pt>
                <c:pt idx="72">
                  <c:v>2913708034.094739</c:v>
                </c:pt>
                <c:pt idx="73">
                  <c:v>2873477282.816865</c:v>
                </c:pt>
                <c:pt idx="74">
                  <c:v>2833358505.734416</c:v>
                </c:pt>
                <c:pt idx="75">
                  <c:v>2793558466.844772</c:v>
                </c:pt>
                <c:pt idx="76">
                  <c:v>2754722257.5435014</c:v>
                </c:pt>
                <c:pt idx="77">
                  <c:v>2715816147.23156</c:v>
                </c:pt>
                <c:pt idx="78">
                  <c:v>2677172177.696341</c:v>
                </c:pt>
                <c:pt idx="79">
                  <c:v>2638701926.9063296</c:v>
                </c:pt>
                <c:pt idx="80">
                  <c:v>2601425551.3228807</c:v>
                </c:pt>
                <c:pt idx="81">
                  <c:v>2564050246.908784</c:v>
                </c:pt>
                <c:pt idx="82">
                  <c:v>2527451381.159596</c:v>
                </c:pt>
                <c:pt idx="83">
                  <c:v>2491969949.0602145</c:v>
                </c:pt>
                <c:pt idx="84">
                  <c:v>2456155969.735877</c:v>
                </c:pt>
                <c:pt idx="85">
                  <c:v>2421415818.191323</c:v>
                </c:pt>
                <c:pt idx="86">
                  <c:v>2386302630.210085</c:v>
                </c:pt>
                <c:pt idx="87">
                  <c:v>2351540510.006557</c:v>
                </c:pt>
                <c:pt idx="88">
                  <c:v>2318387204.9095755</c:v>
                </c:pt>
                <c:pt idx="89">
                  <c:v>2284858517.224558</c:v>
                </c:pt>
                <c:pt idx="90">
                  <c:v>2251443965.7945642</c:v>
                </c:pt>
                <c:pt idx="91">
                  <c:v>2218285784.215979</c:v>
                </c:pt>
                <c:pt idx="92">
                  <c:v>2186212622.0642443</c:v>
                </c:pt>
                <c:pt idx="93">
                  <c:v>2153933836.447349</c:v>
                </c:pt>
                <c:pt idx="94">
                  <c:v>2122114978.3246648</c:v>
                </c:pt>
                <c:pt idx="95">
                  <c:v>2090765729.7584658</c:v>
                </c:pt>
                <c:pt idx="96">
                  <c:v>2059672753.0107055</c:v>
                </c:pt>
                <c:pt idx="97">
                  <c:v>2028929461.3530576</c:v>
                </c:pt>
                <c:pt idx="98">
                  <c:v>1998052729.011171</c:v>
                </c:pt>
                <c:pt idx="99">
                  <c:v>1967336651.210252</c:v>
                </c:pt>
                <c:pt idx="100">
                  <c:v>1936852913.3435178</c:v>
                </c:pt>
                <c:pt idx="101">
                  <c:v>1906501943.883917</c:v>
                </c:pt>
                <c:pt idx="102">
                  <c:v>1877265511.5333602</c:v>
                </c:pt>
                <c:pt idx="103">
                  <c:v>1848101192.3190374</c:v>
                </c:pt>
                <c:pt idx="104">
                  <c:v>1820132954.2821257</c:v>
                </c:pt>
                <c:pt idx="105">
                  <c:v>1792100577.9797475</c:v>
                </c:pt>
                <c:pt idx="106">
                  <c:v>1763648090.673482</c:v>
                </c:pt>
                <c:pt idx="107">
                  <c:v>1736284035.5873253</c:v>
                </c:pt>
                <c:pt idx="108">
                  <c:v>1709446331.260259</c:v>
                </c:pt>
                <c:pt idx="109">
                  <c:v>1683131870.9114382</c:v>
                </c:pt>
                <c:pt idx="110">
                  <c:v>1657085936.8679762</c:v>
                </c:pt>
                <c:pt idx="111">
                  <c:v>1631418914.5027275</c:v>
                </c:pt>
                <c:pt idx="112">
                  <c:v>1606465754.1174426</c:v>
                </c:pt>
                <c:pt idx="113">
                  <c:v>1581090281.489792</c:v>
                </c:pt>
                <c:pt idx="114">
                  <c:v>1556116010.3887203</c:v>
                </c:pt>
                <c:pt idx="115">
                  <c:v>1531401075.660769</c:v>
                </c:pt>
                <c:pt idx="116">
                  <c:v>1507351061.3816414</c:v>
                </c:pt>
                <c:pt idx="117">
                  <c:v>1483205304.2893798</c:v>
                </c:pt>
                <c:pt idx="118">
                  <c:v>1459327474.1872191</c:v>
                </c:pt>
                <c:pt idx="119">
                  <c:v>1435996593.1486213</c:v>
                </c:pt>
                <c:pt idx="120">
                  <c:v>1412661493.220373</c:v>
                </c:pt>
                <c:pt idx="121">
                  <c:v>1389838786.8675478</c:v>
                </c:pt>
                <c:pt idx="122">
                  <c:v>1367057820.5687685</c:v>
                </c:pt>
                <c:pt idx="123">
                  <c:v>1344334079.6739109</c:v>
                </c:pt>
                <c:pt idx="124">
                  <c:v>1321835373.033509</c:v>
                </c:pt>
                <c:pt idx="125">
                  <c:v>1299957857.9979465</c:v>
                </c:pt>
                <c:pt idx="126">
                  <c:v>1278508539.3550558</c:v>
                </c:pt>
                <c:pt idx="127">
                  <c:v>1257029930.4987037</c:v>
                </c:pt>
                <c:pt idx="128">
                  <c:v>1235998476.7211478</c:v>
                </c:pt>
                <c:pt idx="129">
                  <c:v>1214913509.061763</c:v>
                </c:pt>
                <c:pt idx="130">
                  <c:v>1193871741.8091838</c:v>
                </c:pt>
                <c:pt idx="131">
                  <c:v>1173515786.7073472</c:v>
                </c:pt>
                <c:pt idx="132">
                  <c:v>1153145321.705627</c:v>
                </c:pt>
                <c:pt idx="133">
                  <c:v>1133241892.905469</c:v>
                </c:pt>
                <c:pt idx="134">
                  <c:v>1113517690.2003124</c:v>
                </c:pt>
                <c:pt idx="135">
                  <c:v>1093912221.852908</c:v>
                </c:pt>
                <c:pt idx="136">
                  <c:v>1074970850.484662</c:v>
                </c:pt>
                <c:pt idx="137">
                  <c:v>1055885344.429827</c:v>
                </c:pt>
                <c:pt idx="138">
                  <c:v>1037183457.6790018</c:v>
                </c:pt>
                <c:pt idx="139">
                  <c:v>1018567353.7281728</c:v>
                </c:pt>
                <c:pt idx="140">
                  <c:v>1000521715.0493913</c:v>
                </c:pt>
                <c:pt idx="141">
                  <c:v>982629904.8987974</c:v>
                </c:pt>
                <c:pt idx="142">
                  <c:v>964864410.931726</c:v>
                </c:pt>
                <c:pt idx="143">
                  <c:v>947556905.5969374</c:v>
                </c:pt>
                <c:pt idx="144">
                  <c:v>930419054.1150134</c:v>
                </c:pt>
                <c:pt idx="145">
                  <c:v>913695151.6365379</c:v>
                </c:pt>
                <c:pt idx="146">
                  <c:v>897003316.7944567</c:v>
                </c:pt>
                <c:pt idx="147">
                  <c:v>880396451.2800602</c:v>
                </c:pt>
                <c:pt idx="148">
                  <c:v>864343190.162989</c:v>
                </c:pt>
                <c:pt idx="149">
                  <c:v>848238372.935518</c:v>
                </c:pt>
                <c:pt idx="150">
                  <c:v>832539015.73399</c:v>
                </c:pt>
                <c:pt idx="151">
                  <c:v>816901001.7223396</c:v>
                </c:pt>
                <c:pt idx="152">
                  <c:v>801526537.8116765</c:v>
                </c:pt>
                <c:pt idx="153">
                  <c:v>785996785.6132816</c:v>
                </c:pt>
                <c:pt idx="154">
                  <c:v>770807435.5682807</c:v>
                </c:pt>
                <c:pt idx="155">
                  <c:v>755711761.1081567</c:v>
                </c:pt>
                <c:pt idx="156">
                  <c:v>740837443.4220372</c:v>
                </c:pt>
                <c:pt idx="157">
                  <c:v>726322966.7902236</c:v>
                </c:pt>
                <c:pt idx="158">
                  <c:v>711785511.1598306</c:v>
                </c:pt>
                <c:pt idx="159">
                  <c:v>697454602.006876</c:v>
                </c:pt>
                <c:pt idx="160">
                  <c:v>683723368.7844942</c:v>
                </c:pt>
                <c:pt idx="161">
                  <c:v>669936367.6769941</c:v>
                </c:pt>
                <c:pt idx="162">
                  <c:v>656318303.320677</c:v>
                </c:pt>
                <c:pt idx="163">
                  <c:v>642821389.4254389</c:v>
                </c:pt>
                <c:pt idx="164">
                  <c:v>629740599.4813768</c:v>
                </c:pt>
                <c:pt idx="165">
                  <c:v>616705766.1245865</c:v>
                </c:pt>
                <c:pt idx="166">
                  <c:v>603998088.4453988</c:v>
                </c:pt>
                <c:pt idx="167">
                  <c:v>591569631.0514677</c:v>
                </c:pt>
                <c:pt idx="168">
                  <c:v>579192172.4176798</c:v>
                </c:pt>
                <c:pt idx="169">
                  <c:v>566803845.3820063</c:v>
                </c:pt>
                <c:pt idx="170">
                  <c:v>554952321.1880366</c:v>
                </c:pt>
                <c:pt idx="171">
                  <c:v>543120558.2500551</c:v>
                </c:pt>
                <c:pt idx="172">
                  <c:v>531712353.4735356</c:v>
                </c:pt>
                <c:pt idx="173">
                  <c:v>520201369.6571937</c:v>
                </c:pt>
                <c:pt idx="174">
                  <c:v>508904180.0480453</c:v>
                </c:pt>
                <c:pt idx="175">
                  <c:v>497548874.21936005</c:v>
                </c:pt>
                <c:pt idx="176">
                  <c:v>486556376.7799288</c:v>
                </c:pt>
                <c:pt idx="177">
                  <c:v>475630918.4554319</c:v>
                </c:pt>
                <c:pt idx="178">
                  <c:v>464841024.9458108</c:v>
                </c:pt>
                <c:pt idx="179">
                  <c:v>454261255.9141115</c:v>
                </c:pt>
                <c:pt idx="180">
                  <c:v>443771650.19474137</c:v>
                </c:pt>
                <c:pt idx="181">
                  <c:v>433489336.7209532</c:v>
                </c:pt>
                <c:pt idx="182">
                  <c:v>423349774.83144444</c:v>
                </c:pt>
                <c:pt idx="183">
                  <c:v>413273904.8126774</c:v>
                </c:pt>
                <c:pt idx="184">
                  <c:v>403583125.44445014</c:v>
                </c:pt>
                <c:pt idx="185">
                  <c:v>393891789.38251454</c:v>
                </c:pt>
                <c:pt idx="186">
                  <c:v>384393629.061036</c:v>
                </c:pt>
                <c:pt idx="187">
                  <c:v>374924570.9153173</c:v>
                </c:pt>
                <c:pt idx="188">
                  <c:v>365643968.25695133</c:v>
                </c:pt>
                <c:pt idx="189">
                  <c:v>356578376.77254975</c:v>
                </c:pt>
                <c:pt idx="190">
                  <c:v>347660540.3797848</c:v>
                </c:pt>
                <c:pt idx="191">
                  <c:v>338849969.69971716</c:v>
                </c:pt>
                <c:pt idx="192">
                  <c:v>330168010.79243225</c:v>
                </c:pt>
                <c:pt idx="193">
                  <c:v>321687142.1263869</c:v>
                </c:pt>
                <c:pt idx="194">
                  <c:v>313285678.617054</c:v>
                </c:pt>
                <c:pt idx="195">
                  <c:v>304991156.16768056</c:v>
                </c:pt>
                <c:pt idx="196">
                  <c:v>296592213.673121</c:v>
                </c:pt>
                <c:pt idx="197">
                  <c:v>288460380.51989824</c:v>
                </c:pt>
                <c:pt idx="198">
                  <c:v>280103847.4439336</c:v>
                </c:pt>
                <c:pt idx="199">
                  <c:v>272340768.89848024</c:v>
                </c:pt>
                <c:pt idx="200">
                  <c:v>264876996.6012258</c:v>
                </c:pt>
                <c:pt idx="201">
                  <c:v>257573277.51507628</c:v>
                </c:pt>
                <c:pt idx="202">
                  <c:v>250449340.3332581</c:v>
                </c:pt>
                <c:pt idx="203">
                  <c:v>243537718.6920362</c:v>
                </c:pt>
                <c:pt idx="204">
                  <c:v>236682197.50558752</c:v>
                </c:pt>
                <c:pt idx="205">
                  <c:v>230080738.43023404</c:v>
                </c:pt>
                <c:pt idx="206">
                  <c:v>223635924.39454192</c:v>
                </c:pt>
                <c:pt idx="207">
                  <c:v>217372855.07723296</c:v>
                </c:pt>
                <c:pt idx="208">
                  <c:v>211315463.08971536</c:v>
                </c:pt>
                <c:pt idx="209">
                  <c:v>205301994.44844475</c:v>
                </c:pt>
                <c:pt idx="210">
                  <c:v>199409366.75672036</c:v>
                </c:pt>
                <c:pt idx="211">
                  <c:v>193557309.53454703</c:v>
                </c:pt>
                <c:pt idx="212">
                  <c:v>187827960.6933547</c:v>
                </c:pt>
                <c:pt idx="213">
                  <c:v>182184641.68886402</c:v>
                </c:pt>
                <c:pt idx="214">
                  <c:v>176632050.61734483</c:v>
                </c:pt>
                <c:pt idx="215">
                  <c:v>171188278.20577705</c:v>
                </c:pt>
                <c:pt idx="216">
                  <c:v>165814542.25362483</c:v>
                </c:pt>
                <c:pt idx="217">
                  <c:v>160557165.9703339</c:v>
                </c:pt>
                <c:pt idx="218">
                  <c:v>155192327.9409415</c:v>
                </c:pt>
                <c:pt idx="219">
                  <c:v>150155199.06796062</c:v>
                </c:pt>
                <c:pt idx="220">
                  <c:v>145304847.6393946</c:v>
                </c:pt>
                <c:pt idx="221">
                  <c:v>140551402.00196832</c:v>
                </c:pt>
                <c:pt idx="222">
                  <c:v>135618580.0021027</c:v>
                </c:pt>
                <c:pt idx="223">
                  <c:v>131137136.26454628</c:v>
                </c:pt>
                <c:pt idx="224">
                  <c:v>126840729.16275954</c:v>
                </c:pt>
                <c:pt idx="225">
                  <c:v>122682134.79453072</c:v>
                </c:pt>
                <c:pt idx="226">
                  <c:v>118675720.03573036</c:v>
                </c:pt>
                <c:pt idx="227">
                  <c:v>114826452.2197651</c:v>
                </c:pt>
                <c:pt idx="228">
                  <c:v>111100650.819378</c:v>
                </c:pt>
                <c:pt idx="229">
                  <c:v>107489137.80077764</c:v>
                </c:pt>
                <c:pt idx="230">
                  <c:v>103964106.98617777</c:v>
                </c:pt>
                <c:pt idx="231">
                  <c:v>100486106.91235632</c:v>
                </c:pt>
                <c:pt idx="232">
                  <c:v>97055595.0238923</c:v>
                </c:pt>
                <c:pt idx="233">
                  <c:v>93670825.58869828</c:v>
                </c:pt>
                <c:pt idx="234">
                  <c:v>90341646.80523933</c:v>
                </c:pt>
                <c:pt idx="235">
                  <c:v>87043753.24261376</c:v>
                </c:pt>
                <c:pt idx="236">
                  <c:v>83726269.28382488</c:v>
                </c:pt>
                <c:pt idx="237">
                  <c:v>80516782.73250517</c:v>
                </c:pt>
                <c:pt idx="238">
                  <c:v>77347170.67838532</c:v>
                </c:pt>
                <c:pt idx="239">
                  <c:v>74234121.70610745</c:v>
                </c:pt>
                <c:pt idx="240">
                  <c:v>71163895.63027467</c:v>
                </c:pt>
                <c:pt idx="241">
                  <c:v>68169541.10563216</c:v>
                </c:pt>
                <c:pt idx="242">
                  <c:v>65275774.3370352</c:v>
                </c:pt>
                <c:pt idx="243">
                  <c:v>62437505.872990176</c:v>
                </c:pt>
                <c:pt idx="244">
                  <c:v>59674256.07011195</c:v>
                </c:pt>
                <c:pt idx="245">
                  <c:v>56960775.39567494</c:v>
                </c:pt>
                <c:pt idx="246">
                  <c:v>54321712.40297891</c:v>
                </c:pt>
                <c:pt idx="247">
                  <c:v>51686316.081988014</c:v>
                </c:pt>
                <c:pt idx="248">
                  <c:v>49200603.61368561</c:v>
                </c:pt>
                <c:pt idx="249">
                  <c:v>46781767.213992245</c:v>
                </c:pt>
                <c:pt idx="250">
                  <c:v>44437778.87635739</c:v>
                </c:pt>
                <c:pt idx="251">
                  <c:v>42187794.28428887</c:v>
                </c:pt>
                <c:pt idx="252">
                  <c:v>39997984.5338355</c:v>
                </c:pt>
                <c:pt idx="253">
                  <c:v>37860760.87806228</c:v>
                </c:pt>
                <c:pt idx="254">
                  <c:v>35769535.56394569</c:v>
                </c:pt>
                <c:pt idx="255">
                  <c:v>33715852.78534072</c:v>
                </c:pt>
                <c:pt idx="256">
                  <c:v>31722644.456725758</c:v>
                </c:pt>
                <c:pt idx="257">
                  <c:v>29769468.45360516</c:v>
                </c:pt>
                <c:pt idx="258">
                  <c:v>27872122.651476845</c:v>
                </c:pt>
                <c:pt idx="259">
                  <c:v>26039982.79614137</c:v>
                </c:pt>
                <c:pt idx="260">
                  <c:v>24323222.98222024</c:v>
                </c:pt>
                <c:pt idx="261">
                  <c:v>22708189.713387135</c:v>
                </c:pt>
                <c:pt idx="262">
                  <c:v>21138294.377436813</c:v>
                </c:pt>
                <c:pt idx="263">
                  <c:v>19694404.029944994</c:v>
                </c:pt>
                <c:pt idx="264">
                  <c:v>18310295.61247165</c:v>
                </c:pt>
                <c:pt idx="265">
                  <c:v>16995129.66936944</c:v>
                </c:pt>
                <c:pt idx="266">
                  <c:v>15773942.909783287</c:v>
                </c:pt>
                <c:pt idx="267">
                  <c:v>14628512.070890015</c:v>
                </c:pt>
                <c:pt idx="268">
                  <c:v>13563684.058853794</c:v>
                </c:pt>
                <c:pt idx="269">
                  <c:v>12565319.98434405</c:v>
                </c:pt>
                <c:pt idx="270">
                  <c:v>11524718.309658391</c:v>
                </c:pt>
                <c:pt idx="271">
                  <c:v>10611265.069736147</c:v>
                </c:pt>
                <c:pt idx="272">
                  <c:v>9751478.476859903</c:v>
                </c:pt>
                <c:pt idx="273">
                  <c:v>8868655.342895057</c:v>
                </c:pt>
                <c:pt idx="274">
                  <c:v>8075348.298643026</c:v>
                </c:pt>
                <c:pt idx="275">
                  <c:v>7327882.358783302</c:v>
                </c:pt>
                <c:pt idx="276">
                  <c:v>6618960.507162485</c:v>
                </c:pt>
                <c:pt idx="277">
                  <c:v>5943463.713345515</c:v>
                </c:pt>
                <c:pt idx="278">
                  <c:v>5308707.439845749</c:v>
                </c:pt>
                <c:pt idx="279">
                  <c:v>4690578.966863899</c:v>
                </c:pt>
                <c:pt idx="280">
                  <c:v>4129078.048228264</c:v>
                </c:pt>
                <c:pt idx="281">
                  <c:v>3620353.9309603334</c:v>
                </c:pt>
                <c:pt idx="282">
                  <c:v>3154449.8164075324</c:v>
                </c:pt>
                <c:pt idx="283">
                  <c:v>2733060.681112303</c:v>
                </c:pt>
                <c:pt idx="284">
                  <c:v>2369284.202822496</c:v>
                </c:pt>
                <c:pt idx="285">
                  <c:v>2060535.2735024872</c:v>
                </c:pt>
                <c:pt idx="286">
                  <c:v>1810641.7967793602</c:v>
                </c:pt>
                <c:pt idx="287">
                  <c:v>1628557.2968229505</c:v>
                </c:pt>
                <c:pt idx="288">
                  <c:v>1493525.373794518</c:v>
                </c:pt>
                <c:pt idx="289">
                  <c:v>1384686.5972759712</c:v>
                </c:pt>
                <c:pt idx="290">
                  <c:v>1299753.6758183506</c:v>
                </c:pt>
                <c:pt idx="291">
                  <c:v>1226482.510057519</c:v>
                </c:pt>
                <c:pt idx="292">
                  <c:v>1162026.2326073465</c:v>
                </c:pt>
                <c:pt idx="293">
                  <c:v>1104877.8619784918</c:v>
                </c:pt>
                <c:pt idx="294">
                  <c:v>1033378.4392487338</c:v>
                </c:pt>
                <c:pt idx="295">
                  <c:v>990745.2566174284</c:v>
                </c:pt>
                <c:pt idx="296">
                  <c:v>949039.1973043279</c:v>
                </c:pt>
                <c:pt idx="297">
                  <c:v>908760.077648131</c:v>
                </c:pt>
                <c:pt idx="298">
                  <c:v>868947.8864398062</c:v>
                </c:pt>
                <c:pt idx="299">
                  <c:v>830003.9922114321</c:v>
                </c:pt>
                <c:pt idx="300">
                  <c:v>792596.7522729981</c:v>
                </c:pt>
                <c:pt idx="301">
                  <c:v>756128.2374842993</c:v>
                </c:pt>
                <c:pt idx="302">
                  <c:v>720818.0205633299</c:v>
                </c:pt>
                <c:pt idx="303">
                  <c:v>686586.6549426654</c:v>
                </c:pt>
                <c:pt idx="304">
                  <c:v>653279.0113054677</c:v>
                </c:pt>
                <c:pt idx="305">
                  <c:v>621905.2257931266</c:v>
                </c:pt>
                <c:pt idx="306">
                  <c:v>591298.3705912557</c:v>
                </c:pt>
                <c:pt idx="307">
                  <c:v>561086.0358823373</c:v>
                </c:pt>
                <c:pt idx="308">
                  <c:v>531408.6944736679</c:v>
                </c:pt>
                <c:pt idx="309">
                  <c:v>502793.4310829112</c:v>
                </c:pt>
                <c:pt idx="310">
                  <c:v>474623.91707503475</c:v>
                </c:pt>
                <c:pt idx="311">
                  <c:v>448314.2399705786</c:v>
                </c:pt>
                <c:pt idx="312">
                  <c:v>422681.97902488796</c:v>
                </c:pt>
                <c:pt idx="313">
                  <c:v>397967.56749709486</c:v>
                </c:pt>
                <c:pt idx="314">
                  <c:v>373855.1417031534</c:v>
                </c:pt>
                <c:pt idx="315">
                  <c:v>350771.6752833968</c:v>
                </c:pt>
                <c:pt idx="316">
                  <c:v>328066.8400745045</c:v>
                </c:pt>
                <c:pt idx="317">
                  <c:v>305908.7018246027</c:v>
                </c:pt>
                <c:pt idx="318">
                  <c:v>284780.7203480786</c:v>
                </c:pt>
                <c:pt idx="319">
                  <c:v>264132.3129940638</c:v>
                </c:pt>
                <c:pt idx="320">
                  <c:v>245137.26347610014</c:v>
                </c:pt>
                <c:pt idx="321">
                  <c:v>227218.1268203569</c:v>
                </c:pt>
                <c:pt idx="322">
                  <c:v>210618.2676599661</c:v>
                </c:pt>
                <c:pt idx="323">
                  <c:v>194837.37014090194</c:v>
                </c:pt>
                <c:pt idx="324">
                  <c:v>179741.06378352825</c:v>
                </c:pt>
                <c:pt idx="325">
                  <c:v>165443.0463229403</c:v>
                </c:pt>
                <c:pt idx="326">
                  <c:v>152524.37564254244</c:v>
                </c:pt>
                <c:pt idx="327">
                  <c:v>140501.09428814717</c:v>
                </c:pt>
                <c:pt idx="328">
                  <c:v>128902.41815888842</c:v>
                </c:pt>
                <c:pt idx="329">
                  <c:v>118585.84004322394</c:v>
                </c:pt>
                <c:pt idx="330">
                  <c:v>108510.8468065338</c:v>
                </c:pt>
                <c:pt idx="331">
                  <c:v>99026.79732905765</c:v>
                </c:pt>
                <c:pt idx="332">
                  <c:v>91611.28925149614</c:v>
                </c:pt>
                <c:pt idx="333">
                  <c:v>84537.58356684656</c:v>
                </c:pt>
                <c:pt idx="334">
                  <c:v>77645.19106114109</c:v>
                </c:pt>
                <c:pt idx="335">
                  <c:v>71031.16013356799</c:v>
                </c:pt>
                <c:pt idx="336">
                  <c:v>64450.15877809487</c:v>
                </c:pt>
                <c:pt idx="337">
                  <c:v>58294.61425741207</c:v>
                </c:pt>
                <c:pt idx="338">
                  <c:v>52716.10013018074</c:v>
                </c:pt>
                <c:pt idx="339">
                  <c:v>47395.925504774015</c:v>
                </c:pt>
                <c:pt idx="340">
                  <c:v>42210.284013959885</c:v>
                </c:pt>
                <c:pt idx="341">
                  <c:v>37456.68791481384</c:v>
                </c:pt>
                <c:pt idx="342">
                  <c:v>32738.677573209887</c:v>
                </c:pt>
                <c:pt idx="343">
                  <c:v>28265.577203497938</c:v>
                </c:pt>
                <c:pt idx="344">
                  <c:v>25228.998647481225</c:v>
                </c:pt>
                <c:pt idx="345">
                  <c:v>22753.28996859415</c:v>
                </c:pt>
                <c:pt idx="346">
                  <c:v>20293.517153514968</c:v>
                </c:pt>
                <c:pt idx="347">
                  <c:v>18306.331887337474</c:v>
                </c:pt>
                <c:pt idx="348">
                  <c:v>16563.100685484264</c:v>
                </c:pt>
                <c:pt idx="349">
                  <c:v>15627.537469394214</c:v>
                </c:pt>
                <c:pt idx="350">
                  <c:v>14908.465819136178</c:v>
                </c:pt>
                <c:pt idx="351">
                  <c:v>14193.433317620986</c:v>
                </c:pt>
                <c:pt idx="352">
                  <c:v>13487.953111123012</c:v>
                </c:pt>
                <c:pt idx="353">
                  <c:v>12987.415185453625</c:v>
                </c:pt>
                <c:pt idx="354">
                  <c:v>12491.058663608277</c:v>
                </c:pt>
                <c:pt idx="355">
                  <c:v>11995.385796924122</c:v>
                </c:pt>
                <c:pt idx="356">
                  <c:v>11503.737247015526</c:v>
                </c:pt>
                <c:pt idx="357">
                  <c:v>11012.888619113744</c:v>
                </c:pt>
                <c:pt idx="358">
                  <c:v>10524.467858430125</c:v>
                </c:pt>
                <c:pt idx="359">
                  <c:v>10039.839573330564</c:v>
                </c:pt>
                <c:pt idx="360">
                  <c:v>9556.181296417964</c:v>
                </c:pt>
                <c:pt idx="361">
                  <c:v>9076.162279523414</c:v>
                </c:pt>
                <c:pt idx="362">
                  <c:v>8597.222445626256</c:v>
                </c:pt>
                <c:pt idx="363">
                  <c:v>8120.660594868494</c:v>
                </c:pt>
                <c:pt idx="364">
                  <c:v>7649.610504527992</c:v>
                </c:pt>
                <c:pt idx="365">
                  <c:v>7177.582330898692</c:v>
                </c:pt>
                <c:pt idx="366">
                  <c:v>6708.820966280027</c:v>
                </c:pt>
                <c:pt idx="367">
                  <c:v>6241.412000195323</c:v>
                </c:pt>
                <c:pt idx="368">
                  <c:v>5777.119733823989</c:v>
                </c:pt>
                <c:pt idx="369">
                  <c:v>5314.292070185038</c:v>
                </c:pt>
                <c:pt idx="370">
                  <c:v>4853.772225044604</c:v>
                </c:pt>
                <c:pt idx="371">
                  <c:v>4396.152898116935</c:v>
                </c:pt>
                <c:pt idx="372">
                  <c:v>3940.1568967386347</c:v>
                </c:pt>
                <c:pt idx="373">
                  <c:v>3486.9149991133227</c:v>
                </c:pt>
                <c:pt idx="374">
                  <c:v>3188.308780215779</c:v>
                </c:pt>
                <c:pt idx="375">
                  <c:v>2891.1738205212087</c:v>
                </c:pt>
                <c:pt idx="376">
                  <c:v>2596.5672017781285</c:v>
                </c:pt>
                <c:pt idx="377">
                  <c:v>2302.228680796353</c:v>
                </c:pt>
                <c:pt idx="378">
                  <c:v>2009.6161635180251</c:v>
                </c:pt>
                <c:pt idx="379">
                  <c:v>1718.1326462233378</c:v>
                </c:pt>
                <c:pt idx="380">
                  <c:v>1428.2840449773596</c:v>
                </c:pt>
                <c:pt idx="381">
                  <c:v>1139.632975170069</c:v>
                </c:pt>
                <c:pt idx="382">
                  <c:v>852.4078887195186</c:v>
                </c:pt>
                <c:pt idx="383">
                  <c:v>566.6796282641156</c:v>
                </c:pt>
                <c:pt idx="384">
                  <c:v>282.2474249753925</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_Hidden30!$E$2:$E$450</c:f>
              <c:numCache>
                <c:ptCount val="449"/>
                <c:pt idx="0">
                  <c:v>6874079946.533887</c:v>
                </c:pt>
                <c:pt idx="1">
                  <c:v>6779119693.084053</c:v>
                </c:pt>
                <c:pt idx="2">
                  <c:v>6682344219.647052</c:v>
                </c:pt>
                <c:pt idx="3">
                  <c:v>6587118099.663162</c:v>
                </c:pt>
                <c:pt idx="4">
                  <c:v>6495615189.71823</c:v>
                </c:pt>
                <c:pt idx="5">
                  <c:v>6402184271.495299</c:v>
                </c:pt>
                <c:pt idx="6">
                  <c:v>6310140268.726006</c:v>
                </c:pt>
                <c:pt idx="7">
                  <c:v>6217113085.753073</c:v>
                </c:pt>
                <c:pt idx="8">
                  <c:v>6127523690.794816</c:v>
                </c:pt>
                <c:pt idx="9">
                  <c:v>6036103858.105918</c:v>
                </c:pt>
                <c:pt idx="10">
                  <c:v>5946743647.467812</c:v>
                </c:pt>
                <c:pt idx="11">
                  <c:v>5859450003.166486</c:v>
                </c:pt>
                <c:pt idx="12">
                  <c:v>5772813500.591209</c:v>
                </c:pt>
                <c:pt idx="13">
                  <c:v>5686309148.765115</c:v>
                </c:pt>
                <c:pt idx="14">
                  <c:v>5600969074.088898</c:v>
                </c:pt>
                <c:pt idx="15">
                  <c:v>5517678417.840097</c:v>
                </c:pt>
                <c:pt idx="16">
                  <c:v>5436686137.180653</c:v>
                </c:pt>
                <c:pt idx="17">
                  <c:v>5354384694.069279</c:v>
                </c:pt>
                <c:pt idx="18">
                  <c:v>5274690226.363603</c:v>
                </c:pt>
                <c:pt idx="19">
                  <c:v>5195121665.853087</c:v>
                </c:pt>
                <c:pt idx="20">
                  <c:v>5117278079.072908</c:v>
                </c:pt>
                <c:pt idx="21">
                  <c:v>5038920495.696489</c:v>
                </c:pt>
                <c:pt idx="22">
                  <c:v>4962548145.161914</c:v>
                </c:pt>
                <c:pt idx="23">
                  <c:v>4887765508.071392</c:v>
                </c:pt>
                <c:pt idx="24">
                  <c:v>4812833922.611422</c:v>
                </c:pt>
                <c:pt idx="25">
                  <c:v>4738816686.103048</c:v>
                </c:pt>
                <c:pt idx="26">
                  <c:v>4664871463.266895</c:v>
                </c:pt>
                <c:pt idx="27">
                  <c:v>4592721199.870632</c:v>
                </c:pt>
                <c:pt idx="28">
                  <c:v>4525408187.8916235</c:v>
                </c:pt>
                <c:pt idx="29">
                  <c:v>4455392247.623291</c:v>
                </c:pt>
                <c:pt idx="30">
                  <c:v>4386840236.0110445</c:v>
                </c:pt>
                <c:pt idx="31">
                  <c:v>4317378848.6553335</c:v>
                </c:pt>
                <c:pt idx="32">
                  <c:v>4249670919.3177633</c:v>
                </c:pt>
                <c:pt idx="33">
                  <c:v>4182592265.196595</c:v>
                </c:pt>
                <c:pt idx="34">
                  <c:v>4116494100.9042554</c:v>
                </c:pt>
                <c:pt idx="35">
                  <c:v>4051422578.8425417</c:v>
                </c:pt>
                <c:pt idx="36">
                  <c:v>3986247918.161867</c:v>
                </c:pt>
                <c:pt idx="37">
                  <c:v>3922650957.832838</c:v>
                </c:pt>
                <c:pt idx="38">
                  <c:v>3859246241.768226</c:v>
                </c:pt>
                <c:pt idx="39">
                  <c:v>3796885200.104108</c:v>
                </c:pt>
                <c:pt idx="40">
                  <c:v>3737445382.5197725</c:v>
                </c:pt>
                <c:pt idx="41">
                  <c:v>3676650494.4260716</c:v>
                </c:pt>
                <c:pt idx="42">
                  <c:v>3616110952.8485374</c:v>
                </c:pt>
                <c:pt idx="43">
                  <c:v>3556316227.9556212</c:v>
                </c:pt>
                <c:pt idx="44">
                  <c:v>3498387834.6293545</c:v>
                </c:pt>
                <c:pt idx="45">
                  <c:v>3440102493.8351145</c:v>
                </c:pt>
                <c:pt idx="46">
                  <c:v>3382840025.1948895</c:v>
                </c:pt>
                <c:pt idx="47">
                  <c:v>3326664967.909712</c:v>
                </c:pt>
                <c:pt idx="48">
                  <c:v>3269662937.0898433</c:v>
                </c:pt>
                <c:pt idx="49">
                  <c:v>3215510122.4668393</c:v>
                </c:pt>
                <c:pt idx="50">
                  <c:v>3160804515.27839</c:v>
                </c:pt>
                <c:pt idx="51">
                  <c:v>3107298609.3244424</c:v>
                </c:pt>
                <c:pt idx="52">
                  <c:v>3055947684.915581</c:v>
                </c:pt>
                <c:pt idx="53">
                  <c:v>3004018302.011021</c:v>
                </c:pt>
                <c:pt idx="54">
                  <c:v>2952209589.258855</c:v>
                </c:pt>
                <c:pt idx="55">
                  <c:v>2901069439.5884314</c:v>
                </c:pt>
                <c:pt idx="56">
                  <c:v>2852320367.95175</c:v>
                </c:pt>
                <c:pt idx="57">
                  <c:v>2803333200.13218</c:v>
                </c:pt>
                <c:pt idx="58">
                  <c:v>2755176834.5937295</c:v>
                </c:pt>
                <c:pt idx="59">
                  <c:v>2708055400.6566987</c:v>
                </c:pt>
                <c:pt idx="60">
                  <c:v>2660354969.692658</c:v>
                </c:pt>
                <c:pt idx="61">
                  <c:v>2614496744.661496</c:v>
                </c:pt>
                <c:pt idx="62">
                  <c:v>2568754536.0828834</c:v>
                </c:pt>
                <c:pt idx="63">
                  <c:v>2523851383.1697087</c:v>
                </c:pt>
                <c:pt idx="64">
                  <c:v>2481627483.1731086</c:v>
                </c:pt>
                <c:pt idx="65">
                  <c:v>2437783749.1464453</c:v>
                </c:pt>
                <c:pt idx="66">
                  <c:v>2394546896.763946</c:v>
                </c:pt>
                <c:pt idx="67">
                  <c:v>2352089835.602401</c:v>
                </c:pt>
                <c:pt idx="68">
                  <c:v>2310531998.040504</c:v>
                </c:pt>
                <c:pt idx="69">
                  <c:v>2269179411.1719017</c:v>
                </c:pt>
                <c:pt idx="70">
                  <c:v>2227933637.572829</c:v>
                </c:pt>
                <c:pt idx="71">
                  <c:v>2188719008.0030823</c:v>
                </c:pt>
                <c:pt idx="72">
                  <c:v>2149105895.667812</c:v>
                </c:pt>
                <c:pt idx="73">
                  <c:v>2110744350.7669582</c:v>
                </c:pt>
                <c:pt idx="74">
                  <c:v>2072459329.2767696</c:v>
                </c:pt>
                <c:pt idx="75">
                  <c:v>2034692910.7160232</c:v>
                </c:pt>
                <c:pt idx="76">
                  <c:v>1998729102.0752828</c:v>
                </c:pt>
                <c:pt idx="77">
                  <c:v>1962154061.3848062</c:v>
                </c:pt>
                <c:pt idx="78">
                  <c:v>1926305319.4926596</c:v>
                </c:pt>
                <c:pt idx="79">
                  <c:v>1890583114.5454657</c:v>
                </c:pt>
                <c:pt idx="80">
                  <c:v>1856234864.8507242</c:v>
                </c:pt>
                <c:pt idx="81">
                  <c:v>1821816685.0283654</c:v>
                </c:pt>
                <c:pt idx="82">
                  <c:v>1788206105.0219176</c:v>
                </c:pt>
                <c:pt idx="83">
                  <c:v>1755875210.1161087</c:v>
                </c:pt>
                <c:pt idx="84">
                  <c:v>1723309998.970617</c:v>
                </c:pt>
                <c:pt idx="85">
                  <c:v>1691971037.8758945</c:v>
                </c:pt>
                <c:pt idx="86">
                  <c:v>1660373101.648355</c:v>
                </c:pt>
                <c:pt idx="87">
                  <c:v>1629255716.635977</c:v>
                </c:pt>
                <c:pt idx="88">
                  <c:v>1600139224.422932</c:v>
                </c:pt>
                <c:pt idx="89">
                  <c:v>1570318446.8118186</c:v>
                </c:pt>
                <c:pt idx="90">
                  <c:v>1541010669.5550218</c:v>
                </c:pt>
                <c:pt idx="91">
                  <c:v>1511884513.969848</c:v>
                </c:pt>
                <c:pt idx="92">
                  <c:v>1483916976.7479765</c:v>
                </c:pt>
                <c:pt idx="93">
                  <c:v>1455814981.541084</c:v>
                </c:pt>
                <c:pt idx="94">
                  <c:v>1428233961.7941399</c:v>
                </c:pt>
                <c:pt idx="95">
                  <c:v>1401367048.960027</c:v>
                </c:pt>
                <c:pt idx="96">
                  <c:v>1374679233.4049644</c:v>
                </c:pt>
                <c:pt idx="97">
                  <c:v>1348609392.679787</c:v>
                </c:pt>
                <c:pt idx="98">
                  <c:v>1322460765.6762195</c:v>
                </c:pt>
                <c:pt idx="99">
                  <c:v>1296615335.019681</c:v>
                </c:pt>
                <c:pt idx="100">
                  <c:v>1271465730.790643</c:v>
                </c:pt>
                <c:pt idx="101">
                  <c:v>1246240584.370894</c:v>
                </c:pt>
                <c:pt idx="102">
                  <c:v>1222099095.5685158</c:v>
                </c:pt>
                <c:pt idx="103">
                  <c:v>1198017295.6652946</c:v>
                </c:pt>
                <c:pt idx="104">
                  <c:v>1175050514.598458</c:v>
                </c:pt>
                <c:pt idx="105">
                  <c:v>1152052905.7883832</c:v>
                </c:pt>
                <c:pt idx="106">
                  <c:v>1128960106.8540747</c:v>
                </c:pt>
                <c:pt idx="107">
                  <c:v>1106887591.475627</c:v>
                </c:pt>
                <c:pt idx="108">
                  <c:v>1085162648.5606997</c:v>
                </c:pt>
                <c:pt idx="109">
                  <c:v>1064078316.8127</c:v>
                </c:pt>
                <c:pt idx="110">
                  <c:v>1043174833.0691586</c:v>
                </c:pt>
                <c:pt idx="111">
                  <c:v>1022666858.7725198</c:v>
                </c:pt>
                <c:pt idx="112">
                  <c:v>1003171469.2763153</c:v>
                </c:pt>
                <c:pt idx="113">
                  <c:v>983143673.6708561</c:v>
                </c:pt>
                <c:pt idx="114">
                  <c:v>963647888.8260335</c:v>
                </c:pt>
                <c:pt idx="115">
                  <c:v>944326050.8449217</c:v>
                </c:pt>
                <c:pt idx="116">
                  <c:v>925685620.1576638</c:v>
                </c:pt>
                <c:pt idx="117">
                  <c:v>906999391.6513405</c:v>
                </c:pt>
                <c:pt idx="118">
                  <c:v>888617996.1084006</c:v>
                </c:pt>
                <c:pt idx="119">
                  <c:v>870826904.8144331</c:v>
                </c:pt>
                <c:pt idx="120">
                  <c:v>853047384.256279</c:v>
                </c:pt>
                <c:pt idx="121">
                  <c:v>835825389.63075</c:v>
                </c:pt>
                <c:pt idx="122">
                  <c:v>818643155.5653682</c:v>
                </c:pt>
                <c:pt idx="123">
                  <c:v>801625602.6491756</c:v>
                </c:pt>
                <c:pt idx="124">
                  <c:v>785193601.4920136</c:v>
                </c:pt>
                <c:pt idx="125">
                  <c:v>768927291.2113544</c:v>
                </c:pt>
                <c:pt idx="126">
                  <c:v>753140007.5457951</c:v>
                </c:pt>
                <c:pt idx="127">
                  <c:v>737351084.6251786</c:v>
                </c:pt>
                <c:pt idx="128">
                  <c:v>722042437.7836978</c:v>
                </c:pt>
                <c:pt idx="129">
                  <c:v>706719002.6832806</c:v>
                </c:pt>
                <c:pt idx="130">
                  <c:v>691537443.8268446</c:v>
                </c:pt>
                <c:pt idx="131">
                  <c:v>676960061.1530231</c:v>
                </c:pt>
                <c:pt idx="132">
                  <c:v>662391532.1332752</c:v>
                </c:pt>
                <c:pt idx="133">
                  <c:v>648290167.4835137</c:v>
                </c:pt>
                <c:pt idx="134">
                  <c:v>634308534.0306749</c:v>
                </c:pt>
                <c:pt idx="135">
                  <c:v>620501059.8528602</c:v>
                </c:pt>
                <c:pt idx="136">
                  <c:v>607423726.923896</c:v>
                </c:pt>
                <c:pt idx="137">
                  <c:v>594112166.06961</c:v>
                </c:pt>
                <c:pt idx="138">
                  <c:v>581196979.7817433</c:v>
                </c:pt>
                <c:pt idx="139">
                  <c:v>568347742.5244278</c:v>
                </c:pt>
                <c:pt idx="140">
                  <c:v>555990011.23837</c:v>
                </c:pt>
                <c:pt idx="141">
                  <c:v>543734721.7838207</c:v>
                </c:pt>
                <c:pt idx="142">
                  <c:v>531642874.17126864</c:v>
                </c:pt>
                <c:pt idx="143">
                  <c:v>519966176.51878613</c:v>
                </c:pt>
                <c:pt idx="144">
                  <c:v>508399375.3518648</c:v>
                </c:pt>
                <c:pt idx="145">
                  <c:v>497214535.65251195</c:v>
                </c:pt>
                <c:pt idx="146">
                  <c:v>486063673.1087367</c:v>
                </c:pt>
                <c:pt idx="147">
                  <c:v>475044198.31295526</c:v>
                </c:pt>
                <c:pt idx="148">
                  <c:v>464533990.32464385</c:v>
                </c:pt>
                <c:pt idx="149">
                  <c:v>453947697.25217533</c:v>
                </c:pt>
                <c:pt idx="150">
                  <c:v>443719567.2204228</c:v>
                </c:pt>
                <c:pt idx="151">
                  <c:v>433540858.9113707</c:v>
                </c:pt>
                <c:pt idx="152">
                  <c:v>423637693.19996923</c:v>
                </c:pt>
                <c:pt idx="153">
                  <c:v>413670049.28456223</c:v>
                </c:pt>
                <c:pt idx="154">
                  <c:v>403957636.9987861</c:v>
                </c:pt>
                <c:pt idx="155">
                  <c:v>394422963.91010576</c:v>
                </c:pt>
                <c:pt idx="156">
                  <c:v>385022008.34643555</c:v>
                </c:pt>
                <c:pt idx="157">
                  <c:v>375931304.03420186</c:v>
                </c:pt>
                <c:pt idx="158">
                  <c:v>366846582.1183094</c:v>
                </c:pt>
                <c:pt idx="159">
                  <c:v>357938074.4980721</c:v>
                </c:pt>
                <c:pt idx="160">
                  <c:v>349548456.12998116</c:v>
                </c:pt>
                <c:pt idx="161">
                  <c:v>341049281.0189315</c:v>
                </c:pt>
                <c:pt idx="162">
                  <c:v>332747026.73387116</c:v>
                </c:pt>
                <c:pt idx="163">
                  <c:v>324523840.0498097</c:v>
                </c:pt>
                <c:pt idx="164">
                  <c:v>316616879.1608076</c:v>
                </c:pt>
                <c:pt idx="165">
                  <c:v>308750023.4051422</c:v>
                </c:pt>
                <c:pt idx="166">
                  <c:v>301107223.21933126</c:v>
                </c:pt>
                <c:pt idx="167">
                  <c:v>293702446.4199809</c:v>
                </c:pt>
                <c:pt idx="168">
                  <c:v>286339324.86019206</c:v>
                </c:pt>
                <c:pt idx="169">
                  <c:v>279066164.96570355</c:v>
                </c:pt>
                <c:pt idx="170">
                  <c:v>272073778.4850573</c:v>
                </c:pt>
                <c:pt idx="171">
                  <c:v>265145265.9563856</c:v>
                </c:pt>
                <c:pt idx="172">
                  <c:v>258582659.08571094</c:v>
                </c:pt>
                <c:pt idx="173">
                  <c:v>251913103.0031222</c:v>
                </c:pt>
                <c:pt idx="174">
                  <c:v>245432102.4488328</c:v>
                </c:pt>
                <c:pt idx="175">
                  <c:v>238939371.54603913</c:v>
                </c:pt>
                <c:pt idx="176">
                  <c:v>232702592.32684368</c:v>
                </c:pt>
                <c:pt idx="177">
                  <c:v>226513844.10593814</c:v>
                </c:pt>
                <c:pt idx="178">
                  <c:v>220437634.43776903</c:v>
                </c:pt>
                <c:pt idx="179">
                  <c:v>214537429.36391154</c:v>
                </c:pt>
                <c:pt idx="180">
                  <c:v>208695723.2214564</c:v>
                </c:pt>
                <c:pt idx="181">
                  <c:v>203024522.2085764</c:v>
                </c:pt>
                <c:pt idx="182">
                  <c:v>197435857.79048744</c:v>
                </c:pt>
                <c:pt idx="183">
                  <c:v>191920471.12265998</c:v>
                </c:pt>
                <c:pt idx="184">
                  <c:v>186703013.55435166</c:v>
                </c:pt>
                <c:pt idx="185">
                  <c:v>181447870.7788845</c:v>
                </c:pt>
                <c:pt idx="186">
                  <c:v>176346649.50291026</c:v>
                </c:pt>
                <c:pt idx="187">
                  <c:v>171274044.8808324</c:v>
                </c:pt>
                <c:pt idx="188">
                  <c:v>166349748.37342787</c:v>
                </c:pt>
                <c:pt idx="189">
                  <c:v>161538244.11360323</c:v>
                </c:pt>
                <c:pt idx="190">
                  <c:v>156831167.20925647</c:v>
                </c:pt>
                <c:pt idx="191">
                  <c:v>152230091.4985072</c:v>
                </c:pt>
                <c:pt idx="192">
                  <c:v>147701419.79460892</c:v>
                </c:pt>
                <c:pt idx="193">
                  <c:v>143317578.84617943</c:v>
                </c:pt>
                <c:pt idx="194">
                  <c:v>138983396.90105668</c:v>
                </c:pt>
                <c:pt idx="195">
                  <c:v>134730600.5851632</c:v>
                </c:pt>
                <c:pt idx="196">
                  <c:v>130501136.02076821</c:v>
                </c:pt>
                <c:pt idx="197">
                  <c:v>126385525.46789698</c:v>
                </c:pt>
                <c:pt idx="198">
                  <c:v>122221138.26272751</c:v>
                </c:pt>
                <c:pt idx="199">
                  <c:v>118330453.41991122</c:v>
                </c:pt>
                <c:pt idx="200">
                  <c:v>114615722.45157897</c:v>
                </c:pt>
                <c:pt idx="201">
                  <c:v>110983234.21288152</c:v>
                </c:pt>
                <c:pt idx="202">
                  <c:v>107456597.28572759</c:v>
                </c:pt>
                <c:pt idx="203">
                  <c:v>104062800.42093125</c:v>
                </c:pt>
                <c:pt idx="204">
                  <c:v>100705105.29747632</c:v>
                </c:pt>
                <c:pt idx="205">
                  <c:v>97494976.96675223</c:v>
                </c:pt>
                <c:pt idx="206">
                  <c:v>94362658.31067562</c:v>
                </c:pt>
                <c:pt idx="207">
                  <c:v>91331486.71434082</c:v>
                </c:pt>
                <c:pt idx="208">
                  <c:v>88446674.12694158</c:v>
                </c:pt>
                <c:pt idx="209">
                  <c:v>85565760.92777577</c:v>
                </c:pt>
                <c:pt idx="210">
                  <c:v>82769148.28332914</c:v>
                </c:pt>
                <c:pt idx="211">
                  <c:v>79999841.8006003</c:v>
                </c:pt>
                <c:pt idx="212">
                  <c:v>77313596.81195901</c:v>
                </c:pt>
                <c:pt idx="213">
                  <c:v>74673071.82641073</c:v>
                </c:pt>
                <c:pt idx="214">
                  <c:v>72090557.64600395</c:v>
                </c:pt>
                <c:pt idx="215">
                  <c:v>69582332.26313011</c:v>
                </c:pt>
                <c:pt idx="216">
                  <c:v>67112619.98415561</c:v>
                </c:pt>
                <c:pt idx="217">
                  <c:v>64718337.76068437</c:v>
                </c:pt>
                <c:pt idx="218">
                  <c:v>62290888.824930325</c:v>
                </c:pt>
                <c:pt idx="219">
                  <c:v>60013820.328829706</c:v>
                </c:pt>
                <c:pt idx="220">
                  <c:v>57853017.295905724</c:v>
                </c:pt>
                <c:pt idx="221">
                  <c:v>55723413.49676112</c:v>
                </c:pt>
                <c:pt idx="222">
                  <c:v>53547328.26852731</c:v>
                </c:pt>
                <c:pt idx="223">
                  <c:v>51558577.766874515</c:v>
                </c:pt>
                <c:pt idx="224">
                  <c:v>49664955.06901254</c:v>
                </c:pt>
                <c:pt idx="225">
                  <c:v>47833180.756870285</c:v>
                </c:pt>
                <c:pt idx="226">
                  <c:v>46075115.381779745</c:v>
                </c:pt>
                <c:pt idx="227">
                  <c:v>44397916.106322005</c:v>
                </c:pt>
                <c:pt idx="228">
                  <c:v>42775378.6003606</c:v>
                </c:pt>
                <c:pt idx="229">
                  <c:v>41215248.42275867</c:v>
                </c:pt>
                <c:pt idx="230">
                  <c:v>39694779.11575744</c:v>
                </c:pt>
                <c:pt idx="231">
                  <c:v>38204331.305910856</c:v>
                </c:pt>
                <c:pt idx="232">
                  <c:v>36758871.44736418</c:v>
                </c:pt>
                <c:pt idx="233">
                  <c:v>35326658.53625616</c:v>
                </c:pt>
                <c:pt idx="234">
                  <c:v>33931440.62572724</c:v>
                </c:pt>
                <c:pt idx="235">
                  <c:v>32554312.24092956</c:v>
                </c:pt>
                <c:pt idx="236">
                  <c:v>31185214.75398324</c:v>
                </c:pt>
                <c:pt idx="237">
                  <c:v>29862766.033778746</c:v>
                </c:pt>
                <c:pt idx="238">
                  <c:v>28565686.799338408</c:v>
                </c:pt>
                <c:pt idx="239">
                  <c:v>27303598.9505618</c:v>
                </c:pt>
                <c:pt idx="240">
                  <c:v>26063495.178126883</c:v>
                </c:pt>
                <c:pt idx="241">
                  <c:v>24864480.80150967</c:v>
                </c:pt>
                <c:pt idx="242">
                  <c:v>23708150.55817243</c:v>
                </c:pt>
                <c:pt idx="243">
                  <c:v>22581241.226838835</c:v>
                </c:pt>
                <c:pt idx="244">
                  <c:v>21496354.95386884</c:v>
                </c:pt>
                <c:pt idx="245">
                  <c:v>20431973.813401766</c:v>
                </c:pt>
                <c:pt idx="246">
                  <c:v>19405461.073967367</c:v>
                </c:pt>
                <c:pt idx="247">
                  <c:v>18385807.673950728</c:v>
                </c:pt>
                <c:pt idx="248">
                  <c:v>17429849.937597536</c:v>
                </c:pt>
                <c:pt idx="249">
                  <c:v>16502755.30822226</c:v>
                </c:pt>
                <c:pt idx="250">
                  <c:v>15609493.092100859</c:v>
                </c:pt>
                <c:pt idx="251">
                  <c:v>14758402.802036947</c:v>
                </c:pt>
                <c:pt idx="252">
                  <c:v>13933084.386868007</c:v>
                </c:pt>
                <c:pt idx="253">
                  <c:v>13134531.31861057</c:v>
                </c:pt>
                <c:pt idx="254">
                  <c:v>12356491.182766018</c:v>
                </c:pt>
                <c:pt idx="255">
                  <c:v>11597720.302136367</c:v>
                </c:pt>
                <c:pt idx="256">
                  <c:v>10870333.712881474</c:v>
                </c:pt>
                <c:pt idx="257">
                  <c:v>10157835.909698972</c:v>
                </c:pt>
                <c:pt idx="258">
                  <c:v>9471444.976829963</c:v>
                </c:pt>
                <c:pt idx="259">
                  <c:v>8811371.431403477</c:v>
                </c:pt>
                <c:pt idx="260">
                  <c:v>8196718.500933587</c:v>
                </c:pt>
                <c:pt idx="261">
                  <c:v>7620053.712490435</c:v>
                </c:pt>
                <c:pt idx="262">
                  <c:v>7063209.371852985</c:v>
                </c:pt>
                <c:pt idx="263">
                  <c:v>6553768.022618097</c:v>
                </c:pt>
                <c:pt idx="264">
                  <c:v>6067366.051586524</c:v>
                </c:pt>
                <c:pt idx="265">
                  <c:v>5608482.993970677</c:v>
                </c:pt>
                <c:pt idx="266">
                  <c:v>5183436.816469976</c:v>
                </c:pt>
                <c:pt idx="267">
                  <c:v>4786679.1564453095</c:v>
                </c:pt>
                <c:pt idx="268">
                  <c:v>4421267.993840897</c:v>
                </c:pt>
                <c:pt idx="269">
                  <c:v>4078489.4895330314</c:v>
                </c:pt>
                <c:pt idx="270">
                  <c:v>3725393.8842658983</c:v>
                </c:pt>
                <c:pt idx="271">
                  <c:v>3415589.4320347095</c:v>
                </c:pt>
                <c:pt idx="272">
                  <c:v>3125971.742052162</c:v>
                </c:pt>
                <c:pt idx="273">
                  <c:v>2830929.0064314245</c:v>
                </c:pt>
                <c:pt idx="274">
                  <c:v>2566782.58122515</c:v>
                </c:pt>
                <c:pt idx="275">
                  <c:v>2319649.631790101</c:v>
                </c:pt>
                <c:pt idx="276">
                  <c:v>2086365.11859693</c:v>
                </c:pt>
                <c:pt idx="277">
                  <c:v>1865761.9093011916</c:v>
                </c:pt>
                <c:pt idx="278">
                  <c:v>1659441.7743624167</c:v>
                </c:pt>
                <c:pt idx="279">
                  <c:v>1460011.5714128974</c:v>
                </c:pt>
                <c:pt idx="280">
                  <c:v>1280318.2889078113</c:v>
                </c:pt>
                <c:pt idx="281">
                  <c:v>1117821.6239873916</c:v>
                </c:pt>
                <c:pt idx="282">
                  <c:v>969976.4338731829</c:v>
                </c:pt>
                <c:pt idx="283">
                  <c:v>836841.9718482305</c:v>
                </c:pt>
                <c:pt idx="284">
                  <c:v>722482.6497875341</c:v>
                </c:pt>
                <c:pt idx="285">
                  <c:v>625672.3117702353</c:v>
                </c:pt>
                <c:pt idx="286">
                  <c:v>547464.6020732193</c:v>
                </c:pt>
                <c:pt idx="287">
                  <c:v>490391.15533543576</c:v>
                </c:pt>
                <c:pt idx="288">
                  <c:v>447825.4910607609</c:v>
                </c:pt>
                <c:pt idx="289">
                  <c:v>413488.825729604</c:v>
                </c:pt>
                <c:pt idx="290">
                  <c:v>386482.61486468255</c:v>
                </c:pt>
                <c:pt idx="291">
                  <c:v>363150.70157768263</c:v>
                </c:pt>
                <c:pt idx="292">
                  <c:v>342702.2909923591</c:v>
                </c:pt>
                <c:pt idx="293">
                  <c:v>324468.0709946784</c:v>
                </c:pt>
                <c:pt idx="294">
                  <c:v>302226.9403350209</c:v>
                </c:pt>
                <c:pt idx="295">
                  <c:v>288530.94606665714</c:v>
                </c:pt>
                <c:pt idx="296">
                  <c:v>275252.0939756686</c:v>
                </c:pt>
                <c:pt idx="297">
                  <c:v>262453.48323952506</c:v>
                </c:pt>
                <c:pt idx="298">
                  <c:v>249892.6323120658</c:v>
                </c:pt>
                <c:pt idx="299">
                  <c:v>237714.67073436923</c:v>
                </c:pt>
                <c:pt idx="300">
                  <c:v>226039.69472359325</c:v>
                </c:pt>
                <c:pt idx="301">
                  <c:v>214755.33630827224</c:v>
                </c:pt>
                <c:pt idx="302">
                  <c:v>203859.40964654644</c:v>
                </c:pt>
                <c:pt idx="303">
                  <c:v>193355.7555632244</c:v>
                </c:pt>
                <c:pt idx="304">
                  <c:v>183271.7229803045</c:v>
                </c:pt>
                <c:pt idx="305">
                  <c:v>173731.1054978736</c:v>
                </c:pt>
                <c:pt idx="306">
                  <c:v>164503.87887550192</c:v>
                </c:pt>
                <c:pt idx="307">
                  <c:v>155437.40612847044</c:v>
                </c:pt>
                <c:pt idx="308">
                  <c:v>146612.43921285155</c:v>
                </c:pt>
                <c:pt idx="309">
                  <c:v>138130.11651928883</c:v>
                </c:pt>
                <c:pt idx="310">
                  <c:v>129838.95812971304</c:v>
                </c:pt>
                <c:pt idx="311">
                  <c:v>122138.90436076868</c:v>
                </c:pt>
                <c:pt idx="312">
                  <c:v>114667.89441076577</c:v>
                </c:pt>
                <c:pt idx="313">
                  <c:v>107520.64715584945</c:v>
                </c:pt>
                <c:pt idx="314">
                  <c:v>100578.27125843972</c:v>
                </c:pt>
                <c:pt idx="315">
                  <c:v>93968.42446278826</c:v>
                </c:pt>
                <c:pt idx="316">
                  <c:v>87549.72273942035</c:v>
                </c:pt>
                <c:pt idx="317">
                  <c:v>81290.70501784356</c:v>
                </c:pt>
                <c:pt idx="318">
                  <c:v>75366.04525543774</c:v>
                </c:pt>
                <c:pt idx="319">
                  <c:v>69605.45818417656</c:v>
                </c:pt>
                <c:pt idx="320">
                  <c:v>64334.98132613489</c:v>
                </c:pt>
                <c:pt idx="321">
                  <c:v>59379.6236036282</c:v>
                </c:pt>
                <c:pt idx="322">
                  <c:v>54808.399623283505</c:v>
                </c:pt>
                <c:pt idx="323">
                  <c:v>50493.95947226269</c:v>
                </c:pt>
                <c:pt idx="324">
                  <c:v>46384.30945634639</c:v>
                </c:pt>
                <c:pt idx="325">
                  <c:v>42519.52354914599</c:v>
                </c:pt>
                <c:pt idx="326">
                  <c:v>39033.3428881763</c:v>
                </c:pt>
                <c:pt idx="327">
                  <c:v>35804.104588503564</c:v>
                </c:pt>
                <c:pt idx="328">
                  <c:v>32722.704175546973</c:v>
                </c:pt>
                <c:pt idx="329">
                  <c:v>29976.26887507121</c:v>
                </c:pt>
                <c:pt idx="330">
                  <c:v>27317.061303423936</c:v>
                </c:pt>
                <c:pt idx="331">
                  <c:v>24823.909411501158</c:v>
                </c:pt>
                <c:pt idx="332">
                  <c:v>22870.861433623093</c:v>
                </c:pt>
                <c:pt idx="333">
                  <c:v>21015.51208578902</c:v>
                </c:pt>
                <c:pt idx="334">
                  <c:v>19220.351676463622</c:v>
                </c:pt>
                <c:pt idx="335">
                  <c:v>17511.032665610324</c:v>
                </c:pt>
                <c:pt idx="336">
                  <c:v>15821.347205822038</c:v>
                </c:pt>
                <c:pt idx="337">
                  <c:v>14251.611866919326</c:v>
                </c:pt>
                <c:pt idx="338">
                  <c:v>12833.214314810024</c:v>
                </c:pt>
                <c:pt idx="339">
                  <c:v>11489.200292125333</c:v>
                </c:pt>
                <c:pt idx="340">
                  <c:v>10191.605724601053</c:v>
                </c:pt>
                <c:pt idx="341">
                  <c:v>9005.55186604336</c:v>
                </c:pt>
                <c:pt idx="342">
                  <c:v>7838.955075843647</c:v>
                </c:pt>
                <c:pt idx="343">
                  <c:v>6739.249278775512</c:v>
                </c:pt>
                <c:pt idx="344">
                  <c:v>5990.592235576966</c:v>
                </c:pt>
                <c:pt idx="345">
                  <c:v>5379.854954611698</c:v>
                </c:pt>
                <c:pt idx="346">
                  <c:v>4777.93577721544</c:v>
                </c:pt>
                <c:pt idx="347">
                  <c:v>4292.4021141031035</c:v>
                </c:pt>
                <c:pt idx="348">
                  <c:v>3867.2062047263676</c:v>
                </c:pt>
                <c:pt idx="349">
                  <c:v>3633.810874798746</c:v>
                </c:pt>
                <c:pt idx="350">
                  <c:v>3451.924950012426</c:v>
                </c:pt>
                <c:pt idx="351">
                  <c:v>3272.44587564186</c:v>
                </c:pt>
                <c:pt idx="352">
                  <c:v>3097.8905461197523</c:v>
                </c:pt>
                <c:pt idx="353">
                  <c:v>2970.2935062748693</c:v>
                </c:pt>
                <c:pt idx="354">
                  <c:v>2845.0635576922296</c:v>
                </c:pt>
                <c:pt idx="355">
                  <c:v>2720.592927620283</c:v>
                </c:pt>
                <c:pt idx="356">
                  <c:v>2598.3902707740135</c:v>
                </c:pt>
                <c:pt idx="357">
                  <c:v>2476.9845307711066</c:v>
                </c:pt>
                <c:pt idx="358">
                  <c:v>2357.104370420333</c:v>
                </c:pt>
                <c:pt idx="359">
                  <c:v>2239.3476622404846</c:v>
                </c:pt>
                <c:pt idx="360">
                  <c:v>2122.441605816419</c:v>
                </c:pt>
                <c:pt idx="361">
                  <c:v>2007.5654172780598</c:v>
                </c:pt>
                <c:pt idx="362">
                  <c:v>1893.5738042325388</c:v>
                </c:pt>
                <c:pt idx="363">
                  <c:v>1781.0333511987005</c:v>
                </c:pt>
                <c:pt idx="364">
                  <c:v>1671.3023605212231</c:v>
                </c:pt>
                <c:pt idx="365">
                  <c:v>1561.5306253756705</c:v>
                </c:pt>
                <c:pt idx="366">
                  <c:v>1453.565508778838</c:v>
                </c:pt>
                <c:pt idx="367">
                  <c:v>1346.5667239074144</c:v>
                </c:pt>
                <c:pt idx="368">
                  <c:v>1241.2877758870902</c:v>
                </c:pt>
                <c:pt idx="369">
                  <c:v>1137.007027006345</c:v>
                </c:pt>
                <c:pt idx="370">
                  <c:v>1034.0790538136728</c:v>
                </c:pt>
                <c:pt idx="371">
                  <c:v>932.7456262527822</c:v>
                </c:pt>
                <c:pt idx="372">
                  <c:v>832.4546197872445</c:v>
                </c:pt>
                <c:pt idx="373">
                  <c:v>733.676310020332</c:v>
                </c:pt>
                <c:pt idx="374">
                  <c:v>668.0056415339285</c:v>
                </c:pt>
                <c:pt idx="375">
                  <c:v>603.1850616862337</c:v>
                </c:pt>
                <c:pt idx="376">
                  <c:v>539.6484735425352</c:v>
                </c:pt>
                <c:pt idx="377">
                  <c:v>476.44905012247244</c:v>
                </c:pt>
                <c:pt idx="378">
                  <c:v>414.187706116981</c:v>
                </c:pt>
                <c:pt idx="379">
                  <c:v>352.6122520322071</c:v>
                </c:pt>
                <c:pt idx="380">
                  <c:v>291.9250590758154</c:v>
                </c:pt>
                <c:pt idx="381">
                  <c:v>231.9414770640191</c:v>
                </c:pt>
                <c:pt idx="382">
                  <c:v>172.7497753938037</c:v>
                </c:pt>
                <c:pt idx="383">
                  <c:v>114.37305322305409</c:v>
                </c:pt>
                <c:pt idx="384">
                  <c:v>56.72476724362498</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axId val="14715155"/>
        <c:axId val="65327532"/>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_Hidden30!$F$2:$F$450</c:f>
              <c:numCache>
                <c:ptCount val="449"/>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0</c:v>
                </c:pt>
              </c:numCache>
            </c:numRef>
          </c:val>
          <c:smooth val="0"/>
        </c:ser>
        <c:axId val="14715155"/>
        <c:axId val="65327532"/>
      </c:lineChart>
      <c:catAx>
        <c:axId val="1471515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5327532"/>
        <c:crosses val="autoZero"/>
        <c:auto val="1"/>
        <c:lblOffset val="100"/>
        <c:tickLblSkip val="1"/>
        <c:noMultiLvlLbl val="0"/>
      </c:catAx>
      <c:valAx>
        <c:axId val="6532753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715155"/>
        <c:crossesAt val="1"/>
        <c:crossBetween val="between"/>
        <c:dispUnits/>
      </c:valAx>
      <c:spPr>
        <a:noFill/>
        <a:ln>
          <a:noFill/>
        </a:ln>
      </c:spPr>
    </c:plotArea>
    <c:legend>
      <c:legendPos val="r"/>
      <c:layout>
        <c:manualLayout>
          <c:xMode val="edge"/>
          <c:yMode val="edge"/>
          <c:x val="0.6845"/>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5"/>
          <c:y val="0.01075"/>
        </c:manualLayout>
      </c:layout>
      <c:spPr>
        <a:noFill/>
        <a:ln w="3175">
          <a:solidFill>
            <a:srgbClr val="000000"/>
          </a:solidFill>
        </a:ln>
      </c:spPr>
    </c:title>
    <c:plotArea>
      <c:layout>
        <c:manualLayout>
          <c:xMode val="edge"/>
          <c:yMode val="edge"/>
          <c:x val="0.013"/>
          <c:y val="0.122"/>
          <c:w val="0.9742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0.05850354277489414</c:v>
                </c:pt>
                <c:pt idx="1">
                  <c:v>0.2535920626714726</c:v>
                </c:pt>
                <c:pt idx="2">
                  <c:v>0.2009488016747757</c:v>
                </c:pt>
                <c:pt idx="3">
                  <c:v>0.2430557895653643</c:v>
                </c:pt>
                <c:pt idx="4">
                  <c:v>0.15610696786495934</c:v>
                </c:pt>
                <c:pt idx="5">
                  <c:v>0.01375085100263256</c:v>
                </c:pt>
                <c:pt idx="6">
                  <c:v>0.009134142865750755</c:v>
                </c:pt>
                <c:pt idx="7">
                  <c:v>0.008067611397049194</c:v>
                </c:pt>
                <c:pt idx="8">
                  <c:v>0.017248444133268693</c:v>
                </c:pt>
                <c:pt idx="9">
                  <c:v>0.020682238540320964</c:v>
                </c:pt>
                <c:pt idx="10">
                  <c:v>0.007682403091207938</c:v>
                </c:pt>
                <c:pt idx="11">
                  <c:v>0.0017026456619323</c:v>
                </c:pt>
                <c:pt idx="12">
                  <c:v>0.0013518682719206043</c:v>
                </c:pt>
                <c:pt idx="13">
                  <c:v>0.0024351454187699095</c:v>
                </c:pt>
                <c:pt idx="14">
                  <c:v>0.0034588180521905264</c:v>
                </c:pt>
                <c:pt idx="15">
                  <c:v>0.0012428161217371454</c:v>
                </c:pt>
                <c:pt idx="16">
                  <c:v>0.0005755854871002891</c:v>
                </c:pt>
                <c:pt idx="17">
                  <c:v>0.00020518372149294062</c:v>
                </c:pt>
                <c:pt idx="18">
                  <c:v>5.85284120963063E-05</c:v>
                </c:pt>
                <c:pt idx="19">
                  <c:v>5.25689609241179E-05</c:v>
                </c:pt>
                <c:pt idx="20">
                  <c:v>5.530609564230771E-05</c:v>
                </c:pt>
                <c:pt idx="21">
                  <c:v>1.9466941215648622E-05</c:v>
                </c:pt>
                <c:pt idx="22">
                  <c:v>1.10386087313961E-05</c:v>
                </c:pt>
                <c:pt idx="23">
                  <c:v>1.673891903617895E-05</c:v>
                </c:pt>
                <c:pt idx="24">
                  <c:v>3.9616740573625965E-08</c:v>
                </c:pt>
                <c:pt idx="25">
                  <c:v>2.5682722336783096E-05</c:v>
                </c:pt>
                <c:pt idx="26">
                  <c:v>1.3402516580419858E-06</c:v>
                </c:pt>
                <c:pt idx="27">
                  <c:v>1.4717452762621791E-07</c:v>
                </c:pt>
                <c:pt idx="28">
                  <c:v>5.794887671949404E-06</c:v>
                </c:pt>
                <c:pt idx="29">
                  <c:v>8.429092579550234E-06</c:v>
                </c:pt>
              </c:numCache>
            </c:numRef>
          </c:val>
        </c:ser>
        <c:gapWidth val="80"/>
        <c:axId val="60495643"/>
        <c:axId val="7589876"/>
      </c:barChart>
      <c:catAx>
        <c:axId val="6049564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7589876"/>
        <c:crosses val="autoZero"/>
        <c:auto val="1"/>
        <c:lblOffset val="100"/>
        <c:tickLblSkip val="1"/>
        <c:noMultiLvlLbl val="0"/>
      </c:catAx>
      <c:valAx>
        <c:axId val="75898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49564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75"/>
          <c:y val="0.12575"/>
          <c:w val="0.97275"/>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3.728769385006787E-05</c:v>
                </c:pt>
                <c:pt idx="1">
                  <c:v>0.003936988621646534</c:v>
                </c:pt>
                <c:pt idx="2">
                  <c:v>0.006328545198138453</c:v>
                </c:pt>
                <c:pt idx="3">
                  <c:v>0.006742775522870962</c:v>
                </c:pt>
                <c:pt idx="4">
                  <c:v>0.008712471859154103</c:v>
                </c:pt>
                <c:pt idx="5">
                  <c:v>0.01086769046589373</c:v>
                </c:pt>
                <c:pt idx="6">
                  <c:v>0.025430402991953635</c:v>
                </c:pt>
                <c:pt idx="7">
                  <c:v>0.03780252092163378</c:v>
                </c:pt>
                <c:pt idx="8">
                  <c:v>0.0324273243801277</c:v>
                </c:pt>
                <c:pt idx="9">
                  <c:v>0.048269161141071826</c:v>
                </c:pt>
                <c:pt idx="10">
                  <c:v>0.03932585344698232</c:v>
                </c:pt>
                <c:pt idx="11">
                  <c:v>0.04108331692220596</c:v>
                </c:pt>
                <c:pt idx="12">
                  <c:v>0.054121410693957116</c:v>
                </c:pt>
                <c:pt idx="13">
                  <c:v>0.03983046284285533</c:v>
                </c:pt>
                <c:pt idx="14">
                  <c:v>0.06313318749424121</c:v>
                </c:pt>
                <c:pt idx="15">
                  <c:v>0.04102599290548948</c:v>
                </c:pt>
                <c:pt idx="16">
                  <c:v>0.05653273870010424</c:v>
                </c:pt>
                <c:pt idx="17">
                  <c:v>0.07103962520382613</c:v>
                </c:pt>
                <c:pt idx="18">
                  <c:v>0.057258508482825085</c:v>
                </c:pt>
                <c:pt idx="19">
                  <c:v>0.08789147280163108</c:v>
                </c:pt>
                <c:pt idx="20">
                  <c:v>0.02874407995070699</c:v>
                </c:pt>
                <c:pt idx="21">
                  <c:v>0.0530334520527645</c:v>
                </c:pt>
                <c:pt idx="22">
                  <c:v>0.05824495958080355</c:v>
                </c:pt>
                <c:pt idx="23">
                  <c:v>0.05647873338566207</c:v>
                </c:pt>
                <c:pt idx="24">
                  <c:v>0.05691591886947717</c:v>
                </c:pt>
                <c:pt idx="25">
                  <c:v>0.010524100088130735</c:v>
                </c:pt>
                <c:pt idx="26">
                  <c:v>0.0010997792115858642</c:v>
                </c:pt>
                <c:pt idx="27">
                  <c:v>0.0011443442127035794</c:v>
                </c:pt>
                <c:pt idx="28">
                  <c:v>0.001065902244604393</c:v>
                </c:pt>
                <c:pt idx="29">
                  <c:v>0.0006971006000666644</c:v>
                </c:pt>
                <c:pt idx="30">
                  <c:v>0.00018882471242797927</c:v>
                </c:pt>
                <c:pt idx="31">
                  <c:v>2.239432635271389E-05</c:v>
                </c:pt>
                <c:pt idx="32">
                  <c:v>4.2672474255349375E-05</c:v>
                </c:pt>
              </c:numCache>
            </c:numRef>
          </c:val>
        </c:ser>
        <c:gapWidth val="80"/>
        <c:axId val="1200021"/>
        <c:axId val="10800190"/>
      </c:barChart>
      <c:catAx>
        <c:axId val="120002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0800190"/>
        <c:crosses val="autoZero"/>
        <c:auto val="1"/>
        <c:lblOffset val="100"/>
        <c:tickLblSkip val="1"/>
        <c:noMultiLvlLbl val="0"/>
      </c:catAx>
      <c:valAx>
        <c:axId val="108001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0002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
          <c:y val="0.00925"/>
        </c:manualLayout>
      </c:layout>
      <c:spPr>
        <a:noFill/>
        <a:ln w="3175">
          <a:solidFill>
            <a:srgbClr val="000000"/>
          </a:solidFill>
        </a:ln>
      </c:spPr>
    </c:title>
    <c:plotArea>
      <c:layout>
        <c:manualLayout>
          <c:xMode val="edge"/>
          <c:yMode val="edge"/>
          <c:x val="0.013"/>
          <c:y val="0.125"/>
          <c:w val="0.9742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8.963387944727858E-05</c:v>
                </c:pt>
                <c:pt idx="1">
                  <c:v>0.0011282350627385394</c:v>
                </c:pt>
                <c:pt idx="2">
                  <c:v>0.0016288511473802052</c:v>
                </c:pt>
                <c:pt idx="3">
                  <c:v>0.00048005382458988203</c:v>
                </c:pt>
                <c:pt idx="4">
                  <c:v>0.01025102101335935</c:v>
                </c:pt>
                <c:pt idx="5">
                  <c:v>0.0018353296697006685</c:v>
                </c:pt>
                <c:pt idx="6">
                  <c:v>0.004168151681910122</c:v>
                </c:pt>
                <c:pt idx="7">
                  <c:v>0.006021614669773044</c:v>
                </c:pt>
                <c:pt idx="8">
                  <c:v>0.008111285051621005</c:v>
                </c:pt>
                <c:pt idx="9">
                  <c:v>0.10112752813610706</c:v>
                </c:pt>
                <c:pt idx="10">
                  <c:v>0.016907868449777937</c:v>
                </c:pt>
                <c:pt idx="11">
                  <c:v>0.018091401598475332</c:v>
                </c:pt>
                <c:pt idx="12">
                  <c:v>0.060444404454342515</c:v>
                </c:pt>
                <c:pt idx="13">
                  <c:v>0.005446438244449867</c:v>
                </c:pt>
                <c:pt idx="14">
                  <c:v>0.1311238500800651</c:v>
                </c:pt>
                <c:pt idx="15">
                  <c:v>0.005594726224204561</c:v>
                </c:pt>
                <c:pt idx="16">
                  <c:v>0.015532049476070573</c:v>
                </c:pt>
                <c:pt idx="17">
                  <c:v>0.07223085720003836</c:v>
                </c:pt>
                <c:pt idx="18">
                  <c:v>0.008948521250838896</c:v>
                </c:pt>
                <c:pt idx="19">
                  <c:v>0.2324562706132147</c:v>
                </c:pt>
                <c:pt idx="20">
                  <c:v>0.007847258344705031</c:v>
                </c:pt>
                <c:pt idx="21">
                  <c:v>0.009553644963361653</c:v>
                </c:pt>
                <c:pt idx="22">
                  <c:v>0.015683249290559868</c:v>
                </c:pt>
                <c:pt idx="23">
                  <c:v>0.013860355633244342</c:v>
                </c:pt>
                <c:pt idx="24">
                  <c:v>0.22498179992306216</c:v>
                </c:pt>
                <c:pt idx="25">
                  <c:v>0.005593724507518981</c:v>
                </c:pt>
                <c:pt idx="26">
                  <c:v>0.0011228850602784833</c:v>
                </c:pt>
                <c:pt idx="27">
                  <c:v>0.0009804129783770742</c:v>
                </c:pt>
                <c:pt idx="28">
                  <c:v>0.000637988175202</c:v>
                </c:pt>
                <c:pt idx="29">
                  <c:v>0.017167012964206745</c:v>
                </c:pt>
                <c:pt idx="30">
                  <c:v>0.0007148708336124852</c:v>
                </c:pt>
                <c:pt idx="31">
                  <c:v>3.597806399352923E-06</c:v>
                </c:pt>
                <c:pt idx="32">
                  <c:v>2.5426683518677466E-05</c:v>
                </c:pt>
                <c:pt idx="33">
                  <c:v>2.1330869850973394E-06</c:v>
                </c:pt>
                <c:pt idx="34">
                  <c:v>1.7225304017185455E-05</c:v>
                </c:pt>
                <c:pt idx="35">
                  <c:v>0.00010107831453126018</c:v>
                </c:pt>
                <c:pt idx="36">
                  <c:v>4.459011437952311E-05</c:v>
                </c:pt>
                <c:pt idx="37">
                  <c:v>4.411298104901764E-05</c:v>
                </c:pt>
                <c:pt idx="38">
                  <c:v>5.413068857635066E-07</c:v>
                </c:pt>
              </c:numCache>
            </c:numRef>
          </c:val>
        </c:ser>
        <c:gapWidth val="80"/>
        <c:axId val="30092847"/>
        <c:axId val="2400168"/>
      </c:barChart>
      <c:catAx>
        <c:axId val="300928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00168"/>
        <c:crosses val="autoZero"/>
        <c:auto val="1"/>
        <c:lblOffset val="100"/>
        <c:tickLblSkip val="1"/>
        <c:noMultiLvlLbl val="0"/>
      </c:catAx>
      <c:valAx>
        <c:axId val="24001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0928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975"/>
          <c:y val="0.00925"/>
        </c:manualLayout>
      </c:layout>
      <c:spPr>
        <a:noFill/>
        <a:ln w="3175">
          <a:solidFill>
            <a:srgbClr val="000000"/>
          </a:solidFill>
        </a:ln>
      </c:spPr>
    </c:title>
    <c:plotArea>
      <c:layout>
        <c:manualLayout>
          <c:xMode val="edge"/>
          <c:yMode val="edge"/>
          <c:x val="0.01325"/>
          <c:y val="0.12475"/>
          <c:w val="0.973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2.827797881401557E-05</c:v>
                </c:pt>
                <c:pt idx="1">
                  <c:v>3.1996311947170563E-06</c:v>
                </c:pt>
                <c:pt idx="2">
                  <c:v>2.996500745900526E-06</c:v>
                </c:pt>
                <c:pt idx="3">
                  <c:v>6.77284349169173E-06</c:v>
                </c:pt>
                <c:pt idx="4">
                  <c:v>1.471745276262185E-07</c:v>
                </c:pt>
                <c:pt idx="5">
                  <c:v>1.488392797424169E-06</c:v>
                </c:pt>
                <c:pt idx="6">
                  <c:v>1.5290142979328475E-05</c:v>
                </c:pt>
                <c:pt idx="7">
                  <c:v>1.3663072946049689E-05</c:v>
                </c:pt>
                <c:pt idx="8">
                  <c:v>1.7052769555315043E-05</c:v>
                </c:pt>
                <c:pt idx="9">
                  <c:v>5.6909076391217496E-05</c:v>
                </c:pt>
                <c:pt idx="10">
                  <c:v>5.858619368035344E-05</c:v>
                </c:pt>
                <c:pt idx="11">
                  <c:v>6.680092361038584E-05</c:v>
                </c:pt>
                <c:pt idx="12">
                  <c:v>0.00023133963326953444</c:v>
                </c:pt>
                <c:pt idx="13">
                  <c:v>0.0006573510378592632</c:v>
                </c:pt>
                <c:pt idx="14">
                  <c:v>0.0015152846033510245</c:v>
                </c:pt>
                <c:pt idx="15">
                  <c:v>0.003784445390347668</c:v>
                </c:pt>
                <c:pt idx="16">
                  <c:v>0.0019680130321051126</c:v>
                </c:pt>
                <c:pt idx="17">
                  <c:v>0.001326314075962101</c:v>
                </c:pt>
                <c:pt idx="18">
                  <c:v>0.0020388946449209195</c:v>
                </c:pt>
                <c:pt idx="19">
                  <c:v>0.010951209338514957</c:v>
                </c:pt>
                <c:pt idx="20">
                  <c:v>0.020492512265953132</c:v>
                </c:pt>
                <c:pt idx="21">
                  <c:v>0.017544628843045588</c:v>
                </c:pt>
                <c:pt idx="22">
                  <c:v>0.00539543483029833</c:v>
                </c:pt>
                <c:pt idx="23">
                  <c:v>0.008706612459469418</c:v>
                </c:pt>
                <c:pt idx="24">
                  <c:v>0.030970066120114305</c:v>
                </c:pt>
                <c:pt idx="25">
                  <c:v>0.15214123336991223</c:v>
                </c:pt>
                <c:pt idx="26">
                  <c:v>0.28601138952965577</c:v>
                </c:pt>
                <c:pt idx="27">
                  <c:v>0.17411224930520333</c:v>
                </c:pt>
                <c:pt idx="28">
                  <c:v>0.2627330954741127</c:v>
                </c:pt>
                <c:pt idx="29">
                  <c:v>0.019148741345170642</c:v>
                </c:pt>
              </c:numCache>
            </c:numRef>
          </c:val>
        </c:ser>
        <c:gapWidth val="80"/>
        <c:axId val="21601513"/>
        <c:axId val="60195890"/>
      </c:barChart>
      <c:catAx>
        <c:axId val="21601513"/>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0195890"/>
        <c:crosses val="autoZero"/>
        <c:auto val="1"/>
        <c:lblOffset val="100"/>
        <c:tickLblSkip val="1"/>
        <c:noMultiLvlLbl val="0"/>
      </c:catAx>
      <c:valAx>
        <c:axId val="601958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6015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0.19117228736215136</c:v>
                </c:pt>
                <c:pt idx="1">
                  <c:v>0.38237892369326015</c:v>
                </c:pt>
                <c:pt idx="2">
                  <c:v>0.2687658069171168</c:v>
                </c:pt>
                <c:pt idx="3">
                  <c:v>0.08475394043759875</c:v>
                </c:pt>
                <c:pt idx="4">
                  <c:v>0.0729290415898729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0.5453046731342337</c:v>
                </c:pt>
                <c:pt idx="1">
                  <c:v>0.28948703316213303</c:v>
                </c:pt>
                <c:pt idx="2">
                  <c:v>0.1238665905776425</c:v>
                </c:pt>
                <c:pt idx="3">
                  <c:v>0.027756641937733816</c:v>
                </c:pt>
                <c:pt idx="4">
                  <c:v>0.013585061188256928</c:v>
                </c:pt>
              </c:numCache>
            </c:numRef>
          </c:val>
        </c:ser>
        <c:axId val="4892099"/>
        <c:axId val="44028892"/>
      </c:barChart>
      <c:catAx>
        <c:axId val="48920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4028892"/>
        <c:crosses val="autoZero"/>
        <c:auto val="1"/>
        <c:lblOffset val="100"/>
        <c:tickLblSkip val="1"/>
        <c:noMultiLvlLbl val="0"/>
      </c:catAx>
      <c:valAx>
        <c:axId val="440288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92099"/>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075"/>
          <c:y val="0.02925"/>
        </c:manualLayout>
      </c:layout>
      <c:spPr>
        <a:noFill/>
        <a:ln w="3175">
          <a:solidFill>
            <a:srgbClr val="000000"/>
          </a:solidFill>
        </a:ln>
      </c:spPr>
    </c:title>
    <c:plotArea>
      <c:layout>
        <c:manualLayout>
          <c:xMode val="edge"/>
          <c:yMode val="edge"/>
          <c:x val="0.01375"/>
          <c:y val="0.21225"/>
          <c:w val="0.972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_Hidden17!$A$2:$A$20</c:f>
              <c:strCache>
                <c:ptCount val="19"/>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7.5 - 8%</c:v>
                </c:pt>
                <c:pt idx="16">
                  <c:v>8.5 - 9%</c:v>
                </c:pt>
                <c:pt idx="17">
                  <c:v>8 - 8.5%</c:v>
                </c:pt>
                <c:pt idx="18">
                  <c:v>7 - 7.5%</c:v>
                </c:pt>
              </c:strCache>
            </c:strRef>
          </c:cat>
          <c:val>
            <c:numRef>
              <c:f>_Hidden17!$B$2:$B$20</c:f>
              <c:numCache>
                <c:ptCount val="19"/>
                <c:pt idx="0">
                  <c:v>0.003453259033562596</c:v>
                </c:pt>
                <c:pt idx="1">
                  <c:v>0.015549222617472401</c:v>
                </c:pt>
                <c:pt idx="2">
                  <c:v>0.13246282964835293</c:v>
                </c:pt>
                <c:pt idx="3">
                  <c:v>0.5136255157890949</c:v>
                </c:pt>
                <c:pt idx="4">
                  <c:v>0.18800530598493978</c:v>
                </c:pt>
                <c:pt idx="5">
                  <c:v>0.10671048199143325</c:v>
                </c:pt>
                <c:pt idx="6">
                  <c:v>0.02512148315364813</c:v>
                </c:pt>
                <c:pt idx="7">
                  <c:v>0.00936670730941233</c:v>
                </c:pt>
                <c:pt idx="8">
                  <c:v>0.0032920646428234376</c:v>
                </c:pt>
                <c:pt idx="9">
                  <c:v>0.0016174576630615858</c:v>
                </c:pt>
                <c:pt idx="10">
                  <c:v>0.0005715179504118028</c:v>
                </c:pt>
                <c:pt idx="11">
                  <c:v>0.00014669830784421188</c:v>
                </c:pt>
                <c:pt idx="12">
                  <c:v>2.8763633816707762E-05</c:v>
                </c:pt>
                <c:pt idx="13">
                  <c:v>2.982252974666199E-05</c:v>
                </c:pt>
                <c:pt idx="14">
                  <c:v>5.794887671949409E-06</c:v>
                </c:pt>
                <c:pt idx="15">
                  <c:v>4.179072785645065E-06</c:v>
                </c:pt>
                <c:pt idx="16">
                  <c:v>2.5952564772323627E-06</c:v>
                </c:pt>
                <c:pt idx="17">
                  <c:v>6.277383259658932E-06</c:v>
                </c:pt>
                <c:pt idx="18">
                  <c:v>2.3144184744322918E-08</c:v>
                </c:pt>
              </c:numCache>
            </c:numRef>
          </c:val>
        </c:ser>
        <c:gapWidth val="80"/>
        <c:axId val="60715709"/>
        <c:axId val="9570470"/>
      </c:barChart>
      <c:catAx>
        <c:axId val="607157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9570470"/>
        <c:crosses val="autoZero"/>
        <c:auto val="1"/>
        <c:lblOffset val="100"/>
        <c:tickLblSkip val="1"/>
        <c:noMultiLvlLbl val="0"/>
      </c:catAx>
      <c:valAx>
        <c:axId val="95704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7157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4"/>
          <c:y val="0.44525"/>
          <c:w val="0.110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869643027.0899982</c:v>
                </c:pt>
                <c:pt idx="1">
                  <c:v>5139404.100000001</c:v>
                </c:pt>
                <c:pt idx="2">
                  <c:v>6098027446.660014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025"/>
          <c:y val="0.01975"/>
        </c:manualLayout>
      </c:layout>
      <c:spPr>
        <a:noFill/>
        <a:ln w="3175">
          <a:solidFill>
            <a:srgbClr val="000000"/>
          </a:solidFill>
        </a:ln>
      </c:spPr>
    </c:title>
    <c:plotArea>
      <c:layout>
        <c:manualLayout>
          <c:xMode val="edge"/>
          <c:yMode val="edge"/>
          <c:x val="0.014"/>
          <c:y val="0.17"/>
          <c:w val="0.972"/>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0.01263465704835255</c:v>
                </c:pt>
                <c:pt idx="1">
                  <c:v>0.04768209437864613</c:v>
                </c:pt>
                <c:pt idx="2">
                  <c:v>0.006654887364332952</c:v>
                </c:pt>
                <c:pt idx="3">
                  <c:v>0.007998663720513922</c:v>
                </c:pt>
                <c:pt idx="4">
                  <c:v>0.019805494517883184</c:v>
                </c:pt>
                <c:pt idx="5">
                  <c:v>0.005500682531419658</c:v>
                </c:pt>
                <c:pt idx="6">
                  <c:v>0.001015983905212163</c:v>
                </c:pt>
                <c:pt idx="7">
                  <c:v>0.005569723638008447</c:v>
                </c:pt>
                <c:pt idx="8">
                  <c:v>0.005160650466651664</c:v>
                </c:pt>
                <c:pt idx="9">
                  <c:v>0.003629025241371182</c:v>
                </c:pt>
                <c:pt idx="10">
                  <c:v>0.0003901710311423067</c:v>
                </c:pt>
                <c:pt idx="11">
                  <c:v>0.004279061948151086</c:v>
                </c:pt>
                <c:pt idx="12">
                  <c:v>0.003044661829578809</c:v>
                </c:pt>
                <c:pt idx="13">
                  <c:v>0.876634242378736</c:v>
                </c:pt>
              </c:numCache>
            </c:numRef>
          </c:val>
        </c:ser>
        <c:gapWidth val="80"/>
        <c:axId val="19025367"/>
        <c:axId val="37010576"/>
      </c:barChart>
      <c:catAx>
        <c:axId val="1902536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7010576"/>
        <c:crosses val="autoZero"/>
        <c:auto val="1"/>
        <c:lblOffset val="100"/>
        <c:tickLblSkip val="1"/>
        <c:noMultiLvlLbl val="0"/>
      </c:catAx>
      <c:valAx>
        <c:axId val="370105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02536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54</xdr:row>
      <xdr:rowOff>57150</xdr:rowOff>
    </xdr:from>
    <xdr:to>
      <xdr:col>17</xdr:col>
      <xdr:colOff>95250</xdr:colOff>
      <xdr:row>56</xdr:row>
      <xdr:rowOff>0</xdr:rowOff>
    </xdr:to>
    <xdr:graphicFrame>
      <xdr:nvGraphicFramePr>
        <xdr:cNvPr id="15" name="Chart 23"/>
        <xdr:cNvGraphicFramePr/>
      </xdr:nvGraphicFramePr>
      <xdr:xfrm>
        <a:off x="200025" y="56273700"/>
        <a:ext cx="6162675" cy="5200650"/>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0.6384225112240417</v>
          </cell>
        </row>
        <row r="238">
          <cell r="C238">
            <v>0.543475919603717</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0">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1926</v>
      </c>
      <c r="G5" s="189"/>
      <c r="H5" s="189"/>
      <c r="I5" s="189"/>
      <c r="J5" s="190"/>
    </row>
    <row r="6" spans="2:10" ht="41.25" customHeight="1">
      <c r="B6" s="188"/>
      <c r="C6" s="189"/>
      <c r="D6" s="189"/>
      <c r="E6" s="193" t="s">
        <v>1927</v>
      </c>
      <c r="F6" s="193"/>
      <c r="G6" s="193"/>
      <c r="H6" s="189"/>
      <c r="I6" s="189"/>
      <c r="J6" s="190"/>
    </row>
    <row r="7" spans="2:10" ht="25.5">
      <c r="B7" s="188"/>
      <c r="C7" s="189"/>
      <c r="D7" s="189"/>
      <c r="E7" s="189"/>
      <c r="F7" s="194" t="s">
        <v>7</v>
      </c>
      <c r="G7" s="189"/>
      <c r="H7" s="189"/>
      <c r="I7" s="189"/>
      <c r="J7" s="190"/>
    </row>
    <row r="8" spans="2:10" ht="25.5">
      <c r="B8" s="188"/>
      <c r="C8" s="189"/>
      <c r="D8" s="189"/>
      <c r="E8" s="189"/>
      <c r="F8" s="194" t="s">
        <v>1928</v>
      </c>
      <c r="G8" s="189"/>
      <c r="H8" s="189"/>
      <c r="I8" s="189"/>
      <c r="J8" s="190"/>
    </row>
    <row r="9" spans="2:10" ht="21">
      <c r="B9" s="188"/>
      <c r="C9" s="189"/>
      <c r="D9" s="189"/>
      <c r="E9" s="189"/>
      <c r="F9" s="195" t="s">
        <v>1929</v>
      </c>
      <c r="G9" s="189"/>
      <c r="H9" s="189"/>
      <c r="I9" s="189"/>
      <c r="J9" s="190"/>
    </row>
    <row r="10" spans="2:10" ht="21">
      <c r="B10" s="188"/>
      <c r="C10" s="189"/>
      <c r="D10" s="189"/>
      <c r="E10" s="189"/>
      <c r="F10" s="195" t="s">
        <v>1930</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1931</v>
      </c>
      <c r="G22" s="189"/>
      <c r="H22" s="189"/>
      <c r="I22" s="189"/>
      <c r="J22" s="190"/>
    </row>
    <row r="23" spans="2:10" ht="14.25">
      <c r="B23" s="188"/>
      <c r="C23" s="189"/>
      <c r="I23" s="189"/>
      <c r="J23" s="190"/>
    </row>
    <row r="24" spans="2:10" ht="14.25">
      <c r="B24" s="188"/>
      <c r="C24" s="189"/>
      <c r="D24" s="197" t="s">
        <v>1932</v>
      </c>
      <c r="E24" s="198" t="s">
        <v>1933</v>
      </c>
      <c r="F24" s="198"/>
      <c r="G24" s="198"/>
      <c r="H24" s="198"/>
      <c r="I24" s="189"/>
      <c r="J24" s="190"/>
    </row>
    <row r="25" spans="2:10" ht="14.25">
      <c r="B25" s="188"/>
      <c r="C25" s="189"/>
      <c r="I25" s="189"/>
      <c r="J25" s="190"/>
    </row>
    <row r="26" spans="2:10" ht="14.25">
      <c r="B26" s="188"/>
      <c r="C26" s="189"/>
      <c r="D26" s="197" t="s">
        <v>1934</v>
      </c>
      <c r="E26" s="198" t="s">
        <v>1933</v>
      </c>
      <c r="F26" s="198"/>
      <c r="G26" s="198"/>
      <c r="H26" s="198"/>
      <c r="I26" s="189"/>
      <c r="J26" s="190"/>
    </row>
    <row r="27" spans="2:10" ht="14.25">
      <c r="B27" s="188"/>
      <c r="C27" s="189"/>
      <c r="D27" s="199"/>
      <c r="E27" s="199"/>
      <c r="F27" s="199"/>
      <c r="G27" s="199"/>
      <c r="H27" s="199"/>
      <c r="I27" s="189"/>
      <c r="J27" s="190"/>
    </row>
    <row r="28" spans="2:10" ht="14.25">
      <c r="B28" s="188"/>
      <c r="C28" s="189"/>
      <c r="D28" s="197" t="s">
        <v>1935</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1936</v>
      </c>
      <c r="E30" s="198" t="s">
        <v>1933</v>
      </c>
      <c r="F30" s="198"/>
      <c r="G30" s="198"/>
      <c r="H30" s="198"/>
      <c r="I30" s="189"/>
      <c r="J30" s="190"/>
    </row>
    <row r="31" spans="2:10" ht="14.25">
      <c r="B31" s="188"/>
      <c r="C31" s="189"/>
      <c r="D31" s="201"/>
      <c r="E31" s="201"/>
      <c r="F31" s="201"/>
      <c r="G31" s="201"/>
      <c r="H31" s="201"/>
      <c r="I31" s="189"/>
      <c r="J31" s="190"/>
    </row>
    <row r="32" spans="2:10" ht="14.25">
      <c r="B32" s="188"/>
      <c r="C32" s="189"/>
      <c r="D32" s="202" t="s">
        <v>1937</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1938</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1939</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1940</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1941</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1942</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1943</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1944</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1945</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1946</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T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1"/>
      <c r="H2" s="29" t="s">
        <v>985</v>
      </c>
      <c r="I2" s="30"/>
      <c r="J2" s="30"/>
      <c r="K2" s="30"/>
      <c r="L2" s="30"/>
      <c r="M2" s="30"/>
      <c r="N2" s="30"/>
      <c r="O2" s="30"/>
      <c r="P2" s="1"/>
      <c r="Q2" s="1"/>
      <c r="R2" s="1"/>
      <c r="S2" s="1"/>
      <c r="T2" s="1"/>
    </row>
    <row r="3" spans="2:20" ht="6" customHeight="1">
      <c r="B3" s="1"/>
      <c r="C3" s="1"/>
      <c r="D3" s="1"/>
      <c r="E3" s="1"/>
      <c r="F3" s="1"/>
      <c r="G3" s="1"/>
      <c r="H3" s="1"/>
      <c r="I3" s="1"/>
      <c r="J3" s="1"/>
      <c r="K3" s="1"/>
      <c r="L3" s="1"/>
      <c r="M3" s="1"/>
      <c r="N3" s="1"/>
      <c r="O3" s="1"/>
      <c r="P3" s="1"/>
      <c r="Q3" s="1"/>
      <c r="R3" s="1"/>
      <c r="S3" s="1"/>
      <c r="T3" s="1"/>
    </row>
    <row r="4" spans="2:20" ht="33" customHeight="1">
      <c r="B4" s="31" t="s">
        <v>1112</v>
      </c>
      <c r="C4" s="32"/>
      <c r="D4" s="32"/>
      <c r="E4" s="32"/>
      <c r="F4" s="32"/>
      <c r="G4" s="32"/>
      <c r="H4" s="32"/>
      <c r="I4" s="32"/>
      <c r="J4" s="32"/>
      <c r="K4" s="32"/>
      <c r="L4" s="32"/>
      <c r="M4" s="32"/>
      <c r="N4" s="32"/>
      <c r="O4" s="32"/>
      <c r="P4" s="32"/>
      <c r="Q4" s="32"/>
      <c r="R4" s="32"/>
      <c r="S4" s="32"/>
      <c r="T4" s="1"/>
    </row>
    <row r="5" spans="2:20" ht="6.75" customHeight="1">
      <c r="B5" s="1"/>
      <c r="C5" s="1"/>
      <c r="D5" s="1"/>
      <c r="E5" s="1"/>
      <c r="F5" s="1"/>
      <c r="G5" s="1"/>
      <c r="H5" s="1"/>
      <c r="I5" s="1"/>
      <c r="J5" s="1"/>
      <c r="K5" s="1"/>
      <c r="L5" s="1"/>
      <c r="M5" s="1"/>
      <c r="N5" s="1"/>
      <c r="O5" s="1"/>
      <c r="P5" s="1"/>
      <c r="Q5" s="1"/>
      <c r="R5" s="1"/>
      <c r="S5" s="1"/>
      <c r="T5" s="1"/>
    </row>
    <row r="6" spans="2:20" ht="24" customHeight="1">
      <c r="B6" s="36" t="s">
        <v>1113</v>
      </c>
      <c r="C6" s="37"/>
      <c r="D6" s="37"/>
      <c r="E6" s="1"/>
      <c r="F6" s="38">
        <v>43769</v>
      </c>
      <c r="G6" s="39"/>
      <c r="H6" s="39"/>
      <c r="I6" s="1"/>
      <c r="J6" s="1"/>
      <c r="K6" s="1"/>
      <c r="L6" s="1"/>
      <c r="M6" s="1"/>
      <c r="N6" s="1"/>
      <c r="O6" s="1"/>
      <c r="P6" s="1"/>
      <c r="Q6" s="1"/>
      <c r="R6" s="1"/>
      <c r="S6" s="1"/>
      <c r="T6" s="1"/>
    </row>
    <row r="7" spans="2:20" ht="4.5" customHeight="1">
      <c r="B7" s="1"/>
      <c r="C7" s="1"/>
      <c r="D7" s="1"/>
      <c r="E7" s="1"/>
      <c r="F7" s="1"/>
      <c r="G7" s="1"/>
      <c r="H7" s="1"/>
      <c r="I7" s="1"/>
      <c r="J7" s="1"/>
      <c r="K7" s="1"/>
      <c r="L7" s="1"/>
      <c r="M7" s="1"/>
      <c r="N7" s="1"/>
      <c r="O7" s="1"/>
      <c r="P7" s="1"/>
      <c r="Q7" s="1"/>
      <c r="R7" s="1"/>
      <c r="S7" s="1"/>
      <c r="T7" s="1"/>
    </row>
    <row r="8" spans="2:20" ht="18.75" customHeight="1">
      <c r="B8" s="66" t="s">
        <v>1114</v>
      </c>
      <c r="C8" s="67"/>
      <c r="D8" s="67"/>
      <c r="E8" s="67"/>
      <c r="F8" s="67"/>
      <c r="G8" s="67"/>
      <c r="H8" s="67"/>
      <c r="I8" s="67"/>
      <c r="J8" s="67"/>
      <c r="K8" s="67"/>
      <c r="L8" s="67"/>
      <c r="M8" s="67"/>
      <c r="N8" s="67"/>
      <c r="O8" s="67"/>
      <c r="P8" s="67"/>
      <c r="Q8" s="67"/>
      <c r="R8" s="67"/>
      <c r="S8" s="68"/>
      <c r="T8" s="1"/>
    </row>
    <row r="9" spans="2:20" ht="11.25" customHeight="1">
      <c r="B9" s="1"/>
      <c r="C9" s="1"/>
      <c r="D9" s="1"/>
      <c r="E9" s="1"/>
      <c r="F9" s="1"/>
      <c r="G9" s="1"/>
      <c r="H9" s="1"/>
      <c r="I9" s="1"/>
      <c r="J9" s="1"/>
      <c r="K9" s="1"/>
      <c r="L9" s="1"/>
      <c r="M9" s="1"/>
      <c r="N9" s="1"/>
      <c r="O9" s="1"/>
      <c r="P9" s="1"/>
      <c r="Q9" s="1"/>
      <c r="R9" s="1"/>
      <c r="S9" s="1"/>
      <c r="T9" s="1"/>
    </row>
    <row r="10" spans="2:20" ht="18" customHeight="1">
      <c r="B10" s="1"/>
      <c r="C10" s="75" t="s">
        <v>1115</v>
      </c>
      <c r="D10" s="76"/>
      <c r="E10" s="76"/>
      <c r="F10" s="76"/>
      <c r="G10" s="76"/>
      <c r="H10" s="76"/>
      <c r="I10" s="76"/>
      <c r="J10" s="76"/>
      <c r="K10" s="76"/>
      <c r="L10" s="76"/>
      <c r="M10" s="76"/>
      <c r="N10" s="76"/>
      <c r="O10" s="76"/>
      <c r="P10" s="76"/>
      <c r="Q10" s="1"/>
      <c r="R10" s="1"/>
      <c r="S10" s="1"/>
      <c r="T10" s="1"/>
    </row>
    <row r="11" spans="2:20" ht="9.75" customHeight="1">
      <c r="B11" s="1"/>
      <c r="C11" s="1"/>
      <c r="D11" s="1"/>
      <c r="E11" s="1"/>
      <c r="F11" s="1"/>
      <c r="G11" s="1"/>
      <c r="H11" s="1"/>
      <c r="I11" s="1"/>
      <c r="J11" s="1"/>
      <c r="K11" s="1"/>
      <c r="L11" s="1"/>
      <c r="M11" s="1"/>
      <c r="N11" s="1"/>
      <c r="O11" s="1"/>
      <c r="P11" s="1"/>
      <c r="Q11" s="1"/>
      <c r="R11" s="1"/>
      <c r="S11" s="1"/>
      <c r="T11" s="1"/>
    </row>
    <row r="12" spans="2:20" ht="15" customHeight="1">
      <c r="B12" s="1"/>
      <c r="C12" s="115" t="s">
        <v>1121</v>
      </c>
      <c r="D12" s="116"/>
      <c r="E12" s="116"/>
      <c r="F12" s="116"/>
      <c r="G12" s="116"/>
      <c r="H12" s="116"/>
      <c r="I12" s="116"/>
      <c r="J12" s="116"/>
      <c r="K12" s="116"/>
      <c r="L12" s="116"/>
      <c r="M12" s="116"/>
      <c r="N12" s="116"/>
      <c r="O12" s="116"/>
      <c r="P12" s="116"/>
      <c r="Q12" s="117">
        <v>6972809877.849986</v>
      </c>
      <c r="R12" s="116"/>
      <c r="S12" s="116"/>
      <c r="T12" s="1"/>
    </row>
    <row r="13" spans="2:20" ht="15" customHeight="1">
      <c r="B13" s="1"/>
      <c r="C13" s="118" t="s">
        <v>1122</v>
      </c>
      <c r="D13" s="39"/>
      <c r="E13" s="39"/>
      <c r="F13" s="39"/>
      <c r="G13" s="39"/>
      <c r="H13" s="39"/>
      <c r="I13" s="39"/>
      <c r="J13" s="39"/>
      <c r="K13" s="39"/>
      <c r="L13" s="39"/>
      <c r="M13" s="39"/>
      <c r="N13" s="39"/>
      <c r="O13" s="39"/>
      <c r="P13" s="39"/>
      <c r="Q13" s="119">
        <v>6972809877.849986</v>
      </c>
      <c r="R13" s="39"/>
      <c r="S13" s="39"/>
      <c r="T13" s="1"/>
    </row>
    <row r="14" spans="2:20" ht="26.25" customHeight="1">
      <c r="B14" s="1"/>
      <c r="C14" s="43" t="s">
        <v>1123</v>
      </c>
      <c r="D14" s="39"/>
      <c r="E14" s="39"/>
      <c r="F14" s="39"/>
      <c r="G14" s="39"/>
      <c r="H14" s="39"/>
      <c r="I14" s="39"/>
      <c r="J14" s="39"/>
      <c r="K14" s="39"/>
      <c r="L14" s="39"/>
      <c r="M14" s="39"/>
      <c r="N14" s="39"/>
      <c r="O14" s="39"/>
      <c r="P14" s="39"/>
      <c r="Q14" s="39"/>
      <c r="R14" s="119">
        <v>1146988274.739998</v>
      </c>
      <c r="S14" s="39"/>
      <c r="T14" s="1"/>
    </row>
    <row r="15" spans="2:20" ht="15" customHeight="1">
      <c r="B15" s="1"/>
      <c r="C15" s="43" t="s">
        <v>475</v>
      </c>
      <c r="D15" s="39"/>
      <c r="E15" s="39"/>
      <c r="F15" s="39"/>
      <c r="G15" s="39"/>
      <c r="H15" s="39"/>
      <c r="I15" s="39"/>
      <c r="J15" s="39"/>
      <c r="K15" s="39"/>
      <c r="L15" s="39"/>
      <c r="M15" s="39"/>
      <c r="N15" s="39"/>
      <c r="O15" s="39"/>
      <c r="P15" s="39"/>
      <c r="Q15" s="39"/>
      <c r="R15" s="119">
        <v>63084</v>
      </c>
      <c r="S15" s="39"/>
      <c r="T15" s="1"/>
    </row>
    <row r="16" spans="2:20" ht="15" customHeight="1">
      <c r="B16" s="1"/>
      <c r="C16" s="43" t="s">
        <v>1124</v>
      </c>
      <c r="D16" s="39"/>
      <c r="E16" s="39"/>
      <c r="F16" s="39"/>
      <c r="G16" s="39"/>
      <c r="H16" s="39"/>
      <c r="I16" s="39"/>
      <c r="J16" s="39"/>
      <c r="K16" s="39"/>
      <c r="L16" s="39"/>
      <c r="M16" s="39"/>
      <c r="N16" s="39"/>
      <c r="O16" s="39"/>
      <c r="P16" s="39"/>
      <c r="Q16" s="39"/>
      <c r="R16" s="119">
        <v>116512</v>
      </c>
      <c r="S16" s="39"/>
      <c r="T16" s="1"/>
    </row>
    <row r="17" spans="2:20" ht="17.25" customHeight="1">
      <c r="B17" s="1"/>
      <c r="C17" s="46" t="s">
        <v>1125</v>
      </c>
      <c r="D17" s="39"/>
      <c r="E17" s="39"/>
      <c r="F17" s="39"/>
      <c r="G17" s="39"/>
      <c r="H17" s="39"/>
      <c r="I17" s="39"/>
      <c r="J17" s="39"/>
      <c r="K17" s="39"/>
      <c r="L17" s="39"/>
      <c r="M17" s="39"/>
      <c r="N17" s="39"/>
      <c r="O17" s="104">
        <v>110532.14567639965</v>
      </c>
      <c r="P17" s="39"/>
      <c r="Q17" s="39"/>
      <c r="R17" s="39"/>
      <c r="S17" s="39"/>
      <c r="T17" s="1"/>
    </row>
    <row r="18" spans="2:20" ht="17.25" customHeight="1">
      <c r="B18" s="1"/>
      <c r="C18" s="46" t="s">
        <v>1126</v>
      </c>
      <c r="D18" s="39"/>
      <c r="E18" s="39"/>
      <c r="F18" s="39"/>
      <c r="G18" s="39"/>
      <c r="H18" s="39"/>
      <c r="I18" s="39"/>
      <c r="J18" s="39"/>
      <c r="K18" s="39"/>
      <c r="L18" s="39"/>
      <c r="M18" s="39"/>
      <c r="N18" s="39"/>
      <c r="O18" s="104">
        <v>59846.28087965173</v>
      </c>
      <c r="P18" s="39"/>
      <c r="Q18" s="39"/>
      <c r="R18" s="39"/>
      <c r="S18" s="39"/>
      <c r="T18" s="1"/>
    </row>
    <row r="19" spans="2:20" ht="17.25" customHeight="1">
      <c r="B19" s="1"/>
      <c r="C19" s="46" t="s">
        <v>1127</v>
      </c>
      <c r="D19" s="39"/>
      <c r="E19" s="39"/>
      <c r="F19" s="39"/>
      <c r="G19" s="39"/>
      <c r="H19" s="39"/>
      <c r="I19" s="39"/>
      <c r="J19" s="39"/>
      <c r="K19" s="106">
        <v>0.5434759196037179</v>
      </c>
      <c r="L19" s="39"/>
      <c r="M19" s="39"/>
      <c r="N19" s="39"/>
      <c r="O19" s="39"/>
      <c r="P19" s="39"/>
      <c r="Q19" s="39"/>
      <c r="R19" s="39"/>
      <c r="S19" s="39"/>
      <c r="T19" s="1"/>
    </row>
    <row r="20" spans="2:20" ht="17.25" customHeight="1">
      <c r="B20" s="1"/>
      <c r="C20" s="46" t="s">
        <v>1128</v>
      </c>
      <c r="D20" s="39"/>
      <c r="E20" s="39"/>
      <c r="F20" s="39"/>
      <c r="G20" s="39"/>
      <c r="H20" s="39"/>
      <c r="I20" s="39"/>
      <c r="J20" s="120">
        <v>3.217947977354103</v>
      </c>
      <c r="K20" s="39"/>
      <c r="L20" s="39"/>
      <c r="M20" s="39"/>
      <c r="N20" s="39"/>
      <c r="O20" s="39"/>
      <c r="P20" s="39"/>
      <c r="Q20" s="39"/>
      <c r="R20" s="39"/>
      <c r="S20" s="39"/>
      <c r="T20" s="1"/>
    </row>
    <row r="21" spans="2:20" ht="17.25" customHeight="1">
      <c r="B21" s="1"/>
      <c r="C21" s="46" t="s">
        <v>1129</v>
      </c>
      <c r="D21" s="39"/>
      <c r="E21" s="39"/>
      <c r="F21" s="39"/>
      <c r="G21" s="39"/>
      <c r="H21" s="39"/>
      <c r="I21" s="39"/>
      <c r="J21" s="39"/>
      <c r="K21" s="39"/>
      <c r="L21" s="121">
        <v>15.051380524849177</v>
      </c>
      <c r="M21" s="39"/>
      <c r="N21" s="39"/>
      <c r="O21" s="39"/>
      <c r="P21" s="39"/>
      <c r="Q21" s="39"/>
      <c r="R21" s="39"/>
      <c r="S21" s="39"/>
      <c r="T21" s="1"/>
    </row>
    <row r="22" spans="2:20" ht="17.25" customHeight="1">
      <c r="B22" s="1"/>
      <c r="C22" s="46" t="s">
        <v>1130</v>
      </c>
      <c r="D22" s="39"/>
      <c r="E22" s="39"/>
      <c r="F22" s="39"/>
      <c r="G22" s="39"/>
      <c r="H22" s="39"/>
      <c r="I22" s="39"/>
      <c r="J22" s="39"/>
      <c r="K22" s="121">
        <v>18.2693236726489</v>
      </c>
      <c r="L22" s="39"/>
      <c r="M22" s="39"/>
      <c r="N22" s="39"/>
      <c r="O22" s="39"/>
      <c r="P22" s="39"/>
      <c r="Q22" s="39"/>
      <c r="R22" s="39"/>
      <c r="S22" s="39"/>
      <c r="T22" s="1"/>
    </row>
    <row r="23" spans="2:20" ht="15.75" customHeight="1">
      <c r="B23" s="1"/>
      <c r="C23" s="46" t="s">
        <v>1131</v>
      </c>
      <c r="D23" s="39"/>
      <c r="E23" s="39"/>
      <c r="F23" s="39"/>
      <c r="G23" s="39"/>
      <c r="H23" s="39"/>
      <c r="I23" s="39"/>
      <c r="J23" s="39"/>
      <c r="K23" s="39"/>
      <c r="L23" s="39"/>
      <c r="M23" s="39"/>
      <c r="N23" s="39"/>
      <c r="O23" s="106">
        <v>0.8745437712321901</v>
      </c>
      <c r="P23" s="39"/>
      <c r="Q23" s="39"/>
      <c r="R23" s="39"/>
      <c r="S23" s="39"/>
      <c r="T23" s="1"/>
    </row>
    <row r="24" spans="2:20" ht="4.5" customHeight="1">
      <c r="B24" s="1"/>
      <c r="C24" s="122"/>
      <c r="D24" s="57"/>
      <c r="E24" s="57"/>
      <c r="F24" s="57"/>
      <c r="G24" s="57"/>
      <c r="H24" s="57"/>
      <c r="I24" s="57"/>
      <c r="J24" s="57"/>
      <c r="K24" s="57"/>
      <c r="L24" s="57"/>
      <c r="M24" s="57"/>
      <c r="N24" s="57"/>
      <c r="O24" s="105"/>
      <c r="P24" s="39"/>
      <c r="Q24" s="39"/>
      <c r="R24" s="39"/>
      <c r="S24" s="39"/>
      <c r="T24" s="1"/>
    </row>
    <row r="25" spans="2:20" ht="12.75" customHeight="1">
      <c r="B25" s="1"/>
      <c r="C25" s="46" t="s">
        <v>1132</v>
      </c>
      <c r="D25" s="39"/>
      <c r="E25" s="39"/>
      <c r="F25" s="39"/>
      <c r="G25" s="39"/>
      <c r="H25" s="39"/>
      <c r="I25" s="39"/>
      <c r="J25" s="39"/>
      <c r="K25" s="39"/>
      <c r="L25" s="39"/>
      <c r="M25" s="39"/>
      <c r="N25" s="39"/>
      <c r="O25" s="106">
        <v>0.12545622876780996</v>
      </c>
      <c r="P25" s="39"/>
      <c r="Q25" s="39"/>
      <c r="R25" s="39"/>
      <c r="S25" s="39"/>
      <c r="T25" s="1"/>
    </row>
    <row r="26" spans="2:20" ht="4.5" customHeight="1">
      <c r="B26" s="1"/>
      <c r="C26" s="122"/>
      <c r="D26" s="57"/>
      <c r="E26" s="57"/>
      <c r="F26" s="57"/>
      <c r="G26" s="57"/>
      <c r="H26" s="57"/>
      <c r="I26" s="57"/>
      <c r="J26" s="57"/>
      <c r="K26" s="57"/>
      <c r="L26" s="57"/>
      <c r="M26" s="57"/>
      <c r="N26" s="57"/>
      <c r="O26" s="105"/>
      <c r="P26" s="39"/>
      <c r="Q26" s="39"/>
      <c r="R26" s="39"/>
      <c r="S26" s="39"/>
      <c r="T26" s="1"/>
    </row>
    <row r="27" spans="2:20" ht="15" customHeight="1">
      <c r="B27" s="1"/>
      <c r="C27" s="46" t="s">
        <v>1133</v>
      </c>
      <c r="D27" s="39"/>
      <c r="E27" s="39"/>
      <c r="F27" s="39"/>
      <c r="G27" s="39"/>
      <c r="H27" s="39"/>
      <c r="I27" s="39"/>
      <c r="J27" s="39"/>
      <c r="K27" s="39"/>
      <c r="L27" s="39"/>
      <c r="M27" s="39"/>
      <c r="N27" s="39"/>
      <c r="O27" s="106">
        <v>0.019645541223903183</v>
      </c>
      <c r="P27" s="39"/>
      <c r="Q27" s="39"/>
      <c r="R27" s="39"/>
      <c r="S27" s="39"/>
      <c r="T27" s="1"/>
    </row>
    <row r="28" spans="2:20" ht="17.25" customHeight="1">
      <c r="B28" s="1"/>
      <c r="C28" s="46" t="s">
        <v>1134</v>
      </c>
      <c r="D28" s="39"/>
      <c r="E28" s="39"/>
      <c r="F28" s="39"/>
      <c r="G28" s="39"/>
      <c r="H28" s="39"/>
      <c r="I28" s="39"/>
      <c r="J28" s="39"/>
      <c r="K28" s="39"/>
      <c r="L28" s="39"/>
      <c r="M28" s="39"/>
      <c r="N28" s="106">
        <v>0.020230695759280475</v>
      </c>
      <c r="O28" s="39"/>
      <c r="P28" s="39"/>
      <c r="Q28" s="39"/>
      <c r="R28" s="39"/>
      <c r="S28" s="39"/>
      <c r="T28" s="1"/>
    </row>
    <row r="29" spans="2:20" ht="17.25" customHeight="1">
      <c r="B29" s="1"/>
      <c r="C29" s="46" t="s">
        <v>1135</v>
      </c>
      <c r="D29" s="39"/>
      <c r="E29" s="39"/>
      <c r="F29" s="39"/>
      <c r="G29" s="39"/>
      <c r="H29" s="39"/>
      <c r="I29" s="39"/>
      <c r="J29" s="39"/>
      <c r="K29" s="39"/>
      <c r="L29" s="39"/>
      <c r="M29" s="39"/>
      <c r="N29" s="106">
        <v>0.015566483060360238</v>
      </c>
      <c r="O29" s="39"/>
      <c r="P29" s="39"/>
      <c r="Q29" s="39"/>
      <c r="R29" s="39"/>
      <c r="S29" s="39"/>
      <c r="T29" s="1"/>
    </row>
    <row r="30" spans="2:20" ht="17.25" customHeight="1">
      <c r="B30" s="1"/>
      <c r="C30" s="46" t="s">
        <v>1136</v>
      </c>
      <c r="D30" s="39"/>
      <c r="E30" s="39"/>
      <c r="F30" s="39"/>
      <c r="G30" s="39"/>
      <c r="H30" s="39"/>
      <c r="I30" s="39"/>
      <c r="J30" s="39"/>
      <c r="K30" s="39"/>
      <c r="L30" s="39"/>
      <c r="M30" s="39"/>
      <c r="N30" s="39"/>
      <c r="O30" s="120">
        <v>7.897325372697072</v>
      </c>
      <c r="P30" s="39"/>
      <c r="Q30" s="39"/>
      <c r="R30" s="39"/>
      <c r="S30" s="39"/>
      <c r="T30" s="1"/>
    </row>
    <row r="31" spans="2:20" ht="17.25" customHeight="1">
      <c r="B31" s="1"/>
      <c r="C31" s="123" t="s">
        <v>1137</v>
      </c>
      <c r="D31" s="124"/>
      <c r="E31" s="124"/>
      <c r="F31" s="124"/>
      <c r="G31" s="124"/>
      <c r="H31" s="124"/>
      <c r="I31" s="124"/>
      <c r="J31" s="124"/>
      <c r="K31" s="124"/>
      <c r="L31" s="124"/>
      <c r="M31" s="124"/>
      <c r="N31" s="124"/>
      <c r="O31" s="125">
        <v>6.975789312075665</v>
      </c>
      <c r="P31" s="124"/>
      <c r="Q31" s="124"/>
      <c r="R31" s="124"/>
      <c r="S31" s="124"/>
      <c r="T31" s="1"/>
    </row>
    <row r="32" spans="2:20" ht="22.5" customHeight="1">
      <c r="B32" s="66" t="s">
        <v>1116</v>
      </c>
      <c r="C32" s="67"/>
      <c r="D32" s="67"/>
      <c r="E32" s="67"/>
      <c r="F32" s="67"/>
      <c r="G32" s="67"/>
      <c r="H32" s="67"/>
      <c r="I32" s="67"/>
      <c r="J32" s="67"/>
      <c r="K32" s="67"/>
      <c r="L32" s="67"/>
      <c r="M32" s="67"/>
      <c r="N32" s="67"/>
      <c r="O32" s="67"/>
      <c r="P32" s="67"/>
      <c r="Q32" s="67"/>
      <c r="R32" s="67"/>
      <c r="S32" s="68"/>
      <c r="T32" s="1"/>
    </row>
    <row r="33" spans="2:20" ht="7.5" customHeight="1">
      <c r="B33" s="1"/>
      <c r="C33" s="1"/>
      <c r="D33" s="1"/>
      <c r="E33" s="1"/>
      <c r="F33" s="1"/>
      <c r="G33" s="1"/>
      <c r="H33" s="1"/>
      <c r="I33" s="1"/>
      <c r="J33" s="1"/>
      <c r="K33" s="1"/>
      <c r="L33" s="1"/>
      <c r="M33" s="1"/>
      <c r="N33" s="1"/>
      <c r="O33" s="1"/>
      <c r="P33" s="1"/>
      <c r="Q33" s="1"/>
      <c r="R33" s="1"/>
      <c r="S33" s="1"/>
      <c r="T33" s="1"/>
    </row>
    <row r="34" spans="2:20" ht="15" customHeight="1">
      <c r="B34" s="1"/>
      <c r="C34" s="48" t="s">
        <v>1117</v>
      </c>
      <c r="D34" s="49"/>
      <c r="E34" s="49"/>
      <c r="F34" s="49"/>
      <c r="G34" s="49"/>
      <c r="H34" s="49"/>
      <c r="I34" s="49"/>
      <c r="J34" s="49"/>
      <c r="K34" s="49"/>
      <c r="L34" s="49"/>
      <c r="M34" s="49"/>
      <c r="N34" s="49"/>
      <c r="O34" s="49"/>
      <c r="P34" s="49"/>
      <c r="Q34" s="50">
        <v>358388824.14</v>
      </c>
      <c r="R34" s="49"/>
      <c r="S34" s="49"/>
      <c r="T34" s="1"/>
    </row>
    <row r="35" spans="2:20" ht="7.5" customHeight="1">
      <c r="B35" s="1"/>
      <c r="C35" s="1"/>
      <c r="D35" s="1"/>
      <c r="E35" s="1"/>
      <c r="F35" s="1"/>
      <c r="G35" s="1"/>
      <c r="H35" s="1"/>
      <c r="I35" s="1"/>
      <c r="J35" s="1"/>
      <c r="K35" s="1"/>
      <c r="L35" s="1"/>
      <c r="M35" s="1"/>
      <c r="N35" s="1"/>
      <c r="O35" s="1"/>
      <c r="P35" s="1"/>
      <c r="Q35" s="1"/>
      <c r="R35" s="1"/>
      <c r="S35" s="1"/>
      <c r="T35" s="1"/>
    </row>
    <row r="36" spans="2:20" ht="18.75" customHeight="1">
      <c r="B36" s="66" t="s">
        <v>1118</v>
      </c>
      <c r="C36" s="67"/>
      <c r="D36" s="67"/>
      <c r="E36" s="67"/>
      <c r="F36" s="67"/>
      <c r="G36" s="67"/>
      <c r="H36" s="67"/>
      <c r="I36" s="67"/>
      <c r="J36" s="67"/>
      <c r="K36" s="67"/>
      <c r="L36" s="67"/>
      <c r="M36" s="67"/>
      <c r="N36" s="67"/>
      <c r="O36" s="67"/>
      <c r="P36" s="67"/>
      <c r="Q36" s="67"/>
      <c r="R36" s="67"/>
      <c r="S36" s="68"/>
      <c r="T36" s="1"/>
    </row>
    <row r="37" spans="2:20" ht="11.25" customHeight="1">
      <c r="B37" s="1"/>
      <c r="C37" s="1"/>
      <c r="D37" s="1"/>
      <c r="E37" s="1"/>
      <c r="F37" s="1"/>
      <c r="G37" s="1"/>
      <c r="H37" s="1"/>
      <c r="I37" s="1"/>
      <c r="J37" s="1"/>
      <c r="K37" s="1"/>
      <c r="L37" s="1"/>
      <c r="M37" s="1"/>
      <c r="N37" s="1"/>
      <c r="O37" s="1"/>
      <c r="P37" s="1"/>
      <c r="Q37" s="1"/>
      <c r="R37" s="1"/>
      <c r="S37" s="1"/>
      <c r="T37" s="1"/>
    </row>
    <row r="38" spans="2:20"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28" t="s">
        <v>1138</v>
      </c>
      <c r="T38" s="129"/>
    </row>
    <row r="39" spans="2:20"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32"/>
      <c r="T39" s="133"/>
    </row>
    <row r="40" spans="2:20" ht="13.5" customHeight="1">
      <c r="B40" s="126" t="s">
        <v>1140</v>
      </c>
      <c r="C40" s="127"/>
      <c r="D40" s="59" t="s">
        <v>1141</v>
      </c>
      <c r="E40" s="57"/>
      <c r="F40" s="57"/>
      <c r="G40" s="59" t="s">
        <v>1141</v>
      </c>
      <c r="H40" s="57"/>
      <c r="I40" s="57"/>
      <c r="J40" s="59" t="s">
        <v>1141</v>
      </c>
      <c r="K40" s="57"/>
      <c r="L40" s="57"/>
      <c r="M40" s="59" t="s">
        <v>1141</v>
      </c>
      <c r="N40" s="57"/>
      <c r="O40" s="57"/>
      <c r="P40" s="57"/>
      <c r="Q40" s="57"/>
      <c r="R40" s="57"/>
      <c r="S40" s="59"/>
      <c r="T40" s="57"/>
    </row>
    <row r="41" spans="2:20"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35"/>
      <c r="T41" s="136"/>
    </row>
    <row r="42" spans="2:20" ht="12" customHeight="1">
      <c r="B42" s="126" t="s">
        <v>1019</v>
      </c>
      <c r="C42" s="127"/>
      <c r="D42" s="59" t="s">
        <v>1</v>
      </c>
      <c r="E42" s="57"/>
      <c r="F42" s="57"/>
      <c r="G42" s="59" t="s">
        <v>1</v>
      </c>
      <c r="H42" s="57"/>
      <c r="I42" s="57"/>
      <c r="J42" s="59" t="s">
        <v>1</v>
      </c>
      <c r="K42" s="57"/>
      <c r="L42" s="57"/>
      <c r="M42" s="59" t="s">
        <v>1</v>
      </c>
      <c r="N42" s="57"/>
      <c r="O42" s="57"/>
      <c r="P42" s="57"/>
      <c r="Q42" s="57"/>
      <c r="R42" s="57"/>
      <c r="S42" s="59"/>
      <c r="T42" s="57"/>
    </row>
    <row r="43" spans="2:20"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56"/>
      <c r="T43" s="57"/>
    </row>
    <row r="44" spans="2:20" ht="12" customHeight="1">
      <c r="B44" s="134" t="s">
        <v>1017</v>
      </c>
      <c r="C44" s="127"/>
      <c r="D44" s="58">
        <v>43483</v>
      </c>
      <c r="E44" s="57"/>
      <c r="F44" s="57"/>
      <c r="G44" s="58">
        <v>43497</v>
      </c>
      <c r="H44" s="57"/>
      <c r="I44" s="57"/>
      <c r="J44" s="58">
        <v>43489</v>
      </c>
      <c r="K44" s="57"/>
      <c r="L44" s="57"/>
      <c r="M44" s="58">
        <v>43490</v>
      </c>
      <c r="N44" s="57"/>
      <c r="O44" s="57"/>
      <c r="P44" s="57"/>
      <c r="Q44" s="57"/>
      <c r="R44" s="57"/>
      <c r="S44" s="58"/>
      <c r="T44" s="57"/>
    </row>
    <row r="45" spans="2:20" ht="11.25" customHeight="1">
      <c r="B45" s="134" t="s">
        <v>1018</v>
      </c>
      <c r="C45" s="127"/>
      <c r="D45" s="58">
        <v>46560</v>
      </c>
      <c r="E45" s="57"/>
      <c r="F45" s="57"/>
      <c r="G45" s="58">
        <v>46560</v>
      </c>
      <c r="H45" s="57"/>
      <c r="I45" s="57"/>
      <c r="J45" s="58">
        <v>46560</v>
      </c>
      <c r="K45" s="57"/>
      <c r="L45" s="57"/>
      <c r="M45" s="58">
        <v>46560</v>
      </c>
      <c r="N45" s="57"/>
      <c r="O45" s="57"/>
      <c r="P45" s="57"/>
      <c r="Q45" s="57"/>
      <c r="R45" s="57"/>
      <c r="S45" s="58"/>
      <c r="T45" s="57"/>
    </row>
    <row r="46" spans="2:20" ht="10.5" customHeight="1">
      <c r="B46" s="134" t="s">
        <v>1020</v>
      </c>
      <c r="C46" s="127"/>
      <c r="D46" s="59" t="s">
        <v>1145</v>
      </c>
      <c r="E46" s="57"/>
      <c r="F46" s="57"/>
      <c r="G46" s="59" t="s">
        <v>1145</v>
      </c>
      <c r="H46" s="57"/>
      <c r="I46" s="57"/>
      <c r="J46" s="59" t="s">
        <v>1145</v>
      </c>
      <c r="K46" s="57"/>
      <c r="L46" s="57"/>
      <c r="M46" s="59" t="s">
        <v>1145</v>
      </c>
      <c r="N46" s="57"/>
      <c r="O46" s="57"/>
      <c r="P46" s="57"/>
      <c r="Q46" s="57"/>
      <c r="R46" s="57"/>
      <c r="S46" s="59"/>
      <c r="T46" s="57"/>
    </row>
    <row r="47" spans="2:20" ht="12" customHeight="1">
      <c r="B47" s="126" t="s">
        <v>1021</v>
      </c>
      <c r="C47" s="127"/>
      <c r="D47" s="137">
        <v>0.008</v>
      </c>
      <c r="E47" s="57"/>
      <c r="F47" s="57"/>
      <c r="G47" s="137">
        <v>0.008</v>
      </c>
      <c r="H47" s="57"/>
      <c r="I47" s="57"/>
      <c r="J47" s="137">
        <v>0.008</v>
      </c>
      <c r="K47" s="57"/>
      <c r="L47" s="57"/>
      <c r="M47" s="137">
        <v>0.008</v>
      </c>
      <c r="N47" s="57"/>
      <c r="O47" s="57"/>
      <c r="P47" s="57"/>
      <c r="Q47" s="57"/>
      <c r="R47" s="57"/>
      <c r="S47" s="137"/>
      <c r="T47" s="57"/>
    </row>
    <row r="48" spans="2:20" ht="12" customHeight="1">
      <c r="B48" s="126" t="s">
        <v>1146</v>
      </c>
      <c r="C48" s="127"/>
      <c r="D48" s="59" t="s">
        <v>1147</v>
      </c>
      <c r="E48" s="57"/>
      <c r="F48" s="57"/>
      <c r="G48" s="59" t="s">
        <v>1147</v>
      </c>
      <c r="H48" s="57"/>
      <c r="I48" s="57"/>
      <c r="J48" s="59" t="s">
        <v>1147</v>
      </c>
      <c r="K48" s="57"/>
      <c r="L48" s="57"/>
      <c r="M48" s="59" t="s">
        <v>1147</v>
      </c>
      <c r="N48" s="57"/>
      <c r="O48" s="57"/>
      <c r="P48" s="57"/>
      <c r="Q48" s="57"/>
      <c r="R48" s="57"/>
      <c r="S48" s="59"/>
      <c r="T48" s="57"/>
    </row>
    <row r="49" spans="2:20" ht="10.5" customHeight="1">
      <c r="B49" s="126" t="s">
        <v>1148</v>
      </c>
      <c r="C49" s="127"/>
      <c r="D49" s="59" t="s">
        <v>1149</v>
      </c>
      <c r="E49" s="57"/>
      <c r="F49" s="57"/>
      <c r="G49" s="59" t="s">
        <v>1149</v>
      </c>
      <c r="H49" s="57"/>
      <c r="I49" s="57"/>
      <c r="J49" s="59" t="s">
        <v>1149</v>
      </c>
      <c r="K49" s="57"/>
      <c r="L49" s="57"/>
      <c r="M49" s="59" t="s">
        <v>1149</v>
      </c>
      <c r="N49" s="57"/>
      <c r="O49" s="57"/>
      <c r="P49" s="57"/>
      <c r="Q49" s="57"/>
      <c r="R49" s="57"/>
      <c r="S49" s="59"/>
      <c r="T49" s="57"/>
    </row>
    <row r="50" spans="2:20" ht="14.25" customHeight="1">
      <c r="B50" s="126" t="s">
        <v>1150</v>
      </c>
      <c r="C50" s="127"/>
      <c r="D50" s="59" t="s">
        <v>1151</v>
      </c>
      <c r="E50" s="57"/>
      <c r="F50" s="57"/>
      <c r="G50" s="59" t="s">
        <v>1151</v>
      </c>
      <c r="H50" s="57"/>
      <c r="I50" s="57"/>
      <c r="J50" s="59" t="s">
        <v>1151</v>
      </c>
      <c r="K50" s="57"/>
      <c r="L50" s="57"/>
      <c r="M50" s="59" t="s">
        <v>1151</v>
      </c>
      <c r="N50" s="57"/>
      <c r="O50" s="57"/>
      <c r="P50" s="57"/>
      <c r="Q50" s="57"/>
      <c r="R50" s="57"/>
      <c r="S50" s="59"/>
      <c r="T50" s="57"/>
    </row>
    <row r="51" spans="2:20" ht="18" customHeight="1">
      <c r="B51" s="1"/>
      <c r="C51" s="1"/>
      <c r="D51" s="1"/>
      <c r="E51" s="1"/>
      <c r="F51" s="1"/>
      <c r="G51" s="1"/>
      <c r="H51" s="1"/>
      <c r="I51" s="1"/>
      <c r="J51" s="1"/>
      <c r="K51" s="1"/>
      <c r="L51" s="1"/>
      <c r="M51" s="1"/>
      <c r="N51" s="1"/>
      <c r="O51" s="1"/>
      <c r="P51" s="1"/>
      <c r="Q51" s="1"/>
      <c r="R51" s="1"/>
      <c r="S51" s="1"/>
      <c r="T51" s="1"/>
    </row>
    <row r="52" spans="2:20" ht="18.75" customHeight="1">
      <c r="B52" s="66" t="s">
        <v>1119</v>
      </c>
      <c r="C52" s="67"/>
      <c r="D52" s="67"/>
      <c r="E52" s="67"/>
      <c r="F52" s="67"/>
      <c r="G52" s="67"/>
      <c r="H52" s="67"/>
      <c r="I52" s="67"/>
      <c r="J52" s="67"/>
      <c r="K52" s="67"/>
      <c r="L52" s="67"/>
      <c r="M52" s="67"/>
      <c r="N52" s="67"/>
      <c r="O52" s="67"/>
      <c r="P52" s="67"/>
      <c r="Q52" s="67"/>
      <c r="R52" s="67"/>
      <c r="S52" s="68"/>
      <c r="T52" s="1"/>
    </row>
    <row r="53" spans="2:20" ht="5.25" customHeight="1">
      <c r="B53" s="1"/>
      <c r="C53" s="1"/>
      <c r="D53" s="1"/>
      <c r="E53" s="1"/>
      <c r="F53" s="1"/>
      <c r="G53" s="1"/>
      <c r="H53" s="1"/>
      <c r="I53" s="1"/>
      <c r="J53" s="1"/>
      <c r="K53" s="1"/>
      <c r="L53" s="1"/>
      <c r="M53" s="1"/>
      <c r="N53" s="1"/>
      <c r="O53" s="1"/>
      <c r="P53" s="1"/>
      <c r="Q53" s="1"/>
      <c r="R53" s="1"/>
      <c r="S53" s="1"/>
      <c r="T53" s="1"/>
    </row>
    <row r="54" spans="2:3" ht="18.75" customHeight="1">
      <c r="B54" s="48" t="s">
        <v>1120</v>
      </c>
      <c r="C54" s="49"/>
    </row>
  </sheetData>
  <sheetProtection/>
  <mergeCells count="130">
    <mergeCell ref="B50:C50"/>
    <mergeCell ref="D50:F50"/>
    <mergeCell ref="G50:I50"/>
    <mergeCell ref="J50:L50"/>
    <mergeCell ref="M50:R50"/>
    <mergeCell ref="S50:T5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C31:N31"/>
    <mergeCell ref="O31:S31"/>
    <mergeCell ref="B38:C38"/>
    <mergeCell ref="D38:F38"/>
    <mergeCell ref="G38:I38"/>
    <mergeCell ref="J38:L38"/>
    <mergeCell ref="M38:R38"/>
    <mergeCell ref="S38:T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B2:AI326"/>
  <sheetViews>
    <sheetView showGridLines="0" view="pageBreakPreview" zoomScale="60" zoomScalePageLayoutView="0" workbookViewId="0" topLeftCell="B268">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43769</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1142784973.8099945</v>
      </c>
      <c r="J12" s="57"/>
      <c r="K12" s="57"/>
      <c r="L12" s="57"/>
      <c r="M12" s="57"/>
      <c r="N12" s="57"/>
      <c r="O12" s="57"/>
      <c r="P12" s="57"/>
      <c r="Q12" s="57"/>
      <c r="R12" s="57"/>
      <c r="S12" s="57"/>
      <c r="T12" s="137">
        <v>0.1638916009226344</v>
      </c>
      <c r="U12" s="57"/>
      <c r="V12" s="57"/>
      <c r="W12" s="57"/>
      <c r="X12" s="57"/>
      <c r="Y12" s="57"/>
      <c r="Z12" s="57"/>
      <c r="AA12" s="56">
        <v>19752</v>
      </c>
      <c r="AB12" s="57"/>
      <c r="AC12" s="57"/>
      <c r="AD12" s="57"/>
      <c r="AE12" s="57"/>
      <c r="AF12" s="57"/>
      <c r="AG12" s="57"/>
      <c r="AH12" s="137">
        <v>0.1695276023070585</v>
      </c>
      <c r="AI12" s="57"/>
    </row>
    <row r="13" spans="2:35" ht="12" customHeight="1">
      <c r="B13" s="122" t="s">
        <v>580</v>
      </c>
      <c r="C13" s="57"/>
      <c r="D13" s="57"/>
      <c r="E13" s="57"/>
      <c r="F13" s="57"/>
      <c r="G13" s="57"/>
      <c r="H13" s="57"/>
      <c r="I13" s="139">
        <v>1051989804.5400048</v>
      </c>
      <c r="J13" s="57"/>
      <c r="K13" s="57"/>
      <c r="L13" s="57"/>
      <c r="M13" s="57"/>
      <c r="N13" s="57"/>
      <c r="O13" s="57"/>
      <c r="P13" s="57"/>
      <c r="Q13" s="57"/>
      <c r="R13" s="57"/>
      <c r="S13" s="57"/>
      <c r="T13" s="137">
        <v>0.150870283711848</v>
      </c>
      <c r="U13" s="57"/>
      <c r="V13" s="57"/>
      <c r="W13" s="57"/>
      <c r="X13" s="57"/>
      <c r="Y13" s="57"/>
      <c r="Z13" s="57"/>
      <c r="AA13" s="56">
        <v>17350</v>
      </c>
      <c r="AB13" s="57"/>
      <c r="AC13" s="57"/>
      <c r="AD13" s="57"/>
      <c r="AE13" s="57"/>
      <c r="AF13" s="57"/>
      <c r="AG13" s="57"/>
      <c r="AH13" s="137">
        <v>0.14891170008239496</v>
      </c>
      <c r="AI13" s="57"/>
    </row>
    <row r="14" spans="2:35" ht="12" customHeight="1">
      <c r="B14" s="122" t="s">
        <v>582</v>
      </c>
      <c r="C14" s="57"/>
      <c r="D14" s="57"/>
      <c r="E14" s="57"/>
      <c r="F14" s="57"/>
      <c r="G14" s="57"/>
      <c r="H14" s="57"/>
      <c r="I14" s="139">
        <v>936889263.3000003</v>
      </c>
      <c r="J14" s="57"/>
      <c r="K14" s="57"/>
      <c r="L14" s="57"/>
      <c r="M14" s="57"/>
      <c r="N14" s="57"/>
      <c r="O14" s="57"/>
      <c r="P14" s="57"/>
      <c r="Q14" s="57"/>
      <c r="R14" s="57"/>
      <c r="S14" s="57"/>
      <c r="T14" s="137">
        <v>0.13436323085133106</v>
      </c>
      <c r="U14" s="57"/>
      <c r="V14" s="57"/>
      <c r="W14" s="57"/>
      <c r="X14" s="57"/>
      <c r="Y14" s="57"/>
      <c r="Z14" s="57"/>
      <c r="AA14" s="56">
        <v>15041</v>
      </c>
      <c r="AB14" s="57"/>
      <c r="AC14" s="57"/>
      <c r="AD14" s="57"/>
      <c r="AE14" s="57"/>
      <c r="AF14" s="57"/>
      <c r="AG14" s="57"/>
      <c r="AH14" s="137">
        <v>0.12909399890140072</v>
      </c>
      <c r="AI14" s="57"/>
    </row>
    <row r="15" spans="2:35" ht="12" customHeight="1">
      <c r="B15" s="122" t="s">
        <v>588</v>
      </c>
      <c r="C15" s="57"/>
      <c r="D15" s="57"/>
      <c r="E15" s="57"/>
      <c r="F15" s="57"/>
      <c r="G15" s="57"/>
      <c r="H15" s="57"/>
      <c r="I15" s="139">
        <v>782885238.7499951</v>
      </c>
      <c r="J15" s="57"/>
      <c r="K15" s="57"/>
      <c r="L15" s="57"/>
      <c r="M15" s="57"/>
      <c r="N15" s="57"/>
      <c r="O15" s="57"/>
      <c r="P15" s="57"/>
      <c r="Q15" s="57"/>
      <c r="R15" s="57"/>
      <c r="S15" s="57"/>
      <c r="T15" s="137">
        <v>0.1122768657778736</v>
      </c>
      <c r="U15" s="57"/>
      <c r="V15" s="57"/>
      <c r="W15" s="57"/>
      <c r="X15" s="57"/>
      <c r="Y15" s="57"/>
      <c r="Z15" s="57"/>
      <c r="AA15" s="56">
        <v>14622</v>
      </c>
      <c r="AB15" s="57"/>
      <c r="AC15" s="57"/>
      <c r="AD15" s="57"/>
      <c r="AE15" s="57"/>
      <c r="AF15" s="57"/>
      <c r="AG15" s="57"/>
      <c r="AH15" s="137">
        <v>0.12549780280142817</v>
      </c>
      <c r="AI15" s="57"/>
    </row>
    <row r="16" spans="2:35" ht="12" customHeight="1">
      <c r="B16" s="122" t="s">
        <v>590</v>
      </c>
      <c r="C16" s="57"/>
      <c r="D16" s="57"/>
      <c r="E16" s="57"/>
      <c r="F16" s="57"/>
      <c r="G16" s="57"/>
      <c r="H16" s="57"/>
      <c r="I16" s="139">
        <v>569542964.8900023</v>
      </c>
      <c r="J16" s="57"/>
      <c r="K16" s="57"/>
      <c r="L16" s="57"/>
      <c r="M16" s="57"/>
      <c r="N16" s="57"/>
      <c r="O16" s="57"/>
      <c r="P16" s="57"/>
      <c r="Q16" s="57"/>
      <c r="R16" s="57"/>
      <c r="S16" s="57"/>
      <c r="T16" s="137">
        <v>0.08168055272799377</v>
      </c>
      <c r="U16" s="57"/>
      <c r="V16" s="57"/>
      <c r="W16" s="57"/>
      <c r="X16" s="57"/>
      <c r="Y16" s="57"/>
      <c r="Z16" s="57"/>
      <c r="AA16" s="56">
        <v>11437</v>
      </c>
      <c r="AB16" s="57"/>
      <c r="AC16" s="57"/>
      <c r="AD16" s="57"/>
      <c r="AE16" s="57"/>
      <c r="AF16" s="57"/>
      <c r="AG16" s="57"/>
      <c r="AH16" s="137">
        <v>0.09816156275748421</v>
      </c>
      <c r="AI16" s="57"/>
    </row>
    <row r="17" spans="2:35" ht="12" customHeight="1">
      <c r="B17" s="122" t="s">
        <v>592</v>
      </c>
      <c r="C17" s="57"/>
      <c r="D17" s="57"/>
      <c r="E17" s="57"/>
      <c r="F17" s="57"/>
      <c r="G17" s="57"/>
      <c r="H17" s="57"/>
      <c r="I17" s="139">
        <v>558237276.1699991</v>
      </c>
      <c r="J17" s="57"/>
      <c r="K17" s="57"/>
      <c r="L17" s="57"/>
      <c r="M17" s="57"/>
      <c r="N17" s="57"/>
      <c r="O17" s="57"/>
      <c r="P17" s="57"/>
      <c r="Q17" s="57"/>
      <c r="R17" s="57"/>
      <c r="S17" s="57"/>
      <c r="T17" s="137">
        <v>0.08005915634431822</v>
      </c>
      <c r="U17" s="57"/>
      <c r="V17" s="57"/>
      <c r="W17" s="57"/>
      <c r="X17" s="57"/>
      <c r="Y17" s="57"/>
      <c r="Z17" s="57"/>
      <c r="AA17" s="56">
        <v>9501</v>
      </c>
      <c r="AB17" s="57"/>
      <c r="AC17" s="57"/>
      <c r="AD17" s="57"/>
      <c r="AE17" s="57"/>
      <c r="AF17" s="57"/>
      <c r="AG17" s="57"/>
      <c r="AH17" s="137">
        <v>0.08154524855808844</v>
      </c>
      <c r="AI17" s="57"/>
    </row>
    <row r="18" spans="2:35" ht="12" customHeight="1">
      <c r="B18" s="122" t="s">
        <v>586</v>
      </c>
      <c r="C18" s="57"/>
      <c r="D18" s="57"/>
      <c r="E18" s="57"/>
      <c r="F18" s="57"/>
      <c r="G18" s="57"/>
      <c r="H18" s="57"/>
      <c r="I18" s="139">
        <v>542847659.5299982</v>
      </c>
      <c r="J18" s="57"/>
      <c r="K18" s="57"/>
      <c r="L18" s="57"/>
      <c r="M18" s="57"/>
      <c r="N18" s="57"/>
      <c r="O18" s="57"/>
      <c r="P18" s="57"/>
      <c r="Q18" s="57"/>
      <c r="R18" s="57"/>
      <c r="S18" s="57"/>
      <c r="T18" s="137">
        <v>0.07785206667607873</v>
      </c>
      <c r="U18" s="57"/>
      <c r="V18" s="57"/>
      <c r="W18" s="57"/>
      <c r="X18" s="57"/>
      <c r="Y18" s="57"/>
      <c r="Z18" s="57"/>
      <c r="AA18" s="56">
        <v>5830</v>
      </c>
      <c r="AB18" s="57"/>
      <c r="AC18" s="57"/>
      <c r="AD18" s="57"/>
      <c r="AE18" s="57"/>
      <c r="AF18" s="57"/>
      <c r="AG18" s="57"/>
      <c r="AH18" s="137">
        <v>0.05003776435045317</v>
      </c>
      <c r="AI18" s="57"/>
    </row>
    <row r="19" spans="2:35" ht="12" customHeight="1">
      <c r="B19" s="122" t="s">
        <v>594</v>
      </c>
      <c r="C19" s="57"/>
      <c r="D19" s="57"/>
      <c r="E19" s="57"/>
      <c r="F19" s="57"/>
      <c r="G19" s="57"/>
      <c r="H19" s="57"/>
      <c r="I19" s="139">
        <v>498398093.6400005</v>
      </c>
      <c r="J19" s="57"/>
      <c r="K19" s="57"/>
      <c r="L19" s="57"/>
      <c r="M19" s="57"/>
      <c r="N19" s="57"/>
      <c r="O19" s="57"/>
      <c r="P19" s="57"/>
      <c r="Q19" s="57"/>
      <c r="R19" s="57"/>
      <c r="S19" s="57"/>
      <c r="T19" s="137">
        <v>0.07147736742733006</v>
      </c>
      <c r="U19" s="57"/>
      <c r="V19" s="57"/>
      <c r="W19" s="57"/>
      <c r="X19" s="57"/>
      <c r="Y19" s="57"/>
      <c r="Z19" s="57"/>
      <c r="AA19" s="56">
        <v>8931</v>
      </c>
      <c r="AB19" s="57"/>
      <c r="AC19" s="57"/>
      <c r="AD19" s="57"/>
      <c r="AE19" s="57"/>
      <c r="AF19" s="57"/>
      <c r="AG19" s="57"/>
      <c r="AH19" s="137">
        <v>0.0766530486130184</v>
      </c>
      <c r="AI19" s="57"/>
    </row>
    <row r="20" spans="2:35" ht="12" customHeight="1">
      <c r="B20" s="122" t="s">
        <v>596</v>
      </c>
      <c r="C20" s="57"/>
      <c r="D20" s="57"/>
      <c r="E20" s="57"/>
      <c r="F20" s="57"/>
      <c r="G20" s="57"/>
      <c r="H20" s="57"/>
      <c r="I20" s="139">
        <v>327701962.84</v>
      </c>
      <c r="J20" s="57"/>
      <c r="K20" s="57"/>
      <c r="L20" s="57"/>
      <c r="M20" s="57"/>
      <c r="N20" s="57"/>
      <c r="O20" s="57"/>
      <c r="P20" s="57"/>
      <c r="Q20" s="57"/>
      <c r="R20" s="57"/>
      <c r="S20" s="57"/>
      <c r="T20" s="137">
        <v>0.04699711717093942</v>
      </c>
      <c r="U20" s="57"/>
      <c r="V20" s="57"/>
      <c r="W20" s="57"/>
      <c r="X20" s="57"/>
      <c r="Y20" s="57"/>
      <c r="Z20" s="57"/>
      <c r="AA20" s="56">
        <v>4458</v>
      </c>
      <c r="AB20" s="57"/>
      <c r="AC20" s="57"/>
      <c r="AD20" s="57"/>
      <c r="AE20" s="57"/>
      <c r="AF20" s="57"/>
      <c r="AG20" s="57"/>
      <c r="AH20" s="137">
        <v>0.03826215325460038</v>
      </c>
      <c r="AI20" s="57"/>
    </row>
    <row r="21" spans="2:35" ht="12" customHeight="1">
      <c r="B21" s="122" t="s">
        <v>598</v>
      </c>
      <c r="C21" s="57"/>
      <c r="D21" s="57"/>
      <c r="E21" s="57"/>
      <c r="F21" s="57"/>
      <c r="G21" s="57"/>
      <c r="H21" s="57"/>
      <c r="I21" s="139">
        <v>308896388.47999954</v>
      </c>
      <c r="J21" s="57"/>
      <c r="K21" s="57"/>
      <c r="L21" s="57"/>
      <c r="M21" s="57"/>
      <c r="N21" s="57"/>
      <c r="O21" s="57"/>
      <c r="P21" s="57"/>
      <c r="Q21" s="57"/>
      <c r="R21" s="57"/>
      <c r="S21" s="57"/>
      <c r="T21" s="137">
        <v>0.04430013063474564</v>
      </c>
      <c r="U21" s="57"/>
      <c r="V21" s="57"/>
      <c r="W21" s="57"/>
      <c r="X21" s="57"/>
      <c r="Y21" s="57"/>
      <c r="Z21" s="57"/>
      <c r="AA21" s="56">
        <v>5428</v>
      </c>
      <c r="AB21" s="57"/>
      <c r="AC21" s="57"/>
      <c r="AD21" s="57"/>
      <c r="AE21" s="57"/>
      <c r="AF21" s="57"/>
      <c r="AG21" s="57"/>
      <c r="AH21" s="137">
        <v>0.04658747596814062</v>
      </c>
      <c r="AI21" s="57"/>
    </row>
    <row r="22" spans="2:35" ht="12" customHeight="1">
      <c r="B22" s="122" t="s">
        <v>532</v>
      </c>
      <c r="C22" s="57"/>
      <c r="D22" s="57"/>
      <c r="E22" s="57"/>
      <c r="F22" s="57"/>
      <c r="G22" s="57"/>
      <c r="H22" s="57"/>
      <c r="I22" s="139">
        <v>195352698.54999998</v>
      </c>
      <c r="J22" s="57"/>
      <c r="K22" s="57"/>
      <c r="L22" s="57"/>
      <c r="M22" s="57"/>
      <c r="N22" s="57"/>
      <c r="O22" s="57"/>
      <c r="P22" s="57"/>
      <c r="Q22" s="57"/>
      <c r="R22" s="57"/>
      <c r="S22" s="57"/>
      <c r="T22" s="137">
        <v>0.028016352370450016</v>
      </c>
      <c r="U22" s="57"/>
      <c r="V22" s="57"/>
      <c r="W22" s="57"/>
      <c r="X22" s="57"/>
      <c r="Y22" s="57"/>
      <c r="Z22" s="57"/>
      <c r="AA22" s="56">
        <v>3171</v>
      </c>
      <c r="AB22" s="57"/>
      <c r="AC22" s="57"/>
      <c r="AD22" s="57"/>
      <c r="AE22" s="57"/>
      <c r="AF22" s="57"/>
      <c r="AG22" s="57"/>
      <c r="AH22" s="137">
        <v>0.027216080747047514</v>
      </c>
      <c r="AI22" s="57"/>
    </row>
    <row r="23" spans="2:35" ht="12" customHeight="1">
      <c r="B23" s="122" t="s">
        <v>62</v>
      </c>
      <c r="C23" s="57"/>
      <c r="D23" s="57"/>
      <c r="E23" s="57"/>
      <c r="F23" s="57"/>
      <c r="G23" s="57"/>
      <c r="H23" s="57"/>
      <c r="I23" s="139">
        <v>57283553.35000009</v>
      </c>
      <c r="J23" s="57"/>
      <c r="K23" s="57"/>
      <c r="L23" s="57"/>
      <c r="M23" s="57"/>
      <c r="N23" s="57"/>
      <c r="O23" s="57"/>
      <c r="P23" s="57"/>
      <c r="Q23" s="57"/>
      <c r="R23" s="57"/>
      <c r="S23" s="57"/>
      <c r="T23" s="137">
        <v>0.00821527538445706</v>
      </c>
      <c r="U23" s="57"/>
      <c r="V23" s="57"/>
      <c r="W23" s="57"/>
      <c r="X23" s="57"/>
      <c r="Y23" s="57"/>
      <c r="Z23" s="57"/>
      <c r="AA23" s="56">
        <v>991</v>
      </c>
      <c r="AB23" s="57"/>
      <c r="AC23" s="57"/>
      <c r="AD23" s="57"/>
      <c r="AE23" s="57"/>
      <c r="AF23" s="57"/>
      <c r="AG23" s="57"/>
      <c r="AH23" s="137">
        <v>0.008505561658884922</v>
      </c>
      <c r="AI23" s="57"/>
    </row>
    <row r="24" spans="2:35" ht="13.5" customHeight="1">
      <c r="B24" s="140"/>
      <c r="C24" s="141"/>
      <c r="D24" s="141"/>
      <c r="E24" s="141"/>
      <c r="F24" s="141"/>
      <c r="G24" s="141"/>
      <c r="H24" s="141"/>
      <c r="I24" s="142">
        <v>6972809877.849995</v>
      </c>
      <c r="J24" s="141"/>
      <c r="K24" s="141"/>
      <c r="L24" s="141"/>
      <c r="M24" s="141"/>
      <c r="N24" s="141"/>
      <c r="O24" s="141"/>
      <c r="P24" s="141"/>
      <c r="Q24" s="141"/>
      <c r="R24" s="141"/>
      <c r="S24" s="141"/>
      <c r="T24" s="143">
        <v>0.9999999999999988</v>
      </c>
      <c r="U24" s="141"/>
      <c r="V24" s="141"/>
      <c r="W24" s="141"/>
      <c r="X24" s="141"/>
      <c r="Y24" s="141"/>
      <c r="Z24" s="141"/>
      <c r="AA24" s="144">
        <v>116512</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407934080.95000005</v>
      </c>
      <c r="K29" s="57"/>
      <c r="L29" s="57"/>
      <c r="M29" s="57"/>
      <c r="N29" s="57"/>
      <c r="O29" s="57"/>
      <c r="P29" s="57"/>
      <c r="Q29" s="57"/>
      <c r="R29" s="57"/>
      <c r="S29" s="57"/>
      <c r="T29" s="137">
        <v>0.05850354277489404</v>
      </c>
      <c r="U29" s="57"/>
      <c r="V29" s="57"/>
      <c r="W29" s="57"/>
      <c r="X29" s="57"/>
      <c r="Y29" s="57"/>
      <c r="Z29" s="57"/>
      <c r="AA29" s="56">
        <v>5501</v>
      </c>
      <c r="AB29" s="57"/>
      <c r="AC29" s="57"/>
      <c r="AD29" s="57"/>
      <c r="AE29" s="57"/>
      <c r="AF29" s="57"/>
      <c r="AG29" s="137">
        <v>0.047214020873386435</v>
      </c>
      <c r="AH29" s="57"/>
      <c r="AI29" s="57"/>
    </row>
    <row r="30" spans="2:35" ht="12.75" customHeight="1">
      <c r="B30" s="59" t="s">
        <v>1173</v>
      </c>
      <c r="C30" s="57"/>
      <c r="D30" s="57"/>
      <c r="E30" s="57"/>
      <c r="F30" s="57"/>
      <c r="G30" s="57"/>
      <c r="H30" s="57"/>
      <c r="I30" s="57"/>
      <c r="J30" s="139">
        <v>1768249239.5399888</v>
      </c>
      <c r="K30" s="57"/>
      <c r="L30" s="57"/>
      <c r="M30" s="57"/>
      <c r="N30" s="57"/>
      <c r="O30" s="57"/>
      <c r="P30" s="57"/>
      <c r="Q30" s="57"/>
      <c r="R30" s="57"/>
      <c r="S30" s="57"/>
      <c r="T30" s="137">
        <v>0.25359206267147166</v>
      </c>
      <c r="U30" s="57"/>
      <c r="V30" s="57"/>
      <c r="W30" s="57"/>
      <c r="X30" s="57"/>
      <c r="Y30" s="57"/>
      <c r="Z30" s="57"/>
      <c r="AA30" s="56">
        <v>23084</v>
      </c>
      <c r="AB30" s="57"/>
      <c r="AC30" s="57"/>
      <c r="AD30" s="57"/>
      <c r="AE30" s="57"/>
      <c r="AF30" s="57"/>
      <c r="AG30" s="137">
        <v>0.19812551496841527</v>
      </c>
      <c r="AH30" s="57"/>
      <c r="AI30" s="57"/>
    </row>
    <row r="31" spans="2:35" ht="12.75" customHeight="1">
      <c r="B31" s="59" t="s">
        <v>1174</v>
      </c>
      <c r="C31" s="57"/>
      <c r="D31" s="57"/>
      <c r="E31" s="57"/>
      <c r="F31" s="57"/>
      <c r="G31" s="57"/>
      <c r="H31" s="57"/>
      <c r="I31" s="57"/>
      <c r="J31" s="139">
        <v>1401177789.2599947</v>
      </c>
      <c r="K31" s="57"/>
      <c r="L31" s="57"/>
      <c r="M31" s="57"/>
      <c r="N31" s="57"/>
      <c r="O31" s="57"/>
      <c r="P31" s="57"/>
      <c r="Q31" s="57"/>
      <c r="R31" s="57"/>
      <c r="S31" s="57"/>
      <c r="T31" s="137">
        <v>0.200948801674776</v>
      </c>
      <c r="U31" s="57"/>
      <c r="V31" s="57"/>
      <c r="W31" s="57"/>
      <c r="X31" s="57"/>
      <c r="Y31" s="57"/>
      <c r="Z31" s="57"/>
      <c r="AA31" s="56">
        <v>19848</v>
      </c>
      <c r="AB31" s="57"/>
      <c r="AC31" s="57"/>
      <c r="AD31" s="57"/>
      <c r="AE31" s="57"/>
      <c r="AF31" s="57"/>
      <c r="AG31" s="137">
        <v>0.17035155177149136</v>
      </c>
      <c r="AH31" s="57"/>
      <c r="AI31" s="57"/>
    </row>
    <row r="32" spans="2:35" ht="12.75" customHeight="1">
      <c r="B32" s="59" t="s">
        <v>1175</v>
      </c>
      <c r="C32" s="57"/>
      <c r="D32" s="57"/>
      <c r="E32" s="57"/>
      <c r="F32" s="57"/>
      <c r="G32" s="57"/>
      <c r="H32" s="57"/>
      <c r="I32" s="57"/>
      <c r="J32" s="139">
        <v>1694781810.3499966</v>
      </c>
      <c r="K32" s="57"/>
      <c r="L32" s="57"/>
      <c r="M32" s="57"/>
      <c r="N32" s="57"/>
      <c r="O32" s="57"/>
      <c r="P32" s="57"/>
      <c r="Q32" s="57"/>
      <c r="R32" s="57"/>
      <c r="S32" s="57"/>
      <c r="T32" s="137">
        <v>0.24305578956536403</v>
      </c>
      <c r="U32" s="57"/>
      <c r="V32" s="57"/>
      <c r="W32" s="57"/>
      <c r="X32" s="57"/>
      <c r="Y32" s="57"/>
      <c r="Z32" s="57"/>
      <c r="AA32" s="56">
        <v>27193</v>
      </c>
      <c r="AB32" s="57"/>
      <c r="AC32" s="57"/>
      <c r="AD32" s="57"/>
      <c r="AE32" s="57"/>
      <c r="AF32" s="57"/>
      <c r="AG32" s="137">
        <v>0.2333922686075254</v>
      </c>
      <c r="AH32" s="57"/>
      <c r="AI32" s="57"/>
    </row>
    <row r="33" spans="2:35" ht="12.75" customHeight="1">
      <c r="B33" s="59" t="s">
        <v>1176</v>
      </c>
      <c r="C33" s="57"/>
      <c r="D33" s="57"/>
      <c r="E33" s="57"/>
      <c r="F33" s="57"/>
      <c r="G33" s="57"/>
      <c r="H33" s="57"/>
      <c r="I33" s="57"/>
      <c r="J33" s="139">
        <v>1088504207.5300012</v>
      </c>
      <c r="K33" s="57"/>
      <c r="L33" s="57"/>
      <c r="M33" s="57"/>
      <c r="N33" s="57"/>
      <c r="O33" s="57"/>
      <c r="P33" s="57"/>
      <c r="Q33" s="57"/>
      <c r="R33" s="57"/>
      <c r="S33" s="57"/>
      <c r="T33" s="137">
        <v>0.1561069678649598</v>
      </c>
      <c r="U33" s="57"/>
      <c r="V33" s="57"/>
      <c r="W33" s="57"/>
      <c r="X33" s="57"/>
      <c r="Y33" s="57"/>
      <c r="Z33" s="57"/>
      <c r="AA33" s="56">
        <v>18594</v>
      </c>
      <c r="AB33" s="57"/>
      <c r="AC33" s="57"/>
      <c r="AD33" s="57"/>
      <c r="AE33" s="57"/>
      <c r="AF33" s="57"/>
      <c r="AG33" s="137">
        <v>0.15958871189233728</v>
      </c>
      <c r="AH33" s="57"/>
      <c r="AI33" s="57"/>
    </row>
    <row r="34" spans="2:35" ht="12.75" customHeight="1">
      <c r="B34" s="59" t="s">
        <v>1177</v>
      </c>
      <c r="C34" s="57"/>
      <c r="D34" s="57"/>
      <c r="E34" s="57"/>
      <c r="F34" s="57"/>
      <c r="G34" s="57"/>
      <c r="H34" s="57"/>
      <c r="I34" s="57"/>
      <c r="J34" s="139">
        <v>95882069.69999982</v>
      </c>
      <c r="K34" s="57"/>
      <c r="L34" s="57"/>
      <c r="M34" s="57"/>
      <c r="N34" s="57"/>
      <c r="O34" s="57"/>
      <c r="P34" s="57"/>
      <c r="Q34" s="57"/>
      <c r="R34" s="57"/>
      <c r="S34" s="57"/>
      <c r="T34" s="137">
        <v>0.01375085100263259</v>
      </c>
      <c r="U34" s="57"/>
      <c r="V34" s="57"/>
      <c r="W34" s="57"/>
      <c r="X34" s="57"/>
      <c r="Y34" s="57"/>
      <c r="Z34" s="57"/>
      <c r="AA34" s="56">
        <v>1990</v>
      </c>
      <c r="AB34" s="57"/>
      <c r="AC34" s="57"/>
      <c r="AD34" s="57"/>
      <c r="AE34" s="57"/>
      <c r="AF34" s="57"/>
      <c r="AG34" s="137">
        <v>0.017079785773139247</v>
      </c>
      <c r="AH34" s="57"/>
      <c r="AI34" s="57"/>
    </row>
    <row r="35" spans="2:35" ht="12.75" customHeight="1">
      <c r="B35" s="59" t="s">
        <v>1178</v>
      </c>
      <c r="C35" s="57"/>
      <c r="D35" s="57"/>
      <c r="E35" s="57"/>
      <c r="F35" s="57"/>
      <c r="G35" s="57"/>
      <c r="H35" s="57"/>
      <c r="I35" s="57"/>
      <c r="J35" s="139">
        <v>63690641.600000024</v>
      </c>
      <c r="K35" s="57"/>
      <c r="L35" s="57"/>
      <c r="M35" s="57"/>
      <c r="N35" s="57"/>
      <c r="O35" s="57"/>
      <c r="P35" s="57"/>
      <c r="Q35" s="57"/>
      <c r="R35" s="57"/>
      <c r="S35" s="57"/>
      <c r="T35" s="137">
        <v>0.009134142865750788</v>
      </c>
      <c r="U35" s="57"/>
      <c r="V35" s="57"/>
      <c r="W35" s="57"/>
      <c r="X35" s="57"/>
      <c r="Y35" s="57"/>
      <c r="Z35" s="57"/>
      <c r="AA35" s="56">
        <v>1373</v>
      </c>
      <c r="AB35" s="57"/>
      <c r="AC35" s="57"/>
      <c r="AD35" s="57"/>
      <c r="AE35" s="57"/>
      <c r="AF35" s="57"/>
      <c r="AG35" s="137">
        <v>0.011784193902773963</v>
      </c>
      <c r="AH35" s="57"/>
      <c r="AI35" s="57"/>
    </row>
    <row r="36" spans="2:35" ht="12.75" customHeight="1">
      <c r="B36" s="59" t="s">
        <v>1179</v>
      </c>
      <c r="C36" s="57"/>
      <c r="D36" s="57"/>
      <c r="E36" s="57"/>
      <c r="F36" s="57"/>
      <c r="G36" s="57"/>
      <c r="H36" s="57"/>
      <c r="I36" s="57"/>
      <c r="J36" s="139">
        <v>56253920.43999986</v>
      </c>
      <c r="K36" s="57"/>
      <c r="L36" s="57"/>
      <c r="M36" s="57"/>
      <c r="N36" s="57"/>
      <c r="O36" s="57"/>
      <c r="P36" s="57"/>
      <c r="Q36" s="57"/>
      <c r="R36" s="57"/>
      <c r="S36" s="57"/>
      <c r="T36" s="137">
        <v>0.008067611397049217</v>
      </c>
      <c r="U36" s="57"/>
      <c r="V36" s="57"/>
      <c r="W36" s="57"/>
      <c r="X36" s="57"/>
      <c r="Y36" s="57"/>
      <c r="Z36" s="57"/>
      <c r="AA36" s="56">
        <v>3790</v>
      </c>
      <c r="AB36" s="57"/>
      <c r="AC36" s="57"/>
      <c r="AD36" s="57"/>
      <c r="AE36" s="57"/>
      <c r="AF36" s="57"/>
      <c r="AG36" s="137">
        <v>0.03252883823125515</v>
      </c>
      <c r="AH36" s="57"/>
      <c r="AI36" s="57"/>
    </row>
    <row r="37" spans="2:35" ht="12.75" customHeight="1">
      <c r="B37" s="59" t="s">
        <v>1180</v>
      </c>
      <c r="C37" s="57"/>
      <c r="D37" s="57"/>
      <c r="E37" s="57"/>
      <c r="F37" s="57"/>
      <c r="G37" s="57"/>
      <c r="H37" s="57"/>
      <c r="I37" s="57"/>
      <c r="J37" s="139">
        <v>120270121.63000067</v>
      </c>
      <c r="K37" s="57"/>
      <c r="L37" s="57"/>
      <c r="M37" s="57"/>
      <c r="N37" s="57"/>
      <c r="O37" s="57"/>
      <c r="P37" s="57"/>
      <c r="Q37" s="57"/>
      <c r="R37" s="57"/>
      <c r="S37" s="57"/>
      <c r="T37" s="137">
        <v>0.017248444133268863</v>
      </c>
      <c r="U37" s="57"/>
      <c r="V37" s="57"/>
      <c r="W37" s="57"/>
      <c r="X37" s="57"/>
      <c r="Y37" s="57"/>
      <c r="Z37" s="57"/>
      <c r="AA37" s="56">
        <v>7414</v>
      </c>
      <c r="AB37" s="57"/>
      <c r="AC37" s="57"/>
      <c r="AD37" s="57"/>
      <c r="AE37" s="57"/>
      <c r="AF37" s="57"/>
      <c r="AG37" s="137">
        <v>0.06363293051359517</v>
      </c>
      <c r="AH37" s="57"/>
      <c r="AI37" s="57"/>
    </row>
    <row r="38" spans="2:35" ht="12.75" customHeight="1">
      <c r="B38" s="59" t="s">
        <v>1181</v>
      </c>
      <c r="C38" s="57"/>
      <c r="D38" s="57"/>
      <c r="E38" s="57"/>
      <c r="F38" s="57"/>
      <c r="G38" s="57"/>
      <c r="H38" s="57"/>
      <c r="I38" s="57"/>
      <c r="J38" s="139">
        <v>144213317.18999985</v>
      </c>
      <c r="K38" s="57"/>
      <c r="L38" s="57"/>
      <c r="M38" s="57"/>
      <c r="N38" s="57"/>
      <c r="O38" s="57"/>
      <c r="P38" s="57"/>
      <c r="Q38" s="57"/>
      <c r="R38" s="57"/>
      <c r="S38" s="57"/>
      <c r="T38" s="137">
        <v>0.020682238540321002</v>
      </c>
      <c r="U38" s="57"/>
      <c r="V38" s="57"/>
      <c r="W38" s="57"/>
      <c r="X38" s="57"/>
      <c r="Y38" s="57"/>
      <c r="Z38" s="57"/>
      <c r="AA38" s="56">
        <v>4036</v>
      </c>
      <c r="AB38" s="57"/>
      <c r="AC38" s="57"/>
      <c r="AD38" s="57"/>
      <c r="AE38" s="57"/>
      <c r="AF38" s="57"/>
      <c r="AG38" s="137">
        <v>0.03464020873386432</v>
      </c>
      <c r="AH38" s="57"/>
      <c r="AI38" s="57"/>
    </row>
    <row r="39" spans="2:35" ht="12.75" customHeight="1">
      <c r="B39" s="59" t="s">
        <v>1182</v>
      </c>
      <c r="C39" s="57"/>
      <c r="D39" s="57"/>
      <c r="E39" s="57"/>
      <c r="F39" s="57"/>
      <c r="G39" s="57"/>
      <c r="H39" s="57"/>
      <c r="I39" s="57"/>
      <c r="J39" s="139">
        <v>53567936.160000026</v>
      </c>
      <c r="K39" s="57"/>
      <c r="L39" s="57"/>
      <c r="M39" s="57"/>
      <c r="N39" s="57"/>
      <c r="O39" s="57"/>
      <c r="P39" s="57"/>
      <c r="Q39" s="57"/>
      <c r="R39" s="57"/>
      <c r="S39" s="57"/>
      <c r="T39" s="137">
        <v>0.007682403091207951</v>
      </c>
      <c r="U39" s="57"/>
      <c r="V39" s="57"/>
      <c r="W39" s="57"/>
      <c r="X39" s="57"/>
      <c r="Y39" s="57"/>
      <c r="Z39" s="57"/>
      <c r="AA39" s="56">
        <v>1145</v>
      </c>
      <c r="AB39" s="57"/>
      <c r="AC39" s="57"/>
      <c r="AD39" s="57"/>
      <c r="AE39" s="57"/>
      <c r="AF39" s="57"/>
      <c r="AG39" s="137">
        <v>0.009827313924745949</v>
      </c>
      <c r="AH39" s="57"/>
      <c r="AI39" s="57"/>
    </row>
    <row r="40" spans="2:35" ht="12.75" customHeight="1">
      <c r="B40" s="59" t="s">
        <v>1183</v>
      </c>
      <c r="C40" s="57"/>
      <c r="D40" s="57"/>
      <c r="E40" s="57"/>
      <c r="F40" s="57"/>
      <c r="G40" s="57"/>
      <c r="H40" s="57"/>
      <c r="I40" s="57"/>
      <c r="J40" s="139">
        <v>11872224.49</v>
      </c>
      <c r="K40" s="57"/>
      <c r="L40" s="57"/>
      <c r="M40" s="57"/>
      <c r="N40" s="57"/>
      <c r="O40" s="57"/>
      <c r="P40" s="57"/>
      <c r="Q40" s="57"/>
      <c r="R40" s="57"/>
      <c r="S40" s="57"/>
      <c r="T40" s="137">
        <v>0.0017026456619323059</v>
      </c>
      <c r="U40" s="57"/>
      <c r="V40" s="57"/>
      <c r="W40" s="57"/>
      <c r="X40" s="57"/>
      <c r="Y40" s="57"/>
      <c r="Z40" s="57"/>
      <c r="AA40" s="56">
        <v>270</v>
      </c>
      <c r="AB40" s="57"/>
      <c r="AC40" s="57"/>
      <c r="AD40" s="57"/>
      <c r="AE40" s="57"/>
      <c r="AF40" s="57"/>
      <c r="AG40" s="137">
        <v>0.0023173578687173853</v>
      </c>
      <c r="AH40" s="57"/>
      <c r="AI40" s="57"/>
    </row>
    <row r="41" spans="2:35" ht="12.75" customHeight="1">
      <c r="B41" s="59" t="s">
        <v>1184</v>
      </c>
      <c r="C41" s="57"/>
      <c r="D41" s="57"/>
      <c r="E41" s="57"/>
      <c r="F41" s="57"/>
      <c r="G41" s="57"/>
      <c r="H41" s="57"/>
      <c r="I41" s="57"/>
      <c r="J41" s="139">
        <v>9426320.44</v>
      </c>
      <c r="K41" s="57"/>
      <c r="L41" s="57"/>
      <c r="M41" s="57"/>
      <c r="N41" s="57"/>
      <c r="O41" s="57"/>
      <c r="P41" s="57"/>
      <c r="Q41" s="57"/>
      <c r="R41" s="57"/>
      <c r="S41" s="57"/>
      <c r="T41" s="137">
        <v>0.0013518682719206082</v>
      </c>
      <c r="U41" s="57"/>
      <c r="V41" s="57"/>
      <c r="W41" s="57"/>
      <c r="X41" s="57"/>
      <c r="Y41" s="57"/>
      <c r="Z41" s="57"/>
      <c r="AA41" s="56">
        <v>261</v>
      </c>
      <c r="AB41" s="57"/>
      <c r="AC41" s="57"/>
      <c r="AD41" s="57"/>
      <c r="AE41" s="57"/>
      <c r="AF41" s="57"/>
      <c r="AG41" s="137">
        <v>0.0022401126064268057</v>
      </c>
      <c r="AH41" s="57"/>
      <c r="AI41" s="57"/>
    </row>
    <row r="42" spans="2:35" ht="12.75" customHeight="1">
      <c r="B42" s="59" t="s">
        <v>1185</v>
      </c>
      <c r="C42" s="57"/>
      <c r="D42" s="57"/>
      <c r="E42" s="57"/>
      <c r="F42" s="57"/>
      <c r="G42" s="57"/>
      <c r="H42" s="57"/>
      <c r="I42" s="57"/>
      <c r="J42" s="139">
        <v>16979806.03</v>
      </c>
      <c r="K42" s="57"/>
      <c r="L42" s="57"/>
      <c r="M42" s="57"/>
      <c r="N42" s="57"/>
      <c r="O42" s="57"/>
      <c r="P42" s="57"/>
      <c r="Q42" s="57"/>
      <c r="R42" s="57"/>
      <c r="S42" s="57"/>
      <c r="T42" s="137">
        <v>0.0024351454187699164</v>
      </c>
      <c r="U42" s="57"/>
      <c r="V42" s="57"/>
      <c r="W42" s="57"/>
      <c r="X42" s="57"/>
      <c r="Y42" s="57"/>
      <c r="Z42" s="57"/>
      <c r="AA42" s="56">
        <v>474</v>
      </c>
      <c r="AB42" s="57"/>
      <c r="AC42" s="57"/>
      <c r="AD42" s="57"/>
      <c r="AE42" s="57"/>
      <c r="AF42" s="57"/>
      <c r="AG42" s="137">
        <v>0.004068250480637188</v>
      </c>
      <c r="AH42" s="57"/>
      <c r="AI42" s="57"/>
    </row>
    <row r="43" spans="2:35" ht="12.75" customHeight="1">
      <c r="B43" s="59" t="s">
        <v>1186</v>
      </c>
      <c r="C43" s="57"/>
      <c r="D43" s="57"/>
      <c r="E43" s="57"/>
      <c r="F43" s="57"/>
      <c r="G43" s="57"/>
      <c r="H43" s="57"/>
      <c r="I43" s="57"/>
      <c r="J43" s="139">
        <v>24117680.68000002</v>
      </c>
      <c r="K43" s="57"/>
      <c r="L43" s="57"/>
      <c r="M43" s="57"/>
      <c r="N43" s="57"/>
      <c r="O43" s="57"/>
      <c r="P43" s="57"/>
      <c r="Q43" s="57"/>
      <c r="R43" s="57"/>
      <c r="S43" s="57"/>
      <c r="T43" s="137">
        <v>0.003458818052190539</v>
      </c>
      <c r="U43" s="57"/>
      <c r="V43" s="57"/>
      <c r="W43" s="57"/>
      <c r="X43" s="57"/>
      <c r="Y43" s="57"/>
      <c r="Z43" s="57"/>
      <c r="AA43" s="56">
        <v>806</v>
      </c>
      <c r="AB43" s="57"/>
      <c r="AC43" s="57"/>
      <c r="AD43" s="57"/>
      <c r="AE43" s="57"/>
      <c r="AF43" s="57"/>
      <c r="AG43" s="137">
        <v>0.006917742378467454</v>
      </c>
      <c r="AH43" s="57"/>
      <c r="AI43" s="57"/>
    </row>
    <row r="44" spans="2:35" ht="12.75" customHeight="1">
      <c r="B44" s="59" t="s">
        <v>1187</v>
      </c>
      <c r="C44" s="57"/>
      <c r="D44" s="57"/>
      <c r="E44" s="57"/>
      <c r="F44" s="57"/>
      <c r="G44" s="57"/>
      <c r="H44" s="57"/>
      <c r="I44" s="57"/>
      <c r="J44" s="139">
        <v>8665920.52999999</v>
      </c>
      <c r="K44" s="57"/>
      <c r="L44" s="57"/>
      <c r="M44" s="57"/>
      <c r="N44" s="57"/>
      <c r="O44" s="57"/>
      <c r="P44" s="57"/>
      <c r="Q44" s="57"/>
      <c r="R44" s="57"/>
      <c r="S44" s="57"/>
      <c r="T44" s="137">
        <v>0.001242816121737148</v>
      </c>
      <c r="U44" s="57"/>
      <c r="V44" s="57"/>
      <c r="W44" s="57"/>
      <c r="X44" s="57"/>
      <c r="Y44" s="57"/>
      <c r="Z44" s="57"/>
      <c r="AA44" s="56">
        <v>321</v>
      </c>
      <c r="AB44" s="57"/>
      <c r="AC44" s="57"/>
      <c r="AD44" s="57"/>
      <c r="AE44" s="57"/>
      <c r="AF44" s="57"/>
      <c r="AG44" s="137">
        <v>0.0027550810216973357</v>
      </c>
      <c r="AH44" s="57"/>
      <c r="AI44" s="57"/>
    </row>
    <row r="45" spans="2:35" ht="12.75" customHeight="1">
      <c r="B45" s="59" t="s">
        <v>1188</v>
      </c>
      <c r="C45" s="57"/>
      <c r="D45" s="57"/>
      <c r="E45" s="57"/>
      <c r="F45" s="57"/>
      <c r="G45" s="57"/>
      <c r="H45" s="57"/>
      <c r="I45" s="57"/>
      <c r="J45" s="139">
        <v>4013448.1699999995</v>
      </c>
      <c r="K45" s="57"/>
      <c r="L45" s="57"/>
      <c r="M45" s="57"/>
      <c r="N45" s="57"/>
      <c r="O45" s="57"/>
      <c r="P45" s="57"/>
      <c r="Q45" s="57"/>
      <c r="R45" s="57"/>
      <c r="S45" s="57"/>
      <c r="T45" s="137">
        <v>0.0005755854871002908</v>
      </c>
      <c r="U45" s="57"/>
      <c r="V45" s="57"/>
      <c r="W45" s="57"/>
      <c r="X45" s="57"/>
      <c r="Y45" s="57"/>
      <c r="Z45" s="57"/>
      <c r="AA45" s="56">
        <v>180</v>
      </c>
      <c r="AB45" s="57"/>
      <c r="AC45" s="57"/>
      <c r="AD45" s="57"/>
      <c r="AE45" s="57"/>
      <c r="AF45" s="57"/>
      <c r="AG45" s="137">
        <v>0.0015449052458115903</v>
      </c>
      <c r="AH45" s="57"/>
      <c r="AI45" s="57"/>
    </row>
    <row r="46" spans="2:35" ht="12.75" customHeight="1">
      <c r="B46" s="59" t="s">
        <v>1189</v>
      </c>
      <c r="C46" s="57"/>
      <c r="D46" s="57"/>
      <c r="E46" s="57"/>
      <c r="F46" s="57"/>
      <c r="G46" s="57"/>
      <c r="H46" s="57"/>
      <c r="I46" s="57"/>
      <c r="J46" s="139">
        <v>1430707.0799999998</v>
      </c>
      <c r="K46" s="57"/>
      <c r="L46" s="57"/>
      <c r="M46" s="57"/>
      <c r="N46" s="57"/>
      <c r="O46" s="57"/>
      <c r="P46" s="57"/>
      <c r="Q46" s="57"/>
      <c r="R46" s="57"/>
      <c r="S46" s="57"/>
      <c r="T46" s="137">
        <v>0.00020518372149294121</v>
      </c>
      <c r="U46" s="57"/>
      <c r="V46" s="57"/>
      <c r="W46" s="57"/>
      <c r="X46" s="57"/>
      <c r="Y46" s="57"/>
      <c r="Z46" s="57"/>
      <c r="AA46" s="56">
        <v>66</v>
      </c>
      <c r="AB46" s="57"/>
      <c r="AC46" s="57"/>
      <c r="AD46" s="57"/>
      <c r="AE46" s="57"/>
      <c r="AF46" s="57"/>
      <c r="AG46" s="137">
        <v>0.0005664652567975831</v>
      </c>
      <c r="AH46" s="57"/>
      <c r="AI46" s="57"/>
    </row>
    <row r="47" spans="2:35" ht="12.75" customHeight="1">
      <c r="B47" s="59" t="s">
        <v>1190</v>
      </c>
      <c r="C47" s="57"/>
      <c r="D47" s="57"/>
      <c r="E47" s="57"/>
      <c r="F47" s="57"/>
      <c r="G47" s="57"/>
      <c r="H47" s="57"/>
      <c r="I47" s="57"/>
      <c r="J47" s="139">
        <v>408107.49</v>
      </c>
      <c r="K47" s="57"/>
      <c r="L47" s="57"/>
      <c r="M47" s="57"/>
      <c r="N47" s="57"/>
      <c r="O47" s="57"/>
      <c r="P47" s="57"/>
      <c r="Q47" s="57"/>
      <c r="R47" s="57"/>
      <c r="S47" s="57"/>
      <c r="T47" s="137">
        <v>5.852841209630647E-05</v>
      </c>
      <c r="U47" s="57"/>
      <c r="V47" s="57"/>
      <c r="W47" s="57"/>
      <c r="X47" s="57"/>
      <c r="Y47" s="57"/>
      <c r="Z47" s="57"/>
      <c r="AA47" s="56">
        <v>34</v>
      </c>
      <c r="AB47" s="57"/>
      <c r="AC47" s="57"/>
      <c r="AD47" s="57"/>
      <c r="AE47" s="57"/>
      <c r="AF47" s="57"/>
      <c r="AG47" s="137">
        <v>0.00029181543531996704</v>
      </c>
      <c r="AH47" s="57"/>
      <c r="AI47" s="57"/>
    </row>
    <row r="48" spans="2:35" ht="12.75" customHeight="1">
      <c r="B48" s="59" t="s">
        <v>1191</v>
      </c>
      <c r="C48" s="57"/>
      <c r="D48" s="57"/>
      <c r="E48" s="57"/>
      <c r="F48" s="57"/>
      <c r="G48" s="57"/>
      <c r="H48" s="57"/>
      <c r="I48" s="57"/>
      <c r="J48" s="139">
        <v>366553.37</v>
      </c>
      <c r="K48" s="57"/>
      <c r="L48" s="57"/>
      <c r="M48" s="57"/>
      <c r="N48" s="57"/>
      <c r="O48" s="57"/>
      <c r="P48" s="57"/>
      <c r="Q48" s="57"/>
      <c r="R48" s="57"/>
      <c r="S48" s="57"/>
      <c r="T48" s="137">
        <v>5.2568960924118056E-05</v>
      </c>
      <c r="U48" s="57"/>
      <c r="V48" s="57"/>
      <c r="W48" s="57"/>
      <c r="X48" s="57"/>
      <c r="Y48" s="57"/>
      <c r="Z48" s="57"/>
      <c r="AA48" s="56">
        <v>41</v>
      </c>
      <c r="AB48" s="57"/>
      <c r="AC48" s="57"/>
      <c r="AD48" s="57"/>
      <c r="AE48" s="57"/>
      <c r="AF48" s="57"/>
      <c r="AG48" s="137">
        <v>0.0003518950837681956</v>
      </c>
      <c r="AH48" s="57"/>
      <c r="AI48" s="57"/>
    </row>
    <row r="49" spans="2:35" ht="12.75" customHeight="1">
      <c r="B49" s="59" t="s">
        <v>1192</v>
      </c>
      <c r="C49" s="57"/>
      <c r="D49" s="57"/>
      <c r="E49" s="57"/>
      <c r="F49" s="57"/>
      <c r="G49" s="57"/>
      <c r="H49" s="57"/>
      <c r="I49" s="57"/>
      <c r="J49" s="139">
        <v>385638.89</v>
      </c>
      <c r="K49" s="57"/>
      <c r="L49" s="57"/>
      <c r="M49" s="57"/>
      <c r="N49" s="57"/>
      <c r="O49" s="57"/>
      <c r="P49" s="57"/>
      <c r="Q49" s="57"/>
      <c r="R49" s="57"/>
      <c r="S49" s="57"/>
      <c r="T49" s="137">
        <v>5.5306095642307864E-05</v>
      </c>
      <c r="U49" s="57"/>
      <c r="V49" s="57"/>
      <c r="W49" s="57"/>
      <c r="X49" s="57"/>
      <c r="Y49" s="57"/>
      <c r="Z49" s="57"/>
      <c r="AA49" s="56">
        <v>24</v>
      </c>
      <c r="AB49" s="57"/>
      <c r="AC49" s="57"/>
      <c r="AD49" s="57"/>
      <c r="AE49" s="57"/>
      <c r="AF49" s="57"/>
      <c r="AG49" s="137">
        <v>0.00020598736610821203</v>
      </c>
      <c r="AH49" s="57"/>
      <c r="AI49" s="57"/>
    </row>
    <row r="50" spans="2:35" ht="12.75" customHeight="1">
      <c r="B50" s="59" t="s">
        <v>1193</v>
      </c>
      <c r="C50" s="57"/>
      <c r="D50" s="57"/>
      <c r="E50" s="57"/>
      <c r="F50" s="57"/>
      <c r="G50" s="57"/>
      <c r="H50" s="57"/>
      <c r="I50" s="57"/>
      <c r="J50" s="139">
        <v>135739.28</v>
      </c>
      <c r="K50" s="57"/>
      <c r="L50" s="57"/>
      <c r="M50" s="57"/>
      <c r="N50" s="57"/>
      <c r="O50" s="57"/>
      <c r="P50" s="57"/>
      <c r="Q50" s="57"/>
      <c r="R50" s="57"/>
      <c r="S50" s="57"/>
      <c r="T50" s="137">
        <v>1.9466941215648676E-05</v>
      </c>
      <c r="U50" s="57"/>
      <c r="V50" s="57"/>
      <c r="W50" s="57"/>
      <c r="X50" s="57"/>
      <c r="Y50" s="57"/>
      <c r="Z50" s="57"/>
      <c r="AA50" s="56">
        <v>24</v>
      </c>
      <c r="AB50" s="57"/>
      <c r="AC50" s="57"/>
      <c r="AD50" s="57"/>
      <c r="AE50" s="57"/>
      <c r="AF50" s="57"/>
      <c r="AG50" s="137">
        <v>0.00020598736610821203</v>
      </c>
      <c r="AH50" s="57"/>
      <c r="AI50" s="57"/>
    </row>
    <row r="51" spans="2:35" ht="12.75" customHeight="1">
      <c r="B51" s="59" t="s">
        <v>1194</v>
      </c>
      <c r="C51" s="57"/>
      <c r="D51" s="57"/>
      <c r="E51" s="57"/>
      <c r="F51" s="57"/>
      <c r="G51" s="57"/>
      <c r="H51" s="57"/>
      <c r="I51" s="57"/>
      <c r="J51" s="139">
        <v>76970.12</v>
      </c>
      <c r="K51" s="57"/>
      <c r="L51" s="57"/>
      <c r="M51" s="57"/>
      <c r="N51" s="57"/>
      <c r="O51" s="57"/>
      <c r="P51" s="57"/>
      <c r="Q51" s="57"/>
      <c r="R51" s="57"/>
      <c r="S51" s="57"/>
      <c r="T51" s="137">
        <v>1.1038608731396133E-05</v>
      </c>
      <c r="U51" s="57"/>
      <c r="V51" s="57"/>
      <c r="W51" s="57"/>
      <c r="X51" s="57"/>
      <c r="Y51" s="57"/>
      <c r="Z51" s="57"/>
      <c r="AA51" s="56">
        <v>9</v>
      </c>
      <c r="AB51" s="57"/>
      <c r="AC51" s="57"/>
      <c r="AD51" s="57"/>
      <c r="AE51" s="57"/>
      <c r="AF51" s="57"/>
      <c r="AG51" s="137">
        <v>7.724526229057951E-05</v>
      </c>
      <c r="AH51" s="57"/>
      <c r="AI51" s="57"/>
    </row>
    <row r="52" spans="2:35" ht="12.75" customHeight="1">
      <c r="B52" s="59" t="s">
        <v>1195</v>
      </c>
      <c r="C52" s="57"/>
      <c r="D52" s="57"/>
      <c r="E52" s="57"/>
      <c r="F52" s="57"/>
      <c r="G52" s="57"/>
      <c r="H52" s="57"/>
      <c r="I52" s="57"/>
      <c r="J52" s="139">
        <v>116717.30000000002</v>
      </c>
      <c r="K52" s="57"/>
      <c r="L52" s="57"/>
      <c r="M52" s="57"/>
      <c r="N52" s="57"/>
      <c r="O52" s="57"/>
      <c r="P52" s="57"/>
      <c r="Q52" s="57"/>
      <c r="R52" s="57"/>
      <c r="S52" s="57"/>
      <c r="T52" s="137">
        <v>1.6738919036179002E-05</v>
      </c>
      <c r="U52" s="57"/>
      <c r="V52" s="57"/>
      <c r="W52" s="57"/>
      <c r="X52" s="57"/>
      <c r="Y52" s="57"/>
      <c r="Z52" s="57"/>
      <c r="AA52" s="56">
        <v>12</v>
      </c>
      <c r="AB52" s="57"/>
      <c r="AC52" s="57"/>
      <c r="AD52" s="57"/>
      <c r="AE52" s="57"/>
      <c r="AF52" s="57"/>
      <c r="AG52" s="137">
        <v>0.00010299368305410601</v>
      </c>
      <c r="AH52" s="57"/>
      <c r="AI52" s="57"/>
    </row>
    <row r="53" spans="2:35" ht="12.75" customHeight="1">
      <c r="B53" s="59" t="s">
        <v>1196</v>
      </c>
      <c r="C53" s="57"/>
      <c r="D53" s="57"/>
      <c r="E53" s="57"/>
      <c r="F53" s="57"/>
      <c r="G53" s="57"/>
      <c r="H53" s="57"/>
      <c r="I53" s="57"/>
      <c r="J53" s="139">
        <v>276.24</v>
      </c>
      <c r="K53" s="57"/>
      <c r="L53" s="57"/>
      <c r="M53" s="57"/>
      <c r="N53" s="57"/>
      <c r="O53" s="57"/>
      <c r="P53" s="57"/>
      <c r="Q53" s="57"/>
      <c r="R53" s="57"/>
      <c r="S53" s="57"/>
      <c r="T53" s="137">
        <v>3.961674057362608E-08</v>
      </c>
      <c r="U53" s="57"/>
      <c r="V53" s="57"/>
      <c r="W53" s="57"/>
      <c r="X53" s="57"/>
      <c r="Y53" s="57"/>
      <c r="Z53" s="57"/>
      <c r="AA53" s="56">
        <v>1</v>
      </c>
      <c r="AB53" s="57"/>
      <c r="AC53" s="57"/>
      <c r="AD53" s="57"/>
      <c r="AE53" s="57"/>
      <c r="AF53" s="57"/>
      <c r="AG53" s="137">
        <v>8.582806921175501E-06</v>
      </c>
      <c r="AH53" s="57"/>
      <c r="AI53" s="57"/>
    </row>
    <row r="54" spans="2:35" ht="12.75" customHeight="1">
      <c r="B54" s="59" t="s">
        <v>1197</v>
      </c>
      <c r="C54" s="57"/>
      <c r="D54" s="57"/>
      <c r="E54" s="57"/>
      <c r="F54" s="57"/>
      <c r="G54" s="57"/>
      <c r="H54" s="57"/>
      <c r="I54" s="57"/>
      <c r="J54" s="139">
        <v>179080.74000000002</v>
      </c>
      <c r="K54" s="57"/>
      <c r="L54" s="57"/>
      <c r="M54" s="57"/>
      <c r="N54" s="57"/>
      <c r="O54" s="57"/>
      <c r="P54" s="57"/>
      <c r="Q54" s="57"/>
      <c r="R54" s="57"/>
      <c r="S54" s="57"/>
      <c r="T54" s="137">
        <v>2.568272233678317E-05</v>
      </c>
      <c r="U54" s="57"/>
      <c r="V54" s="57"/>
      <c r="W54" s="57"/>
      <c r="X54" s="57"/>
      <c r="Y54" s="57"/>
      <c r="Z54" s="57"/>
      <c r="AA54" s="56">
        <v>10</v>
      </c>
      <c r="AB54" s="57"/>
      <c r="AC54" s="57"/>
      <c r="AD54" s="57"/>
      <c r="AE54" s="57"/>
      <c r="AF54" s="57"/>
      <c r="AG54" s="137">
        <v>8.582806921175501E-05</v>
      </c>
      <c r="AH54" s="57"/>
      <c r="AI54" s="57"/>
    </row>
    <row r="55" spans="2:35" ht="12.75" customHeight="1">
      <c r="B55" s="59" t="s">
        <v>1198</v>
      </c>
      <c r="C55" s="57"/>
      <c r="D55" s="57"/>
      <c r="E55" s="57"/>
      <c r="F55" s="57"/>
      <c r="G55" s="57"/>
      <c r="H55" s="57"/>
      <c r="I55" s="57"/>
      <c r="J55" s="139">
        <v>9345.32</v>
      </c>
      <c r="K55" s="57"/>
      <c r="L55" s="57"/>
      <c r="M55" s="57"/>
      <c r="N55" s="57"/>
      <c r="O55" s="57"/>
      <c r="P55" s="57"/>
      <c r="Q55" s="57"/>
      <c r="R55" s="57"/>
      <c r="S55" s="57"/>
      <c r="T55" s="137">
        <v>1.3402516580419896E-06</v>
      </c>
      <c r="U55" s="57"/>
      <c r="V55" s="57"/>
      <c r="W55" s="57"/>
      <c r="X55" s="57"/>
      <c r="Y55" s="57"/>
      <c r="Z55" s="57"/>
      <c r="AA55" s="56">
        <v>2</v>
      </c>
      <c r="AB55" s="57"/>
      <c r="AC55" s="57"/>
      <c r="AD55" s="57"/>
      <c r="AE55" s="57"/>
      <c r="AF55" s="57"/>
      <c r="AG55" s="137">
        <v>1.7165613842351002E-05</v>
      </c>
      <c r="AH55" s="57"/>
      <c r="AI55" s="57"/>
    </row>
    <row r="56" spans="2:35" ht="12.75" customHeight="1">
      <c r="B56" s="59" t="s">
        <v>1199</v>
      </c>
      <c r="C56" s="57"/>
      <c r="D56" s="57"/>
      <c r="E56" s="57"/>
      <c r="F56" s="57"/>
      <c r="G56" s="57"/>
      <c r="H56" s="57"/>
      <c r="I56" s="57"/>
      <c r="J56" s="139">
        <v>1026.22</v>
      </c>
      <c r="K56" s="57"/>
      <c r="L56" s="57"/>
      <c r="M56" s="57"/>
      <c r="N56" s="57"/>
      <c r="O56" s="57"/>
      <c r="P56" s="57"/>
      <c r="Q56" s="57"/>
      <c r="R56" s="57"/>
      <c r="S56" s="57"/>
      <c r="T56" s="137">
        <v>1.4717452762621834E-07</v>
      </c>
      <c r="U56" s="57"/>
      <c r="V56" s="57"/>
      <c r="W56" s="57"/>
      <c r="X56" s="57"/>
      <c r="Y56" s="57"/>
      <c r="Z56" s="57"/>
      <c r="AA56" s="56">
        <v>1</v>
      </c>
      <c r="AB56" s="57"/>
      <c r="AC56" s="57"/>
      <c r="AD56" s="57"/>
      <c r="AE56" s="57"/>
      <c r="AF56" s="57"/>
      <c r="AG56" s="137">
        <v>8.582806921175501E-06</v>
      </c>
      <c r="AH56" s="57"/>
      <c r="AI56" s="57"/>
    </row>
    <row r="57" spans="2:35" ht="12.75" customHeight="1">
      <c r="B57" s="59" t="s">
        <v>1200</v>
      </c>
      <c r="C57" s="57"/>
      <c r="D57" s="57"/>
      <c r="E57" s="57"/>
      <c r="F57" s="57"/>
      <c r="G57" s="57"/>
      <c r="H57" s="57"/>
      <c r="I57" s="57"/>
      <c r="J57" s="139">
        <v>40406.649999999994</v>
      </c>
      <c r="K57" s="57"/>
      <c r="L57" s="57"/>
      <c r="M57" s="57"/>
      <c r="N57" s="57"/>
      <c r="O57" s="57"/>
      <c r="P57" s="57"/>
      <c r="Q57" s="57"/>
      <c r="R57" s="57"/>
      <c r="S57" s="57"/>
      <c r="T57" s="137">
        <v>5.794887671949421E-06</v>
      </c>
      <c r="U57" s="57"/>
      <c r="V57" s="57"/>
      <c r="W57" s="57"/>
      <c r="X57" s="57"/>
      <c r="Y57" s="57"/>
      <c r="Z57" s="57"/>
      <c r="AA57" s="56">
        <v>2</v>
      </c>
      <c r="AB57" s="57"/>
      <c r="AC57" s="57"/>
      <c r="AD57" s="57"/>
      <c r="AE57" s="57"/>
      <c r="AF57" s="57"/>
      <c r="AG57" s="137">
        <v>1.7165613842351002E-05</v>
      </c>
      <c r="AH57" s="57"/>
      <c r="AI57" s="57"/>
    </row>
    <row r="58" spans="2:35" ht="12.75" customHeight="1">
      <c r="B58" s="59" t="s">
        <v>1201</v>
      </c>
      <c r="C58" s="57"/>
      <c r="D58" s="57"/>
      <c r="E58" s="57"/>
      <c r="F58" s="57"/>
      <c r="G58" s="57"/>
      <c r="H58" s="57"/>
      <c r="I58" s="57"/>
      <c r="J58" s="139">
        <v>58774.46</v>
      </c>
      <c r="K58" s="57"/>
      <c r="L58" s="57"/>
      <c r="M58" s="57"/>
      <c r="N58" s="57"/>
      <c r="O58" s="57"/>
      <c r="P58" s="57"/>
      <c r="Q58" s="57"/>
      <c r="R58" s="57"/>
      <c r="S58" s="57"/>
      <c r="T58" s="137">
        <v>8.429092579550256E-06</v>
      </c>
      <c r="U58" s="57"/>
      <c r="V58" s="57"/>
      <c r="W58" s="57"/>
      <c r="X58" s="57"/>
      <c r="Y58" s="57"/>
      <c r="Z58" s="57"/>
      <c r="AA58" s="56">
        <v>6</v>
      </c>
      <c r="AB58" s="57"/>
      <c r="AC58" s="57"/>
      <c r="AD58" s="57"/>
      <c r="AE58" s="57"/>
      <c r="AF58" s="57"/>
      <c r="AG58" s="137">
        <v>5.149684152705301E-05</v>
      </c>
      <c r="AH58" s="57"/>
      <c r="AI58" s="57"/>
    </row>
    <row r="59" spans="2:35" ht="12.75" customHeight="1">
      <c r="B59" s="145"/>
      <c r="C59" s="141"/>
      <c r="D59" s="141"/>
      <c r="E59" s="141"/>
      <c r="F59" s="141"/>
      <c r="G59" s="141"/>
      <c r="H59" s="141"/>
      <c r="I59" s="141"/>
      <c r="J59" s="142">
        <v>6972809877.84998</v>
      </c>
      <c r="K59" s="141"/>
      <c r="L59" s="141"/>
      <c r="M59" s="141"/>
      <c r="N59" s="141"/>
      <c r="O59" s="141"/>
      <c r="P59" s="141"/>
      <c r="Q59" s="141"/>
      <c r="R59" s="141"/>
      <c r="S59" s="141"/>
      <c r="T59" s="143">
        <v>1.0000000000000009</v>
      </c>
      <c r="U59" s="141"/>
      <c r="V59" s="141"/>
      <c r="W59" s="141"/>
      <c r="X59" s="141"/>
      <c r="Y59" s="141"/>
      <c r="Z59" s="141"/>
      <c r="AA59" s="144">
        <v>116512</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1155</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1171</v>
      </c>
      <c r="C63" s="54"/>
      <c r="D63" s="54"/>
      <c r="E63" s="54"/>
      <c r="F63" s="54"/>
      <c r="G63" s="54"/>
      <c r="H63" s="54"/>
      <c r="I63" s="54"/>
      <c r="J63" s="53" t="s">
        <v>1168</v>
      </c>
      <c r="K63" s="54"/>
      <c r="L63" s="54"/>
      <c r="M63" s="54"/>
      <c r="N63" s="54"/>
      <c r="O63" s="54"/>
      <c r="P63" s="54"/>
      <c r="Q63" s="54"/>
      <c r="R63" s="54"/>
      <c r="S63" s="54"/>
      <c r="T63" s="53" t="s">
        <v>1169</v>
      </c>
      <c r="U63" s="54"/>
      <c r="V63" s="54"/>
      <c r="W63" s="54"/>
      <c r="X63" s="54"/>
      <c r="Y63" s="54"/>
      <c r="Z63" s="54"/>
      <c r="AA63" s="53" t="s">
        <v>1170</v>
      </c>
      <c r="AB63" s="54"/>
      <c r="AC63" s="54"/>
      <c r="AD63" s="54"/>
      <c r="AE63" s="54"/>
      <c r="AF63" s="53" t="s">
        <v>1169</v>
      </c>
      <c r="AG63" s="54"/>
      <c r="AH63" s="54"/>
      <c r="AI63" s="54"/>
    </row>
    <row r="64" spans="2:35" ht="10.5" customHeight="1">
      <c r="B64" s="59" t="s">
        <v>1202</v>
      </c>
      <c r="C64" s="57"/>
      <c r="D64" s="57"/>
      <c r="E64" s="57"/>
      <c r="F64" s="57"/>
      <c r="G64" s="57"/>
      <c r="H64" s="57"/>
      <c r="I64" s="57"/>
      <c r="J64" s="139">
        <v>260000</v>
      </c>
      <c r="K64" s="57"/>
      <c r="L64" s="57"/>
      <c r="M64" s="57"/>
      <c r="N64" s="57"/>
      <c r="O64" s="57"/>
      <c r="P64" s="57"/>
      <c r="Q64" s="57"/>
      <c r="R64" s="57"/>
      <c r="S64" s="57"/>
      <c r="T64" s="137">
        <v>3.728769385006788E-05</v>
      </c>
      <c r="U64" s="57"/>
      <c r="V64" s="57"/>
      <c r="W64" s="57"/>
      <c r="X64" s="57"/>
      <c r="Y64" s="57"/>
      <c r="Z64" s="57"/>
      <c r="AA64" s="56">
        <v>1489</v>
      </c>
      <c r="AB64" s="57"/>
      <c r="AC64" s="57"/>
      <c r="AD64" s="57"/>
      <c r="AE64" s="57"/>
      <c r="AF64" s="137">
        <v>0.012779799505630322</v>
      </c>
      <c r="AG64" s="57"/>
      <c r="AH64" s="57"/>
      <c r="AI64" s="57"/>
    </row>
    <row r="65" spans="2:35" ht="10.5" customHeight="1">
      <c r="B65" s="59" t="s">
        <v>1172</v>
      </c>
      <c r="C65" s="57"/>
      <c r="D65" s="57"/>
      <c r="E65" s="57"/>
      <c r="F65" s="57"/>
      <c r="G65" s="57"/>
      <c r="H65" s="57"/>
      <c r="I65" s="57"/>
      <c r="J65" s="139">
        <v>27451873.150000002</v>
      </c>
      <c r="K65" s="57"/>
      <c r="L65" s="57"/>
      <c r="M65" s="57"/>
      <c r="N65" s="57"/>
      <c r="O65" s="57"/>
      <c r="P65" s="57"/>
      <c r="Q65" s="57"/>
      <c r="R65" s="57"/>
      <c r="S65" s="57"/>
      <c r="T65" s="137">
        <v>0.003936988621646533</v>
      </c>
      <c r="U65" s="57"/>
      <c r="V65" s="57"/>
      <c r="W65" s="57"/>
      <c r="X65" s="57"/>
      <c r="Y65" s="57"/>
      <c r="Z65" s="57"/>
      <c r="AA65" s="56">
        <v>1549</v>
      </c>
      <c r="AB65" s="57"/>
      <c r="AC65" s="57"/>
      <c r="AD65" s="57"/>
      <c r="AE65" s="57"/>
      <c r="AF65" s="137">
        <v>0.013294767920900851</v>
      </c>
      <c r="AG65" s="57"/>
      <c r="AH65" s="57"/>
      <c r="AI65" s="57"/>
    </row>
    <row r="66" spans="2:35" ht="10.5" customHeight="1">
      <c r="B66" s="59" t="s">
        <v>1173</v>
      </c>
      <c r="C66" s="57"/>
      <c r="D66" s="57"/>
      <c r="E66" s="57"/>
      <c r="F66" s="57"/>
      <c r="G66" s="57"/>
      <c r="H66" s="57"/>
      <c r="I66" s="57"/>
      <c r="J66" s="139">
        <v>44127742.46999997</v>
      </c>
      <c r="K66" s="57"/>
      <c r="L66" s="57"/>
      <c r="M66" s="57"/>
      <c r="N66" s="57"/>
      <c r="O66" s="57"/>
      <c r="P66" s="57"/>
      <c r="Q66" s="57"/>
      <c r="R66" s="57"/>
      <c r="S66" s="57"/>
      <c r="T66" s="137">
        <v>0.00632854519813845</v>
      </c>
      <c r="U66" s="57"/>
      <c r="V66" s="57"/>
      <c r="W66" s="57"/>
      <c r="X66" s="57"/>
      <c r="Y66" s="57"/>
      <c r="Z66" s="57"/>
      <c r="AA66" s="56">
        <v>4570</v>
      </c>
      <c r="AB66" s="57"/>
      <c r="AC66" s="57"/>
      <c r="AD66" s="57"/>
      <c r="AE66" s="57"/>
      <c r="AF66" s="137">
        <v>0.03922342762977204</v>
      </c>
      <c r="AG66" s="57"/>
      <c r="AH66" s="57"/>
      <c r="AI66" s="57"/>
    </row>
    <row r="67" spans="2:35" ht="10.5" customHeight="1">
      <c r="B67" s="59" t="s">
        <v>1174</v>
      </c>
      <c r="C67" s="57"/>
      <c r="D67" s="57"/>
      <c r="E67" s="57"/>
      <c r="F67" s="57"/>
      <c r="G67" s="57"/>
      <c r="H67" s="57"/>
      <c r="I67" s="57"/>
      <c r="J67" s="139">
        <v>47016091.770000026</v>
      </c>
      <c r="K67" s="57"/>
      <c r="L67" s="57"/>
      <c r="M67" s="57"/>
      <c r="N67" s="57"/>
      <c r="O67" s="57"/>
      <c r="P67" s="57"/>
      <c r="Q67" s="57"/>
      <c r="R67" s="57"/>
      <c r="S67" s="57"/>
      <c r="T67" s="137">
        <v>0.006742775522870988</v>
      </c>
      <c r="U67" s="57"/>
      <c r="V67" s="57"/>
      <c r="W67" s="57"/>
      <c r="X67" s="57"/>
      <c r="Y67" s="57"/>
      <c r="Z67" s="57"/>
      <c r="AA67" s="56">
        <v>3444</v>
      </c>
      <c r="AB67" s="57"/>
      <c r="AC67" s="57"/>
      <c r="AD67" s="57"/>
      <c r="AE67" s="57"/>
      <c r="AF67" s="137">
        <v>0.029559187036528427</v>
      </c>
      <c r="AG67" s="57"/>
      <c r="AH67" s="57"/>
      <c r="AI67" s="57"/>
    </row>
    <row r="68" spans="2:35" ht="10.5" customHeight="1">
      <c r="B68" s="59" t="s">
        <v>1175</v>
      </c>
      <c r="C68" s="57"/>
      <c r="D68" s="57"/>
      <c r="E68" s="57"/>
      <c r="F68" s="57"/>
      <c r="G68" s="57"/>
      <c r="H68" s="57"/>
      <c r="I68" s="57"/>
      <c r="J68" s="139">
        <v>60750409.83999997</v>
      </c>
      <c r="K68" s="57"/>
      <c r="L68" s="57"/>
      <c r="M68" s="57"/>
      <c r="N68" s="57"/>
      <c r="O68" s="57"/>
      <c r="P68" s="57"/>
      <c r="Q68" s="57"/>
      <c r="R68" s="57"/>
      <c r="S68" s="57"/>
      <c r="T68" s="137">
        <v>0.008712471859154114</v>
      </c>
      <c r="U68" s="57"/>
      <c r="V68" s="57"/>
      <c r="W68" s="57"/>
      <c r="X68" s="57"/>
      <c r="Y68" s="57"/>
      <c r="Z68" s="57"/>
      <c r="AA68" s="56">
        <v>1855</v>
      </c>
      <c r="AB68" s="57"/>
      <c r="AC68" s="57"/>
      <c r="AD68" s="57"/>
      <c r="AE68" s="57"/>
      <c r="AF68" s="137">
        <v>0.015921106838780556</v>
      </c>
      <c r="AG68" s="57"/>
      <c r="AH68" s="57"/>
      <c r="AI68" s="57"/>
    </row>
    <row r="69" spans="2:35" ht="10.5" customHeight="1">
      <c r="B69" s="59" t="s">
        <v>1176</v>
      </c>
      <c r="C69" s="57"/>
      <c r="D69" s="57"/>
      <c r="E69" s="57"/>
      <c r="F69" s="57"/>
      <c r="G69" s="57"/>
      <c r="H69" s="57"/>
      <c r="I69" s="57"/>
      <c r="J69" s="139">
        <v>75778339.42999995</v>
      </c>
      <c r="K69" s="57"/>
      <c r="L69" s="57"/>
      <c r="M69" s="57"/>
      <c r="N69" s="57"/>
      <c r="O69" s="57"/>
      <c r="P69" s="57"/>
      <c r="Q69" s="57"/>
      <c r="R69" s="57"/>
      <c r="S69" s="57"/>
      <c r="T69" s="137">
        <v>0.010867690465893712</v>
      </c>
      <c r="U69" s="57"/>
      <c r="V69" s="57"/>
      <c r="W69" s="57"/>
      <c r="X69" s="57"/>
      <c r="Y69" s="57"/>
      <c r="Z69" s="57"/>
      <c r="AA69" s="56">
        <v>2272</v>
      </c>
      <c r="AB69" s="57"/>
      <c r="AC69" s="57"/>
      <c r="AD69" s="57"/>
      <c r="AE69" s="57"/>
      <c r="AF69" s="137">
        <v>0.019500137324910738</v>
      </c>
      <c r="AG69" s="57"/>
      <c r="AH69" s="57"/>
      <c r="AI69" s="57"/>
    </row>
    <row r="70" spans="2:35" ht="10.5" customHeight="1">
      <c r="B70" s="59" t="s">
        <v>1177</v>
      </c>
      <c r="C70" s="57"/>
      <c r="D70" s="57"/>
      <c r="E70" s="57"/>
      <c r="F70" s="57"/>
      <c r="G70" s="57"/>
      <c r="H70" s="57"/>
      <c r="I70" s="57"/>
      <c r="J70" s="139">
        <v>177321365.18000057</v>
      </c>
      <c r="K70" s="57"/>
      <c r="L70" s="57"/>
      <c r="M70" s="57"/>
      <c r="N70" s="57"/>
      <c r="O70" s="57"/>
      <c r="P70" s="57"/>
      <c r="Q70" s="57"/>
      <c r="R70" s="57"/>
      <c r="S70" s="57"/>
      <c r="T70" s="137">
        <v>0.025430402991953645</v>
      </c>
      <c r="U70" s="57"/>
      <c r="V70" s="57"/>
      <c r="W70" s="57"/>
      <c r="X70" s="57"/>
      <c r="Y70" s="57"/>
      <c r="Z70" s="57"/>
      <c r="AA70" s="56">
        <v>5345</v>
      </c>
      <c r="AB70" s="57"/>
      <c r="AC70" s="57"/>
      <c r="AD70" s="57"/>
      <c r="AE70" s="57"/>
      <c r="AF70" s="137">
        <v>0.04587510299368305</v>
      </c>
      <c r="AG70" s="57"/>
      <c r="AH70" s="57"/>
      <c r="AI70" s="57"/>
    </row>
    <row r="71" spans="2:35" ht="10.5" customHeight="1">
      <c r="B71" s="59" t="s">
        <v>1178</v>
      </c>
      <c r="C71" s="57"/>
      <c r="D71" s="57"/>
      <c r="E71" s="57"/>
      <c r="F71" s="57"/>
      <c r="G71" s="57"/>
      <c r="H71" s="57"/>
      <c r="I71" s="57"/>
      <c r="J71" s="139">
        <v>263589791.2899999</v>
      </c>
      <c r="K71" s="57"/>
      <c r="L71" s="57"/>
      <c r="M71" s="57"/>
      <c r="N71" s="57"/>
      <c r="O71" s="57"/>
      <c r="P71" s="57"/>
      <c r="Q71" s="57"/>
      <c r="R71" s="57"/>
      <c r="S71" s="57"/>
      <c r="T71" s="137">
        <v>0.037802520921633866</v>
      </c>
      <c r="U71" s="57"/>
      <c r="V71" s="57"/>
      <c r="W71" s="57"/>
      <c r="X71" s="57"/>
      <c r="Y71" s="57"/>
      <c r="Z71" s="57"/>
      <c r="AA71" s="56">
        <v>7370</v>
      </c>
      <c r="AB71" s="57"/>
      <c r="AC71" s="57"/>
      <c r="AD71" s="57"/>
      <c r="AE71" s="57"/>
      <c r="AF71" s="137">
        <v>0.06325528700906344</v>
      </c>
      <c r="AG71" s="57"/>
      <c r="AH71" s="57"/>
      <c r="AI71" s="57"/>
    </row>
    <row r="72" spans="2:35" ht="10.5" customHeight="1">
      <c r="B72" s="59" t="s">
        <v>1179</v>
      </c>
      <c r="C72" s="57"/>
      <c r="D72" s="57"/>
      <c r="E72" s="57"/>
      <c r="F72" s="57"/>
      <c r="G72" s="57"/>
      <c r="H72" s="57"/>
      <c r="I72" s="57"/>
      <c r="J72" s="139">
        <v>226109567.74999994</v>
      </c>
      <c r="K72" s="57"/>
      <c r="L72" s="57"/>
      <c r="M72" s="57"/>
      <c r="N72" s="57"/>
      <c r="O72" s="57"/>
      <c r="P72" s="57"/>
      <c r="Q72" s="57"/>
      <c r="R72" s="57"/>
      <c r="S72" s="57"/>
      <c r="T72" s="137">
        <v>0.03242732438012761</v>
      </c>
      <c r="U72" s="57"/>
      <c r="V72" s="57"/>
      <c r="W72" s="57"/>
      <c r="X72" s="57"/>
      <c r="Y72" s="57"/>
      <c r="Z72" s="57"/>
      <c r="AA72" s="56">
        <v>5554</v>
      </c>
      <c r="AB72" s="57"/>
      <c r="AC72" s="57"/>
      <c r="AD72" s="57"/>
      <c r="AE72" s="57"/>
      <c r="AF72" s="137">
        <v>0.047668909640208736</v>
      </c>
      <c r="AG72" s="57"/>
      <c r="AH72" s="57"/>
      <c r="AI72" s="57"/>
    </row>
    <row r="73" spans="2:35" ht="10.5" customHeight="1">
      <c r="B73" s="59" t="s">
        <v>1180</v>
      </c>
      <c r="C73" s="57"/>
      <c r="D73" s="57"/>
      <c r="E73" s="57"/>
      <c r="F73" s="57"/>
      <c r="G73" s="57"/>
      <c r="H73" s="57"/>
      <c r="I73" s="57"/>
      <c r="J73" s="139">
        <v>336571683.6000007</v>
      </c>
      <c r="K73" s="57"/>
      <c r="L73" s="57"/>
      <c r="M73" s="57"/>
      <c r="N73" s="57"/>
      <c r="O73" s="57"/>
      <c r="P73" s="57"/>
      <c r="Q73" s="57"/>
      <c r="R73" s="57"/>
      <c r="S73" s="57"/>
      <c r="T73" s="137">
        <v>0.04826916114107206</v>
      </c>
      <c r="U73" s="57"/>
      <c r="V73" s="57"/>
      <c r="W73" s="57"/>
      <c r="X73" s="57"/>
      <c r="Y73" s="57"/>
      <c r="Z73" s="57"/>
      <c r="AA73" s="56">
        <v>7231</v>
      </c>
      <c r="AB73" s="57"/>
      <c r="AC73" s="57"/>
      <c r="AD73" s="57"/>
      <c r="AE73" s="57"/>
      <c r="AF73" s="137">
        <v>0.06206227684702005</v>
      </c>
      <c r="AG73" s="57"/>
      <c r="AH73" s="57"/>
      <c r="AI73" s="57"/>
    </row>
    <row r="74" spans="2:35" ht="10.5" customHeight="1">
      <c r="B74" s="59" t="s">
        <v>1181</v>
      </c>
      <c r="C74" s="57"/>
      <c r="D74" s="57"/>
      <c r="E74" s="57"/>
      <c r="F74" s="57"/>
      <c r="G74" s="57"/>
      <c r="H74" s="57"/>
      <c r="I74" s="57"/>
      <c r="J74" s="139">
        <v>274211699.3699997</v>
      </c>
      <c r="K74" s="57"/>
      <c r="L74" s="57"/>
      <c r="M74" s="57"/>
      <c r="N74" s="57"/>
      <c r="O74" s="57"/>
      <c r="P74" s="57"/>
      <c r="Q74" s="57"/>
      <c r="R74" s="57"/>
      <c r="S74" s="57"/>
      <c r="T74" s="137">
        <v>0.039325853446982306</v>
      </c>
      <c r="U74" s="57"/>
      <c r="V74" s="57"/>
      <c r="W74" s="57"/>
      <c r="X74" s="57"/>
      <c r="Y74" s="57"/>
      <c r="Z74" s="57"/>
      <c r="AA74" s="56">
        <v>5193</v>
      </c>
      <c r="AB74" s="57"/>
      <c r="AC74" s="57"/>
      <c r="AD74" s="57"/>
      <c r="AE74" s="57"/>
      <c r="AF74" s="137">
        <v>0.044570516341664375</v>
      </c>
      <c r="AG74" s="57"/>
      <c r="AH74" s="57"/>
      <c r="AI74" s="57"/>
    </row>
    <row r="75" spans="2:35" ht="10.5" customHeight="1">
      <c r="B75" s="59" t="s">
        <v>1182</v>
      </c>
      <c r="C75" s="57"/>
      <c r="D75" s="57"/>
      <c r="E75" s="57"/>
      <c r="F75" s="57"/>
      <c r="G75" s="57"/>
      <c r="H75" s="57"/>
      <c r="I75" s="57"/>
      <c r="J75" s="139">
        <v>286466158.05000037</v>
      </c>
      <c r="K75" s="57"/>
      <c r="L75" s="57"/>
      <c r="M75" s="57"/>
      <c r="N75" s="57"/>
      <c r="O75" s="57"/>
      <c r="P75" s="57"/>
      <c r="Q75" s="57"/>
      <c r="R75" s="57"/>
      <c r="S75" s="57"/>
      <c r="T75" s="137">
        <v>0.04108331692220604</v>
      </c>
      <c r="U75" s="57"/>
      <c r="V75" s="57"/>
      <c r="W75" s="57"/>
      <c r="X75" s="57"/>
      <c r="Y75" s="57"/>
      <c r="Z75" s="57"/>
      <c r="AA75" s="56">
        <v>5378</v>
      </c>
      <c r="AB75" s="57"/>
      <c r="AC75" s="57"/>
      <c r="AD75" s="57"/>
      <c r="AE75" s="57"/>
      <c r="AF75" s="137">
        <v>0.046158335622081846</v>
      </c>
      <c r="AG75" s="57"/>
      <c r="AH75" s="57"/>
      <c r="AI75" s="57"/>
    </row>
    <row r="76" spans="2:35" ht="10.5" customHeight="1">
      <c r="B76" s="59" t="s">
        <v>1183</v>
      </c>
      <c r="C76" s="57"/>
      <c r="D76" s="57"/>
      <c r="E76" s="57"/>
      <c r="F76" s="57"/>
      <c r="G76" s="57"/>
      <c r="H76" s="57"/>
      <c r="I76" s="57"/>
      <c r="J76" s="139">
        <v>377378307.0900019</v>
      </c>
      <c r="K76" s="57"/>
      <c r="L76" s="57"/>
      <c r="M76" s="57"/>
      <c r="N76" s="57"/>
      <c r="O76" s="57"/>
      <c r="P76" s="57"/>
      <c r="Q76" s="57"/>
      <c r="R76" s="57"/>
      <c r="S76" s="57"/>
      <c r="T76" s="137">
        <v>0.05412141069395727</v>
      </c>
      <c r="U76" s="57"/>
      <c r="V76" s="57"/>
      <c r="W76" s="57"/>
      <c r="X76" s="57"/>
      <c r="Y76" s="57"/>
      <c r="Z76" s="57"/>
      <c r="AA76" s="56">
        <v>6853</v>
      </c>
      <c r="AB76" s="57"/>
      <c r="AC76" s="57"/>
      <c r="AD76" s="57"/>
      <c r="AE76" s="57"/>
      <c r="AF76" s="137">
        <v>0.05881797583081571</v>
      </c>
      <c r="AG76" s="57"/>
      <c r="AH76" s="57"/>
      <c r="AI76" s="57"/>
    </row>
    <row r="77" spans="2:35" ht="10.5" customHeight="1">
      <c r="B77" s="59" t="s">
        <v>1184</v>
      </c>
      <c r="C77" s="57"/>
      <c r="D77" s="57"/>
      <c r="E77" s="57"/>
      <c r="F77" s="57"/>
      <c r="G77" s="57"/>
      <c r="H77" s="57"/>
      <c r="I77" s="57"/>
      <c r="J77" s="139">
        <v>277730244.7499998</v>
      </c>
      <c r="K77" s="57"/>
      <c r="L77" s="57"/>
      <c r="M77" s="57"/>
      <c r="N77" s="57"/>
      <c r="O77" s="57"/>
      <c r="P77" s="57"/>
      <c r="Q77" s="57"/>
      <c r="R77" s="57"/>
      <c r="S77" s="57"/>
      <c r="T77" s="137">
        <v>0.03983046284285544</v>
      </c>
      <c r="U77" s="57"/>
      <c r="V77" s="57"/>
      <c r="W77" s="57"/>
      <c r="X77" s="57"/>
      <c r="Y77" s="57"/>
      <c r="Z77" s="57"/>
      <c r="AA77" s="56">
        <v>4697</v>
      </c>
      <c r="AB77" s="57"/>
      <c r="AC77" s="57"/>
      <c r="AD77" s="57"/>
      <c r="AE77" s="57"/>
      <c r="AF77" s="137">
        <v>0.04031344410876133</v>
      </c>
      <c r="AG77" s="57"/>
      <c r="AH77" s="57"/>
      <c r="AI77" s="57"/>
    </row>
    <row r="78" spans="2:35" ht="10.5" customHeight="1">
      <c r="B78" s="59" t="s">
        <v>1185</v>
      </c>
      <c r="C78" s="57"/>
      <c r="D78" s="57"/>
      <c r="E78" s="57"/>
      <c r="F78" s="57"/>
      <c r="G78" s="57"/>
      <c r="H78" s="57"/>
      <c r="I78" s="57"/>
      <c r="J78" s="139">
        <v>440215713.3800009</v>
      </c>
      <c r="K78" s="57"/>
      <c r="L78" s="57"/>
      <c r="M78" s="57"/>
      <c r="N78" s="57"/>
      <c r="O78" s="57"/>
      <c r="P78" s="57"/>
      <c r="Q78" s="57"/>
      <c r="R78" s="57"/>
      <c r="S78" s="57"/>
      <c r="T78" s="137">
        <v>0.06313318749424116</v>
      </c>
      <c r="U78" s="57"/>
      <c r="V78" s="57"/>
      <c r="W78" s="57"/>
      <c r="X78" s="57"/>
      <c r="Y78" s="57"/>
      <c r="Z78" s="57"/>
      <c r="AA78" s="56">
        <v>6261</v>
      </c>
      <c r="AB78" s="57"/>
      <c r="AC78" s="57"/>
      <c r="AD78" s="57"/>
      <c r="AE78" s="57"/>
      <c r="AF78" s="137">
        <v>0.053736954133479814</v>
      </c>
      <c r="AG78" s="57"/>
      <c r="AH78" s="57"/>
      <c r="AI78" s="57"/>
    </row>
    <row r="79" spans="2:35" ht="10.5" customHeight="1">
      <c r="B79" s="59" t="s">
        <v>1186</v>
      </c>
      <c r="C79" s="57"/>
      <c r="D79" s="57"/>
      <c r="E79" s="57"/>
      <c r="F79" s="57"/>
      <c r="G79" s="57"/>
      <c r="H79" s="57"/>
      <c r="I79" s="57"/>
      <c r="J79" s="139">
        <v>286066448.58000064</v>
      </c>
      <c r="K79" s="57"/>
      <c r="L79" s="57"/>
      <c r="M79" s="57"/>
      <c r="N79" s="57"/>
      <c r="O79" s="57"/>
      <c r="P79" s="57"/>
      <c r="Q79" s="57"/>
      <c r="R79" s="57"/>
      <c r="S79" s="57"/>
      <c r="T79" s="137">
        <v>0.04102599290548942</v>
      </c>
      <c r="U79" s="57"/>
      <c r="V79" s="57"/>
      <c r="W79" s="57"/>
      <c r="X79" s="57"/>
      <c r="Y79" s="57"/>
      <c r="Z79" s="57"/>
      <c r="AA79" s="56">
        <v>3922</v>
      </c>
      <c r="AB79" s="57"/>
      <c r="AC79" s="57"/>
      <c r="AD79" s="57"/>
      <c r="AE79" s="57"/>
      <c r="AF79" s="137">
        <v>0.033661768744850315</v>
      </c>
      <c r="AG79" s="57"/>
      <c r="AH79" s="57"/>
      <c r="AI79" s="57"/>
    </row>
    <row r="80" spans="2:35" ht="10.5" customHeight="1">
      <c r="B80" s="59" t="s">
        <v>1187</v>
      </c>
      <c r="C80" s="57"/>
      <c r="D80" s="57"/>
      <c r="E80" s="57"/>
      <c r="F80" s="57"/>
      <c r="G80" s="57"/>
      <c r="H80" s="57"/>
      <c r="I80" s="57"/>
      <c r="J80" s="139">
        <v>394192038.8299978</v>
      </c>
      <c r="K80" s="57"/>
      <c r="L80" s="57"/>
      <c r="M80" s="57"/>
      <c r="N80" s="57"/>
      <c r="O80" s="57"/>
      <c r="P80" s="57"/>
      <c r="Q80" s="57"/>
      <c r="R80" s="57"/>
      <c r="S80" s="57"/>
      <c r="T80" s="137">
        <v>0.056532738700103946</v>
      </c>
      <c r="U80" s="57"/>
      <c r="V80" s="57"/>
      <c r="W80" s="57"/>
      <c r="X80" s="57"/>
      <c r="Y80" s="57"/>
      <c r="Z80" s="57"/>
      <c r="AA80" s="56">
        <v>5424</v>
      </c>
      <c r="AB80" s="57"/>
      <c r="AC80" s="57"/>
      <c r="AD80" s="57"/>
      <c r="AE80" s="57"/>
      <c r="AF80" s="137">
        <v>0.046553144740455916</v>
      </c>
      <c r="AG80" s="57"/>
      <c r="AH80" s="57"/>
      <c r="AI80" s="57"/>
    </row>
    <row r="81" spans="2:35" ht="10.5" customHeight="1">
      <c r="B81" s="59" t="s">
        <v>1188</v>
      </c>
      <c r="C81" s="57"/>
      <c r="D81" s="57"/>
      <c r="E81" s="57"/>
      <c r="F81" s="57"/>
      <c r="G81" s="57"/>
      <c r="H81" s="57"/>
      <c r="I81" s="57"/>
      <c r="J81" s="139">
        <v>495345800.3399995</v>
      </c>
      <c r="K81" s="57"/>
      <c r="L81" s="57"/>
      <c r="M81" s="57"/>
      <c r="N81" s="57"/>
      <c r="O81" s="57"/>
      <c r="P81" s="57"/>
      <c r="Q81" s="57"/>
      <c r="R81" s="57"/>
      <c r="S81" s="57"/>
      <c r="T81" s="137">
        <v>0.07103962520382597</v>
      </c>
      <c r="U81" s="57"/>
      <c r="V81" s="57"/>
      <c r="W81" s="57"/>
      <c r="X81" s="57"/>
      <c r="Y81" s="57"/>
      <c r="Z81" s="57"/>
      <c r="AA81" s="56">
        <v>6223</v>
      </c>
      <c r="AB81" s="57"/>
      <c r="AC81" s="57"/>
      <c r="AD81" s="57"/>
      <c r="AE81" s="57"/>
      <c r="AF81" s="137">
        <v>0.05341080747047514</v>
      </c>
      <c r="AG81" s="57"/>
      <c r="AH81" s="57"/>
      <c r="AI81" s="57"/>
    </row>
    <row r="82" spans="2:35" ht="10.5" customHeight="1">
      <c r="B82" s="59" t="s">
        <v>1189</v>
      </c>
      <c r="C82" s="57"/>
      <c r="D82" s="57"/>
      <c r="E82" s="57"/>
      <c r="F82" s="57"/>
      <c r="G82" s="57"/>
      <c r="H82" s="57"/>
      <c r="I82" s="57"/>
      <c r="J82" s="139">
        <v>399252693.5400016</v>
      </c>
      <c r="K82" s="57"/>
      <c r="L82" s="57"/>
      <c r="M82" s="57"/>
      <c r="N82" s="57"/>
      <c r="O82" s="57"/>
      <c r="P82" s="57"/>
      <c r="Q82" s="57"/>
      <c r="R82" s="57"/>
      <c r="S82" s="57"/>
      <c r="T82" s="137">
        <v>0.057258508482825196</v>
      </c>
      <c r="U82" s="57"/>
      <c r="V82" s="57"/>
      <c r="W82" s="57"/>
      <c r="X82" s="57"/>
      <c r="Y82" s="57"/>
      <c r="Z82" s="57"/>
      <c r="AA82" s="56">
        <v>4892</v>
      </c>
      <c r="AB82" s="57"/>
      <c r="AC82" s="57"/>
      <c r="AD82" s="57"/>
      <c r="AE82" s="57"/>
      <c r="AF82" s="137">
        <v>0.04198709145839055</v>
      </c>
      <c r="AG82" s="57"/>
      <c r="AH82" s="57"/>
      <c r="AI82" s="57"/>
    </row>
    <row r="83" spans="2:35" ht="10.5" customHeight="1">
      <c r="B83" s="59" t="s">
        <v>1190</v>
      </c>
      <c r="C83" s="57"/>
      <c r="D83" s="57"/>
      <c r="E83" s="57"/>
      <c r="F83" s="57"/>
      <c r="G83" s="57"/>
      <c r="H83" s="57"/>
      <c r="I83" s="57"/>
      <c r="J83" s="139">
        <v>612850529.7299978</v>
      </c>
      <c r="K83" s="57"/>
      <c r="L83" s="57"/>
      <c r="M83" s="57"/>
      <c r="N83" s="57"/>
      <c r="O83" s="57"/>
      <c r="P83" s="57"/>
      <c r="Q83" s="57"/>
      <c r="R83" s="57"/>
      <c r="S83" s="57"/>
      <c r="T83" s="137">
        <v>0.08789147280163107</v>
      </c>
      <c r="U83" s="57"/>
      <c r="V83" s="57"/>
      <c r="W83" s="57"/>
      <c r="X83" s="57"/>
      <c r="Y83" s="57"/>
      <c r="Z83" s="57"/>
      <c r="AA83" s="56">
        <v>6899</v>
      </c>
      <c r="AB83" s="57"/>
      <c r="AC83" s="57"/>
      <c r="AD83" s="57"/>
      <c r="AE83" s="57"/>
      <c r="AF83" s="137">
        <v>0.05921278494918978</v>
      </c>
      <c r="AG83" s="57"/>
      <c r="AH83" s="57"/>
      <c r="AI83" s="57"/>
    </row>
    <row r="84" spans="2:35" ht="10.5" customHeight="1">
      <c r="B84" s="59" t="s">
        <v>1191</v>
      </c>
      <c r="C84" s="57"/>
      <c r="D84" s="57"/>
      <c r="E84" s="57"/>
      <c r="F84" s="57"/>
      <c r="G84" s="57"/>
      <c r="H84" s="57"/>
      <c r="I84" s="57"/>
      <c r="J84" s="139">
        <v>200427004.61000004</v>
      </c>
      <c r="K84" s="57"/>
      <c r="L84" s="57"/>
      <c r="M84" s="57"/>
      <c r="N84" s="57"/>
      <c r="O84" s="57"/>
      <c r="P84" s="57"/>
      <c r="Q84" s="57"/>
      <c r="R84" s="57"/>
      <c r="S84" s="57"/>
      <c r="T84" s="137">
        <v>0.02874407995070702</v>
      </c>
      <c r="U84" s="57"/>
      <c r="V84" s="57"/>
      <c r="W84" s="57"/>
      <c r="X84" s="57"/>
      <c r="Y84" s="57"/>
      <c r="Z84" s="57"/>
      <c r="AA84" s="56">
        <v>2428</v>
      </c>
      <c r="AB84" s="57"/>
      <c r="AC84" s="57"/>
      <c r="AD84" s="57"/>
      <c r="AE84" s="57"/>
      <c r="AF84" s="137">
        <v>0.020839055204614116</v>
      </c>
      <c r="AG84" s="57"/>
      <c r="AH84" s="57"/>
      <c r="AI84" s="57"/>
    </row>
    <row r="85" spans="2:35" ht="10.5" customHeight="1">
      <c r="B85" s="59" t="s">
        <v>1192</v>
      </c>
      <c r="C85" s="57"/>
      <c r="D85" s="57"/>
      <c r="E85" s="57"/>
      <c r="F85" s="57"/>
      <c r="G85" s="57"/>
      <c r="H85" s="57"/>
      <c r="I85" s="57"/>
      <c r="J85" s="139">
        <v>369792178.3299997</v>
      </c>
      <c r="K85" s="57"/>
      <c r="L85" s="57"/>
      <c r="M85" s="57"/>
      <c r="N85" s="57"/>
      <c r="O85" s="57"/>
      <c r="P85" s="57"/>
      <c r="Q85" s="57"/>
      <c r="R85" s="57"/>
      <c r="S85" s="57"/>
      <c r="T85" s="137">
        <v>0.05303345205276436</v>
      </c>
      <c r="U85" s="57"/>
      <c r="V85" s="57"/>
      <c r="W85" s="57"/>
      <c r="X85" s="57"/>
      <c r="Y85" s="57"/>
      <c r="Z85" s="57"/>
      <c r="AA85" s="56">
        <v>4507</v>
      </c>
      <c r="AB85" s="57"/>
      <c r="AC85" s="57"/>
      <c r="AD85" s="57"/>
      <c r="AE85" s="57"/>
      <c r="AF85" s="137">
        <v>0.03868271079373799</v>
      </c>
      <c r="AG85" s="57"/>
      <c r="AH85" s="57"/>
      <c r="AI85" s="57"/>
    </row>
    <row r="86" spans="2:35" ht="10.5" customHeight="1">
      <c r="B86" s="59" t="s">
        <v>1193</v>
      </c>
      <c r="C86" s="57"/>
      <c r="D86" s="57"/>
      <c r="E86" s="57"/>
      <c r="F86" s="57"/>
      <c r="G86" s="57"/>
      <c r="H86" s="57"/>
      <c r="I86" s="57"/>
      <c r="J86" s="139">
        <v>406131029.49999917</v>
      </c>
      <c r="K86" s="57"/>
      <c r="L86" s="57"/>
      <c r="M86" s="57"/>
      <c r="N86" s="57"/>
      <c r="O86" s="57"/>
      <c r="P86" s="57"/>
      <c r="Q86" s="57"/>
      <c r="R86" s="57"/>
      <c r="S86" s="57"/>
      <c r="T86" s="137">
        <v>0.058244959580803286</v>
      </c>
      <c r="U86" s="57"/>
      <c r="V86" s="57"/>
      <c r="W86" s="57"/>
      <c r="X86" s="57"/>
      <c r="Y86" s="57"/>
      <c r="Z86" s="57"/>
      <c r="AA86" s="56">
        <v>4315</v>
      </c>
      <c r="AB86" s="57"/>
      <c r="AC86" s="57"/>
      <c r="AD86" s="57"/>
      <c r="AE86" s="57"/>
      <c r="AF86" s="137">
        <v>0.037034811864872286</v>
      </c>
      <c r="AG86" s="57"/>
      <c r="AH86" s="57"/>
      <c r="AI86" s="57"/>
    </row>
    <row r="87" spans="2:35" ht="10.5" customHeight="1">
      <c r="B87" s="59" t="s">
        <v>1194</v>
      </c>
      <c r="C87" s="57"/>
      <c r="D87" s="57"/>
      <c r="E87" s="57"/>
      <c r="F87" s="57"/>
      <c r="G87" s="57"/>
      <c r="H87" s="57"/>
      <c r="I87" s="57"/>
      <c r="J87" s="139">
        <v>393815470.03999966</v>
      </c>
      <c r="K87" s="57"/>
      <c r="L87" s="57"/>
      <c r="M87" s="57"/>
      <c r="N87" s="57"/>
      <c r="O87" s="57"/>
      <c r="P87" s="57"/>
      <c r="Q87" s="57"/>
      <c r="R87" s="57"/>
      <c r="S87" s="57"/>
      <c r="T87" s="137">
        <v>0.05647873338566187</v>
      </c>
      <c r="U87" s="57"/>
      <c r="V87" s="57"/>
      <c r="W87" s="57"/>
      <c r="X87" s="57"/>
      <c r="Y87" s="57"/>
      <c r="Z87" s="57"/>
      <c r="AA87" s="56">
        <v>4008</v>
      </c>
      <c r="AB87" s="57"/>
      <c r="AC87" s="57"/>
      <c r="AD87" s="57"/>
      <c r="AE87" s="57"/>
      <c r="AF87" s="137">
        <v>0.03439989014007141</v>
      </c>
      <c r="AG87" s="57"/>
      <c r="AH87" s="57"/>
      <c r="AI87" s="57"/>
    </row>
    <row r="88" spans="2:35" ht="10.5" customHeight="1">
      <c r="B88" s="59" t="s">
        <v>1195</v>
      </c>
      <c r="C88" s="57"/>
      <c r="D88" s="57"/>
      <c r="E88" s="57"/>
      <c r="F88" s="57"/>
      <c r="G88" s="57"/>
      <c r="H88" s="57"/>
      <c r="I88" s="57"/>
      <c r="J88" s="139">
        <v>396863881.3000002</v>
      </c>
      <c r="K88" s="57"/>
      <c r="L88" s="57"/>
      <c r="M88" s="57"/>
      <c r="N88" s="57"/>
      <c r="O88" s="57"/>
      <c r="P88" s="57"/>
      <c r="Q88" s="57"/>
      <c r="R88" s="57"/>
      <c r="S88" s="57"/>
      <c r="T88" s="137">
        <v>0.05691591886947725</v>
      </c>
      <c r="U88" s="57"/>
      <c r="V88" s="57"/>
      <c r="W88" s="57"/>
      <c r="X88" s="57"/>
      <c r="Y88" s="57"/>
      <c r="Z88" s="57"/>
      <c r="AA88" s="56">
        <v>3820</v>
      </c>
      <c r="AB88" s="57"/>
      <c r="AC88" s="57"/>
      <c r="AD88" s="57"/>
      <c r="AE88" s="57"/>
      <c r="AF88" s="137">
        <v>0.03278632243889042</v>
      </c>
      <c r="AG88" s="57"/>
      <c r="AH88" s="57"/>
      <c r="AI88" s="57"/>
    </row>
    <row r="89" spans="2:35" ht="10.5" customHeight="1">
      <c r="B89" s="59" t="s">
        <v>1196</v>
      </c>
      <c r="C89" s="57"/>
      <c r="D89" s="57"/>
      <c r="E89" s="57"/>
      <c r="F89" s="57"/>
      <c r="G89" s="57"/>
      <c r="H89" s="57"/>
      <c r="I89" s="57"/>
      <c r="J89" s="139">
        <v>73382549.05000003</v>
      </c>
      <c r="K89" s="57"/>
      <c r="L89" s="57"/>
      <c r="M89" s="57"/>
      <c r="N89" s="57"/>
      <c r="O89" s="57"/>
      <c r="P89" s="57"/>
      <c r="Q89" s="57"/>
      <c r="R89" s="57"/>
      <c r="S89" s="57"/>
      <c r="T89" s="137">
        <v>0.010524100088130732</v>
      </c>
      <c r="U89" s="57"/>
      <c r="V89" s="57"/>
      <c r="W89" s="57"/>
      <c r="X89" s="57"/>
      <c r="Y89" s="57"/>
      <c r="Z89" s="57"/>
      <c r="AA89" s="56">
        <v>706</v>
      </c>
      <c r="AB89" s="57"/>
      <c r="AC89" s="57"/>
      <c r="AD89" s="57"/>
      <c r="AE89" s="57"/>
      <c r="AF89" s="137">
        <v>0.0060594616863499035</v>
      </c>
      <c r="AG89" s="57"/>
      <c r="AH89" s="57"/>
      <c r="AI89" s="57"/>
    </row>
    <row r="90" spans="2:35" ht="10.5" customHeight="1">
      <c r="B90" s="59" t="s">
        <v>1199</v>
      </c>
      <c r="C90" s="57"/>
      <c r="D90" s="57"/>
      <c r="E90" s="57"/>
      <c r="F90" s="57"/>
      <c r="G90" s="57"/>
      <c r="H90" s="57"/>
      <c r="I90" s="57"/>
      <c r="J90" s="139">
        <v>7668551.349999998</v>
      </c>
      <c r="K90" s="57"/>
      <c r="L90" s="57"/>
      <c r="M90" s="57"/>
      <c r="N90" s="57"/>
      <c r="O90" s="57"/>
      <c r="P90" s="57"/>
      <c r="Q90" s="57"/>
      <c r="R90" s="57"/>
      <c r="S90" s="57"/>
      <c r="T90" s="137">
        <v>0.001099779211585864</v>
      </c>
      <c r="U90" s="57"/>
      <c r="V90" s="57"/>
      <c r="W90" s="57"/>
      <c r="X90" s="57"/>
      <c r="Y90" s="57"/>
      <c r="Z90" s="57"/>
      <c r="AA90" s="56">
        <v>82</v>
      </c>
      <c r="AB90" s="57"/>
      <c r="AC90" s="57"/>
      <c r="AD90" s="57"/>
      <c r="AE90" s="57"/>
      <c r="AF90" s="137">
        <v>0.0007037901675363912</v>
      </c>
      <c r="AG90" s="57"/>
      <c r="AH90" s="57"/>
      <c r="AI90" s="57"/>
    </row>
    <row r="91" spans="2:35" ht="10.5" customHeight="1">
      <c r="B91" s="59" t="s">
        <v>1201</v>
      </c>
      <c r="C91" s="57"/>
      <c r="D91" s="57"/>
      <c r="E91" s="57"/>
      <c r="F91" s="57"/>
      <c r="G91" s="57"/>
      <c r="H91" s="57"/>
      <c r="I91" s="57"/>
      <c r="J91" s="139">
        <v>7979294.630000003</v>
      </c>
      <c r="K91" s="57"/>
      <c r="L91" s="57"/>
      <c r="M91" s="57"/>
      <c r="N91" s="57"/>
      <c r="O91" s="57"/>
      <c r="P91" s="57"/>
      <c r="Q91" s="57"/>
      <c r="R91" s="57"/>
      <c r="S91" s="57"/>
      <c r="T91" s="137">
        <v>0.0011443442127035798</v>
      </c>
      <c r="U91" s="57"/>
      <c r="V91" s="57"/>
      <c r="W91" s="57"/>
      <c r="X91" s="57"/>
      <c r="Y91" s="57"/>
      <c r="Z91" s="57"/>
      <c r="AA91" s="56">
        <v>81</v>
      </c>
      <c r="AB91" s="57"/>
      <c r="AC91" s="57"/>
      <c r="AD91" s="57"/>
      <c r="AE91" s="57"/>
      <c r="AF91" s="137">
        <v>0.0006952073606152156</v>
      </c>
      <c r="AG91" s="57"/>
      <c r="AH91" s="57"/>
      <c r="AI91" s="57"/>
    </row>
    <row r="92" spans="2:35" ht="10.5" customHeight="1">
      <c r="B92" s="59" t="s">
        <v>1198</v>
      </c>
      <c r="C92" s="57"/>
      <c r="D92" s="57"/>
      <c r="E92" s="57"/>
      <c r="F92" s="57"/>
      <c r="G92" s="57"/>
      <c r="H92" s="57"/>
      <c r="I92" s="57"/>
      <c r="J92" s="139">
        <v>7432333.700000003</v>
      </c>
      <c r="K92" s="57"/>
      <c r="L92" s="57"/>
      <c r="M92" s="57"/>
      <c r="N92" s="57"/>
      <c r="O92" s="57"/>
      <c r="P92" s="57"/>
      <c r="Q92" s="57"/>
      <c r="R92" s="57"/>
      <c r="S92" s="57"/>
      <c r="T92" s="137">
        <v>0.0010659022446043937</v>
      </c>
      <c r="U92" s="57"/>
      <c r="V92" s="57"/>
      <c r="W92" s="57"/>
      <c r="X92" s="57"/>
      <c r="Y92" s="57"/>
      <c r="Z92" s="57"/>
      <c r="AA92" s="56">
        <v>83</v>
      </c>
      <c r="AB92" s="57"/>
      <c r="AC92" s="57"/>
      <c r="AD92" s="57"/>
      <c r="AE92" s="57"/>
      <c r="AF92" s="137">
        <v>0.0007123729744575666</v>
      </c>
      <c r="AG92" s="57"/>
      <c r="AH92" s="57"/>
      <c r="AI92" s="57"/>
    </row>
    <row r="93" spans="2:35" ht="10.5" customHeight="1">
      <c r="B93" s="59" t="s">
        <v>1200</v>
      </c>
      <c r="C93" s="57"/>
      <c r="D93" s="57"/>
      <c r="E93" s="57"/>
      <c r="F93" s="57"/>
      <c r="G93" s="57"/>
      <c r="H93" s="57"/>
      <c r="I93" s="57"/>
      <c r="J93" s="139">
        <v>4860749.949999999</v>
      </c>
      <c r="K93" s="57"/>
      <c r="L93" s="57"/>
      <c r="M93" s="57"/>
      <c r="N93" s="57"/>
      <c r="O93" s="57"/>
      <c r="P93" s="57"/>
      <c r="Q93" s="57"/>
      <c r="R93" s="57"/>
      <c r="S93" s="57"/>
      <c r="T93" s="137">
        <v>0.0006971006000666643</v>
      </c>
      <c r="U93" s="57"/>
      <c r="V93" s="57"/>
      <c r="W93" s="57"/>
      <c r="X93" s="57"/>
      <c r="Y93" s="57"/>
      <c r="Z93" s="57"/>
      <c r="AA93" s="56">
        <v>44</v>
      </c>
      <c r="AB93" s="57"/>
      <c r="AC93" s="57"/>
      <c r="AD93" s="57"/>
      <c r="AE93" s="57"/>
      <c r="AF93" s="137">
        <v>0.00037764350453172205</v>
      </c>
      <c r="AG93" s="57"/>
      <c r="AH93" s="57"/>
      <c r="AI93" s="57"/>
    </row>
    <row r="94" spans="2:35" ht="10.5" customHeight="1">
      <c r="B94" s="59" t="s">
        <v>1197</v>
      </c>
      <c r="C94" s="57"/>
      <c r="D94" s="57"/>
      <c r="E94" s="57"/>
      <c r="F94" s="57"/>
      <c r="G94" s="57"/>
      <c r="H94" s="57"/>
      <c r="I94" s="57"/>
      <c r="J94" s="139">
        <v>1316638.82</v>
      </c>
      <c r="K94" s="57"/>
      <c r="L94" s="57"/>
      <c r="M94" s="57"/>
      <c r="N94" s="57"/>
      <c r="O94" s="57"/>
      <c r="P94" s="57"/>
      <c r="Q94" s="57"/>
      <c r="R94" s="57"/>
      <c r="S94" s="57"/>
      <c r="T94" s="137">
        <v>0.00018882471242797933</v>
      </c>
      <c r="U94" s="57"/>
      <c r="V94" s="57"/>
      <c r="W94" s="57"/>
      <c r="X94" s="57"/>
      <c r="Y94" s="57"/>
      <c r="Z94" s="57"/>
      <c r="AA94" s="56">
        <v>12</v>
      </c>
      <c r="AB94" s="57"/>
      <c r="AC94" s="57"/>
      <c r="AD94" s="57"/>
      <c r="AE94" s="57"/>
      <c r="AF94" s="137">
        <v>0.00010299368305410601</v>
      </c>
      <c r="AG94" s="57"/>
      <c r="AH94" s="57"/>
      <c r="AI94" s="57"/>
    </row>
    <row r="95" spans="2:35" ht="10.5" customHeight="1">
      <c r="B95" s="59" t="s">
        <v>1203</v>
      </c>
      <c r="C95" s="57"/>
      <c r="D95" s="57"/>
      <c r="E95" s="57"/>
      <c r="F95" s="57"/>
      <c r="G95" s="57"/>
      <c r="H95" s="57"/>
      <c r="I95" s="57"/>
      <c r="J95" s="139">
        <v>156151.38</v>
      </c>
      <c r="K95" s="57"/>
      <c r="L95" s="57"/>
      <c r="M95" s="57"/>
      <c r="N95" s="57"/>
      <c r="O95" s="57"/>
      <c r="P95" s="57"/>
      <c r="Q95" s="57"/>
      <c r="R95" s="57"/>
      <c r="S95" s="57"/>
      <c r="T95" s="137">
        <v>2.2394326352713892E-05</v>
      </c>
      <c r="U95" s="57"/>
      <c r="V95" s="57"/>
      <c r="W95" s="57"/>
      <c r="X95" s="57"/>
      <c r="Y95" s="57"/>
      <c r="Z95" s="57"/>
      <c r="AA95" s="56">
        <v>2</v>
      </c>
      <c r="AB95" s="57"/>
      <c r="AC95" s="57"/>
      <c r="AD95" s="57"/>
      <c r="AE95" s="57"/>
      <c r="AF95" s="137">
        <v>1.7165613842351002E-05</v>
      </c>
      <c r="AG95" s="57"/>
      <c r="AH95" s="57"/>
      <c r="AI95" s="57"/>
    </row>
    <row r="96" spans="2:35" ht="10.5" customHeight="1">
      <c r="B96" s="59" t="s">
        <v>1204</v>
      </c>
      <c r="C96" s="57"/>
      <c r="D96" s="57"/>
      <c r="E96" s="57"/>
      <c r="F96" s="57"/>
      <c r="G96" s="57"/>
      <c r="H96" s="57"/>
      <c r="I96" s="57"/>
      <c r="J96" s="139">
        <v>297547.05</v>
      </c>
      <c r="K96" s="57"/>
      <c r="L96" s="57"/>
      <c r="M96" s="57"/>
      <c r="N96" s="57"/>
      <c r="O96" s="57"/>
      <c r="P96" s="57"/>
      <c r="Q96" s="57"/>
      <c r="R96" s="57"/>
      <c r="S96" s="57"/>
      <c r="T96" s="137">
        <v>4.267247425534938E-05</v>
      </c>
      <c r="U96" s="57"/>
      <c r="V96" s="57"/>
      <c r="W96" s="57"/>
      <c r="X96" s="57"/>
      <c r="Y96" s="57"/>
      <c r="Z96" s="57"/>
      <c r="AA96" s="56">
        <v>3</v>
      </c>
      <c r="AB96" s="57"/>
      <c r="AC96" s="57"/>
      <c r="AD96" s="57"/>
      <c r="AE96" s="57"/>
      <c r="AF96" s="137">
        <v>2.5748420763526504E-05</v>
      </c>
      <c r="AG96" s="57"/>
      <c r="AH96" s="57"/>
      <c r="AI96" s="57"/>
    </row>
    <row r="97" spans="2:35" ht="13.5" customHeight="1">
      <c r="B97" s="145"/>
      <c r="C97" s="141"/>
      <c r="D97" s="141"/>
      <c r="E97" s="141"/>
      <c r="F97" s="141"/>
      <c r="G97" s="141"/>
      <c r="H97" s="141"/>
      <c r="I97" s="141"/>
      <c r="J97" s="142">
        <v>6972809877.85</v>
      </c>
      <c r="K97" s="141"/>
      <c r="L97" s="141"/>
      <c r="M97" s="141"/>
      <c r="N97" s="141"/>
      <c r="O97" s="141"/>
      <c r="P97" s="141"/>
      <c r="Q97" s="141"/>
      <c r="R97" s="141"/>
      <c r="S97" s="141"/>
      <c r="T97" s="143">
        <v>0.999999999999998</v>
      </c>
      <c r="U97" s="141"/>
      <c r="V97" s="141"/>
      <c r="W97" s="141"/>
      <c r="X97" s="141"/>
      <c r="Y97" s="141"/>
      <c r="Z97" s="141"/>
      <c r="AA97" s="144">
        <v>116512</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1156</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1171</v>
      </c>
      <c r="C101" s="54"/>
      <c r="D101" s="54"/>
      <c r="E101" s="54"/>
      <c r="F101" s="54"/>
      <c r="G101" s="54"/>
      <c r="H101" s="54"/>
      <c r="I101" s="53" t="s">
        <v>1168</v>
      </c>
      <c r="J101" s="54"/>
      <c r="K101" s="54"/>
      <c r="L101" s="54"/>
      <c r="M101" s="54"/>
      <c r="N101" s="54"/>
      <c r="O101" s="54"/>
      <c r="P101" s="54"/>
      <c r="Q101" s="54"/>
      <c r="R101" s="54"/>
      <c r="S101" s="54"/>
      <c r="T101" s="53" t="s">
        <v>1169</v>
      </c>
      <c r="U101" s="54"/>
      <c r="V101" s="54"/>
      <c r="W101" s="54"/>
      <c r="X101" s="54"/>
      <c r="Y101" s="54"/>
      <c r="Z101" s="54"/>
      <c r="AA101" s="53" t="s">
        <v>1170</v>
      </c>
      <c r="AB101" s="54"/>
      <c r="AC101" s="54"/>
      <c r="AD101" s="54"/>
      <c r="AE101" s="54"/>
      <c r="AF101" s="53" t="s">
        <v>1169</v>
      </c>
      <c r="AG101" s="54"/>
      <c r="AH101" s="54"/>
      <c r="AI101" s="54"/>
    </row>
    <row r="102" spans="2:35" ht="10.5" customHeight="1">
      <c r="B102" s="59" t="s">
        <v>1172</v>
      </c>
      <c r="C102" s="57"/>
      <c r="D102" s="57"/>
      <c r="E102" s="57"/>
      <c r="F102" s="57"/>
      <c r="G102" s="57"/>
      <c r="H102" s="57"/>
      <c r="I102" s="139">
        <v>625000</v>
      </c>
      <c r="J102" s="57"/>
      <c r="K102" s="57"/>
      <c r="L102" s="57"/>
      <c r="M102" s="57"/>
      <c r="N102" s="57"/>
      <c r="O102" s="57"/>
      <c r="P102" s="57"/>
      <c r="Q102" s="57"/>
      <c r="R102" s="57"/>
      <c r="S102" s="57"/>
      <c r="T102" s="137">
        <v>8.963387944727865E-05</v>
      </c>
      <c r="U102" s="57"/>
      <c r="V102" s="57"/>
      <c r="W102" s="57"/>
      <c r="X102" s="57"/>
      <c r="Y102" s="57"/>
      <c r="Z102" s="57"/>
      <c r="AA102" s="56">
        <v>11</v>
      </c>
      <c r="AB102" s="57"/>
      <c r="AC102" s="57"/>
      <c r="AD102" s="57"/>
      <c r="AE102" s="57"/>
      <c r="AF102" s="137">
        <v>9.441087613293051E-05</v>
      </c>
      <c r="AG102" s="57"/>
      <c r="AH102" s="57"/>
      <c r="AI102" s="57"/>
    </row>
    <row r="103" spans="2:35" ht="10.5" customHeight="1">
      <c r="B103" s="59" t="s">
        <v>1173</v>
      </c>
      <c r="C103" s="57"/>
      <c r="D103" s="57"/>
      <c r="E103" s="57"/>
      <c r="F103" s="57"/>
      <c r="G103" s="57"/>
      <c r="H103" s="57"/>
      <c r="I103" s="139">
        <v>7866968.59</v>
      </c>
      <c r="J103" s="57"/>
      <c r="K103" s="57"/>
      <c r="L103" s="57"/>
      <c r="M103" s="57"/>
      <c r="N103" s="57"/>
      <c r="O103" s="57"/>
      <c r="P103" s="57"/>
      <c r="Q103" s="57"/>
      <c r="R103" s="57"/>
      <c r="S103" s="57"/>
      <c r="T103" s="137">
        <v>0.0011282350627385403</v>
      </c>
      <c r="U103" s="57"/>
      <c r="V103" s="57"/>
      <c r="W103" s="57"/>
      <c r="X103" s="57"/>
      <c r="Y103" s="57"/>
      <c r="Z103" s="57"/>
      <c r="AA103" s="56">
        <v>188</v>
      </c>
      <c r="AB103" s="57"/>
      <c r="AC103" s="57"/>
      <c r="AD103" s="57"/>
      <c r="AE103" s="57"/>
      <c r="AF103" s="137">
        <v>0.0016135677011809943</v>
      </c>
      <c r="AG103" s="57"/>
      <c r="AH103" s="57"/>
      <c r="AI103" s="57"/>
    </row>
    <row r="104" spans="2:35" ht="10.5" customHeight="1">
      <c r="B104" s="59" t="s">
        <v>1174</v>
      </c>
      <c r="C104" s="57"/>
      <c r="D104" s="57"/>
      <c r="E104" s="57"/>
      <c r="F104" s="57"/>
      <c r="G104" s="57"/>
      <c r="H104" s="57"/>
      <c r="I104" s="139">
        <v>11357669.370000001</v>
      </c>
      <c r="J104" s="57"/>
      <c r="K104" s="57"/>
      <c r="L104" s="57"/>
      <c r="M104" s="57"/>
      <c r="N104" s="57"/>
      <c r="O104" s="57"/>
      <c r="P104" s="57"/>
      <c r="Q104" s="57"/>
      <c r="R104" s="57"/>
      <c r="S104" s="57"/>
      <c r="T104" s="137">
        <v>0.001628851147380207</v>
      </c>
      <c r="U104" s="57"/>
      <c r="V104" s="57"/>
      <c r="W104" s="57"/>
      <c r="X104" s="57"/>
      <c r="Y104" s="57"/>
      <c r="Z104" s="57"/>
      <c r="AA104" s="56">
        <v>303</v>
      </c>
      <c r="AB104" s="57"/>
      <c r="AC104" s="57"/>
      <c r="AD104" s="57"/>
      <c r="AE104" s="57"/>
      <c r="AF104" s="137">
        <v>0.002600590497116177</v>
      </c>
      <c r="AG104" s="57"/>
      <c r="AH104" s="57"/>
      <c r="AI104" s="57"/>
    </row>
    <row r="105" spans="2:35" ht="10.5" customHeight="1">
      <c r="B105" s="59" t="s">
        <v>1175</v>
      </c>
      <c r="C105" s="57"/>
      <c r="D105" s="57"/>
      <c r="E105" s="57"/>
      <c r="F105" s="57"/>
      <c r="G105" s="57"/>
      <c r="H105" s="57"/>
      <c r="I105" s="139">
        <v>3347324.05</v>
      </c>
      <c r="J105" s="57"/>
      <c r="K105" s="57"/>
      <c r="L105" s="57"/>
      <c r="M105" s="57"/>
      <c r="N105" s="57"/>
      <c r="O105" s="57"/>
      <c r="P105" s="57"/>
      <c r="Q105" s="57"/>
      <c r="R105" s="57"/>
      <c r="S105" s="57"/>
      <c r="T105" s="137">
        <v>0.0004800538245898824</v>
      </c>
      <c r="U105" s="57"/>
      <c r="V105" s="57"/>
      <c r="W105" s="57"/>
      <c r="X105" s="57"/>
      <c r="Y105" s="57"/>
      <c r="Z105" s="57"/>
      <c r="AA105" s="56">
        <v>563</v>
      </c>
      <c r="AB105" s="57"/>
      <c r="AC105" s="57"/>
      <c r="AD105" s="57"/>
      <c r="AE105" s="57"/>
      <c r="AF105" s="137">
        <v>0.0048321202966218075</v>
      </c>
      <c r="AG105" s="57"/>
      <c r="AH105" s="57"/>
      <c r="AI105" s="57"/>
    </row>
    <row r="106" spans="2:35" ht="10.5" customHeight="1">
      <c r="B106" s="59" t="s">
        <v>1176</v>
      </c>
      <c r="C106" s="57"/>
      <c r="D106" s="57"/>
      <c r="E106" s="57"/>
      <c r="F106" s="57"/>
      <c r="G106" s="57"/>
      <c r="H106" s="57"/>
      <c r="I106" s="139">
        <v>71478420.57999995</v>
      </c>
      <c r="J106" s="57"/>
      <c r="K106" s="57"/>
      <c r="L106" s="57"/>
      <c r="M106" s="57"/>
      <c r="N106" s="57"/>
      <c r="O106" s="57"/>
      <c r="P106" s="57"/>
      <c r="Q106" s="57"/>
      <c r="R106" s="57"/>
      <c r="S106" s="57"/>
      <c r="T106" s="137">
        <v>0.010251021013359354</v>
      </c>
      <c r="U106" s="57"/>
      <c r="V106" s="57"/>
      <c r="W106" s="57"/>
      <c r="X106" s="57"/>
      <c r="Y106" s="57"/>
      <c r="Z106" s="57"/>
      <c r="AA106" s="56">
        <v>1391</v>
      </c>
      <c r="AB106" s="57"/>
      <c r="AC106" s="57"/>
      <c r="AD106" s="57"/>
      <c r="AE106" s="57"/>
      <c r="AF106" s="137">
        <v>0.011938684427355122</v>
      </c>
      <c r="AG106" s="57"/>
      <c r="AH106" s="57"/>
      <c r="AI106" s="57"/>
    </row>
    <row r="107" spans="2:35" ht="10.5" customHeight="1">
      <c r="B107" s="59" t="s">
        <v>1177</v>
      </c>
      <c r="C107" s="57"/>
      <c r="D107" s="57"/>
      <c r="E107" s="57"/>
      <c r="F107" s="57"/>
      <c r="G107" s="57"/>
      <c r="H107" s="57"/>
      <c r="I107" s="139">
        <v>12797404.849999998</v>
      </c>
      <c r="J107" s="57"/>
      <c r="K107" s="57"/>
      <c r="L107" s="57"/>
      <c r="M107" s="57"/>
      <c r="N107" s="57"/>
      <c r="O107" s="57"/>
      <c r="P107" s="57"/>
      <c r="Q107" s="57"/>
      <c r="R107" s="57"/>
      <c r="S107" s="57"/>
      <c r="T107" s="137">
        <v>0.0018353296697006703</v>
      </c>
      <c r="U107" s="57"/>
      <c r="V107" s="57"/>
      <c r="W107" s="57"/>
      <c r="X107" s="57"/>
      <c r="Y107" s="57"/>
      <c r="Z107" s="57"/>
      <c r="AA107" s="56">
        <v>560</v>
      </c>
      <c r="AB107" s="57"/>
      <c r="AC107" s="57"/>
      <c r="AD107" s="57"/>
      <c r="AE107" s="57"/>
      <c r="AF107" s="137">
        <v>0.004806371875858281</v>
      </c>
      <c r="AG107" s="57"/>
      <c r="AH107" s="57"/>
      <c r="AI107" s="57"/>
    </row>
    <row r="108" spans="2:35" ht="10.5" customHeight="1">
      <c r="B108" s="59" t="s">
        <v>1178</v>
      </c>
      <c r="C108" s="57"/>
      <c r="D108" s="57"/>
      <c r="E108" s="57"/>
      <c r="F108" s="57"/>
      <c r="G108" s="57"/>
      <c r="H108" s="57"/>
      <c r="I108" s="139">
        <v>29063729.21999999</v>
      </c>
      <c r="J108" s="57"/>
      <c r="K108" s="57"/>
      <c r="L108" s="57"/>
      <c r="M108" s="57"/>
      <c r="N108" s="57"/>
      <c r="O108" s="57"/>
      <c r="P108" s="57"/>
      <c r="Q108" s="57"/>
      <c r="R108" s="57"/>
      <c r="S108" s="57"/>
      <c r="T108" s="137">
        <v>0.004168151681910127</v>
      </c>
      <c r="U108" s="57"/>
      <c r="V108" s="57"/>
      <c r="W108" s="57"/>
      <c r="X108" s="57"/>
      <c r="Y108" s="57"/>
      <c r="Z108" s="57"/>
      <c r="AA108" s="56">
        <v>935</v>
      </c>
      <c r="AB108" s="57"/>
      <c r="AC108" s="57"/>
      <c r="AD108" s="57"/>
      <c r="AE108" s="57"/>
      <c r="AF108" s="137">
        <v>0.008024924471299094</v>
      </c>
      <c r="AG108" s="57"/>
      <c r="AH108" s="57"/>
      <c r="AI108" s="57"/>
    </row>
    <row r="109" spans="2:35" ht="10.5" customHeight="1">
      <c r="B109" s="59" t="s">
        <v>1179</v>
      </c>
      <c r="C109" s="57"/>
      <c r="D109" s="57"/>
      <c r="E109" s="57"/>
      <c r="F109" s="57"/>
      <c r="G109" s="57"/>
      <c r="H109" s="57"/>
      <c r="I109" s="139">
        <v>41987574.25000002</v>
      </c>
      <c r="J109" s="57"/>
      <c r="K109" s="57"/>
      <c r="L109" s="57"/>
      <c r="M109" s="57"/>
      <c r="N109" s="57"/>
      <c r="O109" s="57"/>
      <c r="P109" s="57"/>
      <c r="Q109" s="57"/>
      <c r="R109" s="57"/>
      <c r="S109" s="57"/>
      <c r="T109" s="137">
        <v>0.0060216146697730615</v>
      </c>
      <c r="U109" s="57"/>
      <c r="V109" s="57"/>
      <c r="W109" s="57"/>
      <c r="X109" s="57"/>
      <c r="Y109" s="57"/>
      <c r="Z109" s="57"/>
      <c r="AA109" s="56">
        <v>1244</v>
      </c>
      <c r="AB109" s="57"/>
      <c r="AC109" s="57"/>
      <c r="AD109" s="57"/>
      <c r="AE109" s="57"/>
      <c r="AF109" s="137">
        <v>0.010677011809942323</v>
      </c>
      <c r="AG109" s="57"/>
      <c r="AH109" s="57"/>
      <c r="AI109" s="57"/>
    </row>
    <row r="110" spans="2:35" ht="10.5" customHeight="1">
      <c r="B110" s="59" t="s">
        <v>1180</v>
      </c>
      <c r="C110" s="57"/>
      <c r="D110" s="57"/>
      <c r="E110" s="57"/>
      <c r="F110" s="57"/>
      <c r="G110" s="57"/>
      <c r="H110" s="57"/>
      <c r="I110" s="139">
        <v>56558448.529999994</v>
      </c>
      <c r="J110" s="57"/>
      <c r="K110" s="57"/>
      <c r="L110" s="57"/>
      <c r="M110" s="57"/>
      <c r="N110" s="57"/>
      <c r="O110" s="57"/>
      <c r="P110" s="57"/>
      <c r="Q110" s="57"/>
      <c r="R110" s="57"/>
      <c r="S110" s="57"/>
      <c r="T110" s="137">
        <v>0.008111285051621014</v>
      </c>
      <c r="U110" s="57"/>
      <c r="V110" s="57"/>
      <c r="W110" s="57"/>
      <c r="X110" s="57"/>
      <c r="Y110" s="57"/>
      <c r="Z110" s="57"/>
      <c r="AA110" s="56">
        <v>1512</v>
      </c>
      <c r="AB110" s="57"/>
      <c r="AC110" s="57"/>
      <c r="AD110" s="57"/>
      <c r="AE110" s="57"/>
      <c r="AF110" s="137">
        <v>0.012977204064817357</v>
      </c>
      <c r="AG110" s="57"/>
      <c r="AH110" s="57"/>
      <c r="AI110" s="57"/>
    </row>
    <row r="111" spans="2:35" ht="10.5" customHeight="1">
      <c r="B111" s="59" t="s">
        <v>1181</v>
      </c>
      <c r="C111" s="57"/>
      <c r="D111" s="57"/>
      <c r="E111" s="57"/>
      <c r="F111" s="57"/>
      <c r="G111" s="57"/>
      <c r="H111" s="57"/>
      <c r="I111" s="139">
        <v>705143027.1099994</v>
      </c>
      <c r="J111" s="57"/>
      <c r="K111" s="57"/>
      <c r="L111" s="57"/>
      <c r="M111" s="57"/>
      <c r="N111" s="57"/>
      <c r="O111" s="57"/>
      <c r="P111" s="57"/>
      <c r="Q111" s="57"/>
      <c r="R111" s="57"/>
      <c r="S111" s="57"/>
      <c r="T111" s="137">
        <v>0.10112752813610693</v>
      </c>
      <c r="U111" s="57"/>
      <c r="V111" s="57"/>
      <c r="W111" s="57"/>
      <c r="X111" s="57"/>
      <c r="Y111" s="57"/>
      <c r="Z111" s="57"/>
      <c r="AA111" s="56">
        <v>18406</v>
      </c>
      <c r="AB111" s="57"/>
      <c r="AC111" s="57"/>
      <c r="AD111" s="57"/>
      <c r="AE111" s="57"/>
      <c r="AF111" s="137">
        <v>0.15797514419115627</v>
      </c>
      <c r="AG111" s="57"/>
      <c r="AH111" s="57"/>
      <c r="AI111" s="57"/>
    </row>
    <row r="112" spans="2:35" ht="10.5" customHeight="1">
      <c r="B112" s="59" t="s">
        <v>1182</v>
      </c>
      <c r="C112" s="57"/>
      <c r="D112" s="57"/>
      <c r="E112" s="57"/>
      <c r="F112" s="57"/>
      <c r="G112" s="57"/>
      <c r="H112" s="57"/>
      <c r="I112" s="139">
        <v>117895352.13999969</v>
      </c>
      <c r="J112" s="57"/>
      <c r="K112" s="57"/>
      <c r="L112" s="57"/>
      <c r="M112" s="57"/>
      <c r="N112" s="57"/>
      <c r="O112" s="57"/>
      <c r="P112" s="57"/>
      <c r="Q112" s="57"/>
      <c r="R112" s="57"/>
      <c r="S112" s="57"/>
      <c r="T112" s="137">
        <v>0.016907868449777916</v>
      </c>
      <c r="U112" s="57"/>
      <c r="V112" s="57"/>
      <c r="W112" s="57"/>
      <c r="X112" s="57"/>
      <c r="Y112" s="57"/>
      <c r="Z112" s="57"/>
      <c r="AA112" s="56">
        <v>8871</v>
      </c>
      <c r="AB112" s="57"/>
      <c r="AC112" s="57"/>
      <c r="AD112" s="57"/>
      <c r="AE112" s="57"/>
      <c r="AF112" s="137">
        <v>0.07613808019774787</v>
      </c>
      <c r="AG112" s="57"/>
      <c r="AH112" s="57"/>
      <c r="AI112" s="57"/>
    </row>
    <row r="113" spans="2:35" ht="10.5" customHeight="1">
      <c r="B113" s="59" t="s">
        <v>1183</v>
      </c>
      <c r="C113" s="57"/>
      <c r="D113" s="57"/>
      <c r="E113" s="57"/>
      <c r="F113" s="57"/>
      <c r="G113" s="57"/>
      <c r="H113" s="57"/>
      <c r="I113" s="139">
        <v>126147903.77000004</v>
      </c>
      <c r="J113" s="57"/>
      <c r="K113" s="57"/>
      <c r="L113" s="57"/>
      <c r="M113" s="57"/>
      <c r="N113" s="57"/>
      <c r="O113" s="57"/>
      <c r="P113" s="57"/>
      <c r="Q113" s="57"/>
      <c r="R113" s="57"/>
      <c r="S113" s="57"/>
      <c r="T113" s="137">
        <v>0.018091401598475346</v>
      </c>
      <c r="U113" s="57"/>
      <c r="V113" s="57"/>
      <c r="W113" s="57"/>
      <c r="X113" s="57"/>
      <c r="Y113" s="57"/>
      <c r="Z113" s="57"/>
      <c r="AA113" s="56">
        <v>2399</v>
      </c>
      <c r="AB113" s="57"/>
      <c r="AC113" s="57"/>
      <c r="AD113" s="57"/>
      <c r="AE113" s="57"/>
      <c r="AF113" s="137">
        <v>0.020590153803900026</v>
      </c>
      <c r="AG113" s="57"/>
      <c r="AH113" s="57"/>
      <c r="AI113" s="57"/>
    </row>
    <row r="114" spans="2:35" ht="10.5" customHeight="1">
      <c r="B114" s="59" t="s">
        <v>1184</v>
      </c>
      <c r="C114" s="57"/>
      <c r="D114" s="57"/>
      <c r="E114" s="57"/>
      <c r="F114" s="57"/>
      <c r="G114" s="57"/>
      <c r="H114" s="57"/>
      <c r="I114" s="139">
        <v>421467340.44000024</v>
      </c>
      <c r="J114" s="57"/>
      <c r="K114" s="57"/>
      <c r="L114" s="57"/>
      <c r="M114" s="57"/>
      <c r="N114" s="57"/>
      <c r="O114" s="57"/>
      <c r="P114" s="57"/>
      <c r="Q114" s="57"/>
      <c r="R114" s="57"/>
      <c r="S114" s="57"/>
      <c r="T114" s="137">
        <v>0.060444404454342605</v>
      </c>
      <c r="U114" s="57"/>
      <c r="V114" s="57"/>
      <c r="W114" s="57"/>
      <c r="X114" s="57"/>
      <c r="Y114" s="57"/>
      <c r="Z114" s="57"/>
      <c r="AA114" s="56">
        <v>7618</v>
      </c>
      <c r="AB114" s="57"/>
      <c r="AC114" s="57"/>
      <c r="AD114" s="57"/>
      <c r="AE114" s="57"/>
      <c r="AF114" s="137">
        <v>0.06538382312551497</v>
      </c>
      <c r="AG114" s="57"/>
      <c r="AH114" s="57"/>
      <c r="AI114" s="57"/>
    </row>
    <row r="115" spans="2:35" ht="10.5" customHeight="1">
      <c r="B115" s="59" t="s">
        <v>1185</v>
      </c>
      <c r="C115" s="57"/>
      <c r="D115" s="57"/>
      <c r="E115" s="57"/>
      <c r="F115" s="57"/>
      <c r="G115" s="57"/>
      <c r="H115" s="57"/>
      <c r="I115" s="139">
        <v>37976978.389999986</v>
      </c>
      <c r="J115" s="57"/>
      <c r="K115" s="57"/>
      <c r="L115" s="57"/>
      <c r="M115" s="57"/>
      <c r="N115" s="57"/>
      <c r="O115" s="57"/>
      <c r="P115" s="57"/>
      <c r="Q115" s="57"/>
      <c r="R115" s="57"/>
      <c r="S115" s="57"/>
      <c r="T115" s="137">
        <v>0.0054464382444498645</v>
      </c>
      <c r="U115" s="57"/>
      <c r="V115" s="57"/>
      <c r="W115" s="57"/>
      <c r="X115" s="57"/>
      <c r="Y115" s="57"/>
      <c r="Z115" s="57"/>
      <c r="AA115" s="56">
        <v>712</v>
      </c>
      <c r="AB115" s="57"/>
      <c r="AC115" s="57"/>
      <c r="AD115" s="57"/>
      <c r="AE115" s="57"/>
      <c r="AF115" s="137">
        <v>0.006110958527876957</v>
      </c>
      <c r="AG115" s="57"/>
      <c r="AH115" s="57"/>
      <c r="AI115" s="57"/>
    </row>
    <row r="116" spans="2:35" ht="10.5" customHeight="1">
      <c r="B116" s="59" t="s">
        <v>1186</v>
      </c>
      <c r="C116" s="57"/>
      <c r="D116" s="57"/>
      <c r="E116" s="57"/>
      <c r="F116" s="57"/>
      <c r="G116" s="57"/>
      <c r="H116" s="57"/>
      <c r="I116" s="139">
        <v>914301677.0600021</v>
      </c>
      <c r="J116" s="57"/>
      <c r="K116" s="57"/>
      <c r="L116" s="57"/>
      <c r="M116" s="57"/>
      <c r="N116" s="57"/>
      <c r="O116" s="57"/>
      <c r="P116" s="57"/>
      <c r="Q116" s="57"/>
      <c r="R116" s="57"/>
      <c r="S116" s="57"/>
      <c r="T116" s="137">
        <v>0.13112385008006547</v>
      </c>
      <c r="U116" s="57"/>
      <c r="V116" s="57"/>
      <c r="W116" s="57"/>
      <c r="X116" s="57"/>
      <c r="Y116" s="57"/>
      <c r="Z116" s="57"/>
      <c r="AA116" s="56">
        <v>15516</v>
      </c>
      <c r="AB116" s="57"/>
      <c r="AC116" s="57"/>
      <c r="AD116" s="57"/>
      <c r="AE116" s="57"/>
      <c r="AF116" s="137">
        <v>0.1331708321889591</v>
      </c>
      <c r="AG116" s="57"/>
      <c r="AH116" s="57"/>
      <c r="AI116" s="57"/>
    </row>
    <row r="117" spans="2:35" ht="10.5" customHeight="1">
      <c r="B117" s="59" t="s">
        <v>1187</v>
      </c>
      <c r="C117" s="57"/>
      <c r="D117" s="57"/>
      <c r="E117" s="57"/>
      <c r="F117" s="57"/>
      <c r="G117" s="57"/>
      <c r="H117" s="57"/>
      <c r="I117" s="139">
        <v>39010962.279999994</v>
      </c>
      <c r="J117" s="57"/>
      <c r="K117" s="57"/>
      <c r="L117" s="57"/>
      <c r="M117" s="57"/>
      <c r="N117" s="57"/>
      <c r="O117" s="57"/>
      <c r="P117" s="57"/>
      <c r="Q117" s="57"/>
      <c r="R117" s="57"/>
      <c r="S117" s="57"/>
      <c r="T117" s="137">
        <v>0.005594726224204567</v>
      </c>
      <c r="U117" s="57"/>
      <c r="V117" s="57"/>
      <c r="W117" s="57"/>
      <c r="X117" s="57"/>
      <c r="Y117" s="57"/>
      <c r="Z117" s="57"/>
      <c r="AA117" s="56">
        <v>690</v>
      </c>
      <c r="AB117" s="57"/>
      <c r="AC117" s="57"/>
      <c r="AD117" s="57"/>
      <c r="AE117" s="57"/>
      <c r="AF117" s="137">
        <v>0.005922136775611096</v>
      </c>
      <c r="AG117" s="57"/>
      <c r="AH117" s="57"/>
      <c r="AI117" s="57"/>
    </row>
    <row r="118" spans="2:35" ht="10.5" customHeight="1">
      <c r="B118" s="59" t="s">
        <v>1188</v>
      </c>
      <c r="C118" s="57"/>
      <c r="D118" s="57"/>
      <c r="E118" s="57"/>
      <c r="F118" s="57"/>
      <c r="G118" s="57"/>
      <c r="H118" s="57"/>
      <c r="I118" s="139">
        <v>108302028.00999992</v>
      </c>
      <c r="J118" s="57"/>
      <c r="K118" s="57"/>
      <c r="L118" s="57"/>
      <c r="M118" s="57"/>
      <c r="N118" s="57"/>
      <c r="O118" s="57"/>
      <c r="P118" s="57"/>
      <c r="Q118" s="57"/>
      <c r="R118" s="57"/>
      <c r="S118" s="57"/>
      <c r="T118" s="137">
        <v>0.015532049476070604</v>
      </c>
      <c r="U118" s="57"/>
      <c r="V118" s="57"/>
      <c r="W118" s="57"/>
      <c r="X118" s="57"/>
      <c r="Y118" s="57"/>
      <c r="Z118" s="57"/>
      <c r="AA118" s="56">
        <v>1606</v>
      </c>
      <c r="AB118" s="57"/>
      <c r="AC118" s="57"/>
      <c r="AD118" s="57"/>
      <c r="AE118" s="57"/>
      <c r="AF118" s="137">
        <v>0.013783987915407855</v>
      </c>
      <c r="AG118" s="57"/>
      <c r="AH118" s="57"/>
      <c r="AI118" s="57"/>
    </row>
    <row r="119" spans="2:35" ht="10.5" customHeight="1">
      <c r="B119" s="59" t="s">
        <v>1189</v>
      </c>
      <c r="C119" s="57"/>
      <c r="D119" s="57"/>
      <c r="E119" s="57"/>
      <c r="F119" s="57"/>
      <c r="G119" s="57"/>
      <c r="H119" s="57"/>
      <c r="I119" s="139">
        <v>503652034.56999904</v>
      </c>
      <c r="J119" s="57"/>
      <c r="K119" s="57"/>
      <c r="L119" s="57"/>
      <c r="M119" s="57"/>
      <c r="N119" s="57"/>
      <c r="O119" s="57"/>
      <c r="P119" s="57"/>
      <c r="Q119" s="57"/>
      <c r="R119" s="57"/>
      <c r="S119" s="57"/>
      <c r="T119" s="137">
        <v>0.07223085720003826</v>
      </c>
      <c r="U119" s="57"/>
      <c r="V119" s="57"/>
      <c r="W119" s="57"/>
      <c r="X119" s="57"/>
      <c r="Y119" s="57"/>
      <c r="Z119" s="57"/>
      <c r="AA119" s="56">
        <v>6993</v>
      </c>
      <c r="AB119" s="57"/>
      <c r="AC119" s="57"/>
      <c r="AD119" s="57"/>
      <c r="AE119" s="57"/>
      <c r="AF119" s="137">
        <v>0.06001956879978028</v>
      </c>
      <c r="AG119" s="57"/>
      <c r="AH119" s="57"/>
      <c r="AI119" s="57"/>
    </row>
    <row r="120" spans="2:35" ht="10.5" customHeight="1">
      <c r="B120" s="59" t="s">
        <v>1190</v>
      </c>
      <c r="C120" s="57"/>
      <c r="D120" s="57"/>
      <c r="E120" s="57"/>
      <c r="F120" s="57"/>
      <c r="G120" s="57"/>
      <c r="H120" s="57"/>
      <c r="I120" s="139">
        <v>62396337.37000009</v>
      </c>
      <c r="J120" s="57"/>
      <c r="K120" s="57"/>
      <c r="L120" s="57"/>
      <c r="M120" s="57"/>
      <c r="N120" s="57"/>
      <c r="O120" s="57"/>
      <c r="P120" s="57"/>
      <c r="Q120" s="57"/>
      <c r="R120" s="57"/>
      <c r="S120" s="57"/>
      <c r="T120" s="137">
        <v>0.008948521250838904</v>
      </c>
      <c r="U120" s="57"/>
      <c r="V120" s="57"/>
      <c r="W120" s="57"/>
      <c r="X120" s="57"/>
      <c r="Y120" s="57"/>
      <c r="Z120" s="57"/>
      <c r="AA120" s="56">
        <v>1285</v>
      </c>
      <c r="AB120" s="57"/>
      <c r="AC120" s="57"/>
      <c r="AD120" s="57"/>
      <c r="AE120" s="57"/>
      <c r="AF120" s="137">
        <v>0.011028906893710519</v>
      </c>
      <c r="AG120" s="57"/>
      <c r="AH120" s="57"/>
      <c r="AI120" s="57"/>
    </row>
    <row r="121" spans="2:35" ht="10.5" customHeight="1">
      <c r="B121" s="59" t="s">
        <v>1191</v>
      </c>
      <c r="C121" s="57"/>
      <c r="D121" s="57"/>
      <c r="E121" s="57"/>
      <c r="F121" s="57"/>
      <c r="G121" s="57"/>
      <c r="H121" s="57"/>
      <c r="I121" s="139">
        <v>1620873379.899992</v>
      </c>
      <c r="J121" s="57"/>
      <c r="K121" s="57"/>
      <c r="L121" s="57"/>
      <c r="M121" s="57"/>
      <c r="N121" s="57"/>
      <c r="O121" s="57"/>
      <c r="P121" s="57"/>
      <c r="Q121" s="57"/>
      <c r="R121" s="57"/>
      <c r="S121" s="57"/>
      <c r="T121" s="137">
        <v>0.23245627061321433</v>
      </c>
      <c r="U121" s="57"/>
      <c r="V121" s="57"/>
      <c r="W121" s="57"/>
      <c r="X121" s="57"/>
      <c r="Y121" s="57"/>
      <c r="Z121" s="57"/>
      <c r="AA121" s="56">
        <v>21964</v>
      </c>
      <c r="AB121" s="57"/>
      <c r="AC121" s="57"/>
      <c r="AD121" s="57"/>
      <c r="AE121" s="57"/>
      <c r="AF121" s="137">
        <v>0.1885127712166987</v>
      </c>
      <c r="AG121" s="57"/>
      <c r="AH121" s="57"/>
      <c r="AI121" s="57"/>
    </row>
    <row r="122" spans="2:35" ht="10.5" customHeight="1">
      <c r="B122" s="59" t="s">
        <v>1192</v>
      </c>
      <c r="C122" s="57"/>
      <c r="D122" s="57"/>
      <c r="E122" s="57"/>
      <c r="F122" s="57"/>
      <c r="G122" s="57"/>
      <c r="H122" s="57"/>
      <c r="I122" s="139">
        <v>54717440.50000005</v>
      </c>
      <c r="J122" s="57"/>
      <c r="K122" s="57"/>
      <c r="L122" s="57"/>
      <c r="M122" s="57"/>
      <c r="N122" s="57"/>
      <c r="O122" s="57"/>
      <c r="P122" s="57"/>
      <c r="Q122" s="57"/>
      <c r="R122" s="57"/>
      <c r="S122" s="57"/>
      <c r="T122" s="137">
        <v>0.007847258344705035</v>
      </c>
      <c r="U122" s="57"/>
      <c r="V122" s="57"/>
      <c r="W122" s="57"/>
      <c r="X122" s="57"/>
      <c r="Y122" s="57"/>
      <c r="Z122" s="57"/>
      <c r="AA122" s="56">
        <v>811</v>
      </c>
      <c r="AB122" s="57"/>
      <c r="AC122" s="57"/>
      <c r="AD122" s="57"/>
      <c r="AE122" s="57"/>
      <c r="AF122" s="137">
        <v>0.006960656413073332</v>
      </c>
      <c r="AG122" s="57"/>
      <c r="AH122" s="57"/>
      <c r="AI122" s="57"/>
    </row>
    <row r="123" spans="2:35" ht="10.5" customHeight="1">
      <c r="B123" s="59" t="s">
        <v>1193</v>
      </c>
      <c r="C123" s="57"/>
      <c r="D123" s="57"/>
      <c r="E123" s="57"/>
      <c r="F123" s="57"/>
      <c r="G123" s="57"/>
      <c r="H123" s="57"/>
      <c r="I123" s="139">
        <v>66615749.97000001</v>
      </c>
      <c r="J123" s="57"/>
      <c r="K123" s="57"/>
      <c r="L123" s="57"/>
      <c r="M123" s="57"/>
      <c r="N123" s="57"/>
      <c r="O123" s="57"/>
      <c r="P123" s="57"/>
      <c r="Q123" s="57"/>
      <c r="R123" s="57"/>
      <c r="S123" s="57"/>
      <c r="T123" s="137">
        <v>0.00955364496336166</v>
      </c>
      <c r="U123" s="57"/>
      <c r="V123" s="57"/>
      <c r="W123" s="57"/>
      <c r="X123" s="57"/>
      <c r="Y123" s="57"/>
      <c r="Z123" s="57"/>
      <c r="AA123" s="56">
        <v>954</v>
      </c>
      <c r="AB123" s="57"/>
      <c r="AC123" s="57"/>
      <c r="AD123" s="57"/>
      <c r="AE123" s="57"/>
      <c r="AF123" s="137">
        <v>0.008187997802801428</v>
      </c>
      <c r="AG123" s="57"/>
      <c r="AH123" s="57"/>
      <c r="AI123" s="57"/>
    </row>
    <row r="124" spans="2:35" ht="10.5" customHeight="1">
      <c r="B124" s="59" t="s">
        <v>1194</v>
      </c>
      <c r="C124" s="57"/>
      <c r="D124" s="57"/>
      <c r="E124" s="57"/>
      <c r="F124" s="57"/>
      <c r="G124" s="57"/>
      <c r="H124" s="57"/>
      <c r="I124" s="139">
        <v>109356315.56999984</v>
      </c>
      <c r="J124" s="57"/>
      <c r="K124" s="57"/>
      <c r="L124" s="57"/>
      <c r="M124" s="57"/>
      <c r="N124" s="57"/>
      <c r="O124" s="57"/>
      <c r="P124" s="57"/>
      <c r="Q124" s="57"/>
      <c r="R124" s="57"/>
      <c r="S124" s="57"/>
      <c r="T124" s="137">
        <v>0.01568324929055988</v>
      </c>
      <c r="U124" s="57"/>
      <c r="V124" s="57"/>
      <c r="W124" s="57"/>
      <c r="X124" s="57"/>
      <c r="Y124" s="57"/>
      <c r="Z124" s="57"/>
      <c r="AA124" s="56">
        <v>1465</v>
      </c>
      <c r="AB124" s="57"/>
      <c r="AC124" s="57"/>
      <c r="AD124" s="57"/>
      <c r="AE124" s="57"/>
      <c r="AF124" s="137">
        <v>0.01257381213952211</v>
      </c>
      <c r="AG124" s="57"/>
      <c r="AH124" s="57"/>
      <c r="AI124" s="57"/>
    </row>
    <row r="125" spans="2:35" ht="10.5" customHeight="1">
      <c r="B125" s="59" t="s">
        <v>1195</v>
      </c>
      <c r="C125" s="57"/>
      <c r="D125" s="57"/>
      <c r="E125" s="57"/>
      <c r="F125" s="57"/>
      <c r="G125" s="57"/>
      <c r="H125" s="57"/>
      <c r="I125" s="139">
        <v>96645624.66999994</v>
      </c>
      <c r="J125" s="57"/>
      <c r="K125" s="57"/>
      <c r="L125" s="57"/>
      <c r="M125" s="57"/>
      <c r="N125" s="57"/>
      <c r="O125" s="57"/>
      <c r="P125" s="57"/>
      <c r="Q125" s="57"/>
      <c r="R125" s="57"/>
      <c r="S125" s="57"/>
      <c r="T125" s="137">
        <v>0.013860355633244342</v>
      </c>
      <c r="U125" s="57"/>
      <c r="V125" s="57"/>
      <c r="W125" s="57"/>
      <c r="X125" s="57"/>
      <c r="Y125" s="57"/>
      <c r="Z125" s="57"/>
      <c r="AA125" s="56">
        <v>1208</v>
      </c>
      <c r="AB125" s="57"/>
      <c r="AC125" s="57"/>
      <c r="AD125" s="57"/>
      <c r="AE125" s="57"/>
      <c r="AF125" s="137">
        <v>0.010368030760780005</v>
      </c>
      <c r="AG125" s="57"/>
      <c r="AH125" s="57"/>
      <c r="AI125" s="57"/>
    </row>
    <row r="126" spans="2:35" ht="10.5" customHeight="1">
      <c r="B126" s="59" t="s">
        <v>1196</v>
      </c>
      <c r="C126" s="57"/>
      <c r="D126" s="57"/>
      <c r="E126" s="57"/>
      <c r="F126" s="57"/>
      <c r="G126" s="57"/>
      <c r="H126" s="57"/>
      <c r="I126" s="139">
        <v>1568755316.84</v>
      </c>
      <c r="J126" s="57"/>
      <c r="K126" s="57"/>
      <c r="L126" s="57"/>
      <c r="M126" s="57"/>
      <c r="N126" s="57"/>
      <c r="O126" s="57"/>
      <c r="P126" s="57"/>
      <c r="Q126" s="57"/>
      <c r="R126" s="57"/>
      <c r="S126" s="57"/>
      <c r="T126" s="137">
        <v>0.22498179992306236</v>
      </c>
      <c r="U126" s="57"/>
      <c r="V126" s="57"/>
      <c r="W126" s="57"/>
      <c r="X126" s="57"/>
      <c r="Y126" s="57"/>
      <c r="Z126" s="57"/>
      <c r="AA126" s="56">
        <v>16927</v>
      </c>
      <c r="AB126" s="57"/>
      <c r="AC126" s="57"/>
      <c r="AD126" s="57"/>
      <c r="AE126" s="57"/>
      <c r="AF126" s="137">
        <v>0.1452811727547377</v>
      </c>
      <c r="AG126" s="57"/>
      <c r="AH126" s="57"/>
      <c r="AI126" s="57"/>
    </row>
    <row r="127" spans="2:35" ht="10.5" customHeight="1">
      <c r="B127" s="59" t="s">
        <v>1199</v>
      </c>
      <c r="C127" s="57"/>
      <c r="D127" s="57"/>
      <c r="E127" s="57"/>
      <c r="F127" s="57"/>
      <c r="G127" s="57"/>
      <c r="H127" s="57"/>
      <c r="I127" s="139">
        <v>39003977.5</v>
      </c>
      <c r="J127" s="57"/>
      <c r="K127" s="57"/>
      <c r="L127" s="57"/>
      <c r="M127" s="57"/>
      <c r="N127" s="57"/>
      <c r="O127" s="57"/>
      <c r="P127" s="57"/>
      <c r="Q127" s="57"/>
      <c r="R127" s="57"/>
      <c r="S127" s="57"/>
      <c r="T127" s="137">
        <v>0.00559372450751899</v>
      </c>
      <c r="U127" s="57"/>
      <c r="V127" s="57"/>
      <c r="W127" s="57"/>
      <c r="X127" s="57"/>
      <c r="Y127" s="57"/>
      <c r="Z127" s="57"/>
      <c r="AA127" s="56">
        <v>457</v>
      </c>
      <c r="AB127" s="57"/>
      <c r="AC127" s="57"/>
      <c r="AD127" s="57"/>
      <c r="AE127" s="57"/>
      <c r="AF127" s="137">
        <v>0.003922342762977204</v>
      </c>
      <c r="AG127" s="57"/>
      <c r="AH127" s="57"/>
      <c r="AI127" s="57"/>
    </row>
    <row r="128" spans="2:35" ht="10.5" customHeight="1">
      <c r="B128" s="59" t="s">
        <v>1201</v>
      </c>
      <c r="C128" s="57"/>
      <c r="D128" s="57"/>
      <c r="E128" s="57"/>
      <c r="F128" s="57"/>
      <c r="G128" s="57"/>
      <c r="H128" s="57"/>
      <c r="I128" s="139">
        <v>7829664.039999997</v>
      </c>
      <c r="J128" s="57"/>
      <c r="K128" s="57"/>
      <c r="L128" s="57"/>
      <c r="M128" s="57"/>
      <c r="N128" s="57"/>
      <c r="O128" s="57"/>
      <c r="P128" s="57"/>
      <c r="Q128" s="57"/>
      <c r="R128" s="57"/>
      <c r="S128" s="57"/>
      <c r="T128" s="137">
        <v>0.001122885060278484</v>
      </c>
      <c r="U128" s="57"/>
      <c r="V128" s="57"/>
      <c r="W128" s="57"/>
      <c r="X128" s="57"/>
      <c r="Y128" s="57"/>
      <c r="Z128" s="57"/>
      <c r="AA128" s="56">
        <v>94</v>
      </c>
      <c r="AB128" s="57"/>
      <c r="AC128" s="57"/>
      <c r="AD128" s="57"/>
      <c r="AE128" s="57"/>
      <c r="AF128" s="137">
        <v>0.0008067838505904972</v>
      </c>
      <c r="AG128" s="57"/>
      <c r="AH128" s="57"/>
      <c r="AI128" s="57"/>
    </row>
    <row r="129" spans="2:35" ht="10.5" customHeight="1">
      <c r="B129" s="59" t="s">
        <v>1198</v>
      </c>
      <c r="C129" s="57"/>
      <c r="D129" s="57"/>
      <c r="E129" s="57"/>
      <c r="F129" s="57"/>
      <c r="G129" s="57"/>
      <c r="H129" s="57"/>
      <c r="I129" s="139">
        <v>6836233.299999998</v>
      </c>
      <c r="J129" s="57"/>
      <c r="K129" s="57"/>
      <c r="L129" s="57"/>
      <c r="M129" s="57"/>
      <c r="N129" s="57"/>
      <c r="O129" s="57"/>
      <c r="P129" s="57"/>
      <c r="Q129" s="57"/>
      <c r="R129" s="57"/>
      <c r="S129" s="57"/>
      <c r="T129" s="137">
        <v>0.0009804129783770746</v>
      </c>
      <c r="U129" s="57"/>
      <c r="V129" s="57"/>
      <c r="W129" s="57"/>
      <c r="X129" s="57"/>
      <c r="Y129" s="57"/>
      <c r="Z129" s="57"/>
      <c r="AA129" s="56">
        <v>77</v>
      </c>
      <c r="AB129" s="57"/>
      <c r="AC129" s="57"/>
      <c r="AD129" s="57"/>
      <c r="AE129" s="57"/>
      <c r="AF129" s="137">
        <v>0.0006608761329305136</v>
      </c>
      <c r="AG129" s="57"/>
      <c r="AH129" s="57"/>
      <c r="AI129" s="57"/>
    </row>
    <row r="130" spans="2:35" ht="10.5" customHeight="1">
      <c r="B130" s="59" t="s">
        <v>1200</v>
      </c>
      <c r="C130" s="57"/>
      <c r="D130" s="57"/>
      <c r="E130" s="57"/>
      <c r="F130" s="57"/>
      <c r="G130" s="57"/>
      <c r="H130" s="57"/>
      <c r="I130" s="139">
        <v>4448570.250000002</v>
      </c>
      <c r="J130" s="57"/>
      <c r="K130" s="57"/>
      <c r="L130" s="57"/>
      <c r="M130" s="57"/>
      <c r="N130" s="57"/>
      <c r="O130" s="57"/>
      <c r="P130" s="57"/>
      <c r="Q130" s="57"/>
      <c r="R130" s="57"/>
      <c r="S130" s="57"/>
      <c r="T130" s="137">
        <v>0.0006379881752020006</v>
      </c>
      <c r="U130" s="57"/>
      <c r="V130" s="57"/>
      <c r="W130" s="57"/>
      <c r="X130" s="57"/>
      <c r="Y130" s="57"/>
      <c r="Z130" s="57"/>
      <c r="AA130" s="56">
        <v>54</v>
      </c>
      <c r="AB130" s="57"/>
      <c r="AC130" s="57"/>
      <c r="AD130" s="57"/>
      <c r="AE130" s="57"/>
      <c r="AF130" s="137">
        <v>0.00046347157374347707</v>
      </c>
      <c r="AG130" s="57"/>
      <c r="AH130" s="57"/>
      <c r="AI130" s="57"/>
    </row>
    <row r="131" spans="2:35" ht="10.5" customHeight="1">
      <c r="B131" s="59" t="s">
        <v>1197</v>
      </c>
      <c r="C131" s="57"/>
      <c r="D131" s="57"/>
      <c r="E131" s="57"/>
      <c r="F131" s="57"/>
      <c r="G131" s="57"/>
      <c r="H131" s="57"/>
      <c r="I131" s="139">
        <v>119702317.57000016</v>
      </c>
      <c r="J131" s="57"/>
      <c r="K131" s="57"/>
      <c r="L131" s="57"/>
      <c r="M131" s="57"/>
      <c r="N131" s="57"/>
      <c r="O131" s="57"/>
      <c r="P131" s="57"/>
      <c r="Q131" s="57"/>
      <c r="R131" s="57"/>
      <c r="S131" s="57"/>
      <c r="T131" s="137">
        <v>0.017167012964206814</v>
      </c>
      <c r="U131" s="57"/>
      <c r="V131" s="57"/>
      <c r="W131" s="57"/>
      <c r="X131" s="57"/>
      <c r="Y131" s="57"/>
      <c r="Z131" s="57"/>
      <c r="AA131" s="56">
        <v>1604</v>
      </c>
      <c r="AB131" s="57"/>
      <c r="AC131" s="57"/>
      <c r="AD131" s="57"/>
      <c r="AE131" s="57"/>
      <c r="AF131" s="137">
        <v>0.013766822301565503</v>
      </c>
      <c r="AG131" s="57"/>
      <c r="AH131" s="57"/>
      <c r="AI131" s="57"/>
    </row>
    <row r="132" spans="2:35" ht="10.5" customHeight="1">
      <c r="B132" s="59" t="s">
        <v>1205</v>
      </c>
      <c r="C132" s="57"/>
      <c r="D132" s="57"/>
      <c r="E132" s="57"/>
      <c r="F132" s="57"/>
      <c r="G132" s="57"/>
      <c r="H132" s="57"/>
      <c r="I132" s="139">
        <v>4984658.41</v>
      </c>
      <c r="J132" s="57"/>
      <c r="K132" s="57"/>
      <c r="L132" s="57"/>
      <c r="M132" s="57"/>
      <c r="N132" s="57"/>
      <c r="O132" s="57"/>
      <c r="P132" s="57"/>
      <c r="Q132" s="57"/>
      <c r="R132" s="57"/>
      <c r="S132" s="57"/>
      <c r="T132" s="137">
        <v>0.0007148708336124858</v>
      </c>
      <c r="U132" s="57"/>
      <c r="V132" s="57"/>
      <c r="W132" s="57"/>
      <c r="X132" s="57"/>
      <c r="Y132" s="57"/>
      <c r="Z132" s="57"/>
      <c r="AA132" s="56">
        <v>67</v>
      </c>
      <c r="AB132" s="57"/>
      <c r="AC132" s="57"/>
      <c r="AD132" s="57"/>
      <c r="AE132" s="57"/>
      <c r="AF132" s="137">
        <v>0.0005750480637187586</v>
      </c>
      <c r="AG132" s="57"/>
      <c r="AH132" s="57"/>
      <c r="AI132" s="57"/>
    </row>
    <row r="133" spans="2:35" ht="10.5" customHeight="1">
      <c r="B133" s="59" t="s">
        <v>1206</v>
      </c>
      <c r="C133" s="57"/>
      <c r="D133" s="57"/>
      <c r="E133" s="57"/>
      <c r="F133" s="57"/>
      <c r="G133" s="57"/>
      <c r="H133" s="57"/>
      <c r="I133" s="139">
        <v>25086.82</v>
      </c>
      <c r="J133" s="57"/>
      <c r="K133" s="57"/>
      <c r="L133" s="57"/>
      <c r="M133" s="57"/>
      <c r="N133" s="57"/>
      <c r="O133" s="57"/>
      <c r="P133" s="57"/>
      <c r="Q133" s="57"/>
      <c r="R133" s="57"/>
      <c r="S133" s="57"/>
      <c r="T133" s="137">
        <v>3.597806399352926E-06</v>
      </c>
      <c r="U133" s="57"/>
      <c r="V133" s="57"/>
      <c r="W133" s="57"/>
      <c r="X133" s="57"/>
      <c r="Y133" s="57"/>
      <c r="Z133" s="57"/>
      <c r="AA133" s="56">
        <v>1</v>
      </c>
      <c r="AB133" s="57"/>
      <c r="AC133" s="57"/>
      <c r="AD133" s="57"/>
      <c r="AE133" s="57"/>
      <c r="AF133" s="137">
        <v>8.582806921175501E-06</v>
      </c>
      <c r="AG133" s="57"/>
      <c r="AH133" s="57"/>
      <c r="AI133" s="57"/>
    </row>
    <row r="134" spans="2:35" ht="10.5" customHeight="1">
      <c r="B134" s="59" t="s">
        <v>1207</v>
      </c>
      <c r="C134" s="57"/>
      <c r="D134" s="57"/>
      <c r="E134" s="57"/>
      <c r="F134" s="57"/>
      <c r="G134" s="57"/>
      <c r="H134" s="57"/>
      <c r="I134" s="139">
        <v>177295.43</v>
      </c>
      <c r="J134" s="57"/>
      <c r="K134" s="57"/>
      <c r="L134" s="57"/>
      <c r="M134" s="57"/>
      <c r="N134" s="57"/>
      <c r="O134" s="57"/>
      <c r="P134" s="57"/>
      <c r="Q134" s="57"/>
      <c r="R134" s="57"/>
      <c r="S134" s="57"/>
      <c r="T134" s="137">
        <v>2.5426683518677486E-05</v>
      </c>
      <c r="U134" s="57"/>
      <c r="V134" s="57"/>
      <c r="W134" s="57"/>
      <c r="X134" s="57"/>
      <c r="Y134" s="57"/>
      <c r="Z134" s="57"/>
      <c r="AA134" s="56">
        <v>2</v>
      </c>
      <c r="AB134" s="57"/>
      <c r="AC134" s="57"/>
      <c r="AD134" s="57"/>
      <c r="AE134" s="57"/>
      <c r="AF134" s="137">
        <v>1.7165613842351002E-05</v>
      </c>
      <c r="AG134" s="57"/>
      <c r="AH134" s="57"/>
      <c r="AI134" s="57"/>
    </row>
    <row r="135" spans="2:35" ht="10.5" customHeight="1">
      <c r="B135" s="59" t="s">
        <v>1208</v>
      </c>
      <c r="C135" s="57"/>
      <c r="D135" s="57"/>
      <c r="E135" s="57"/>
      <c r="F135" s="57"/>
      <c r="G135" s="57"/>
      <c r="H135" s="57"/>
      <c r="I135" s="139">
        <v>14873.61</v>
      </c>
      <c r="J135" s="57"/>
      <c r="K135" s="57"/>
      <c r="L135" s="57"/>
      <c r="M135" s="57"/>
      <c r="N135" s="57"/>
      <c r="O135" s="57"/>
      <c r="P135" s="57"/>
      <c r="Q135" s="57"/>
      <c r="R135" s="57"/>
      <c r="S135" s="57"/>
      <c r="T135" s="137">
        <v>2.133086985097341E-06</v>
      </c>
      <c r="U135" s="57"/>
      <c r="V135" s="57"/>
      <c r="W135" s="57"/>
      <c r="X135" s="57"/>
      <c r="Y135" s="57"/>
      <c r="Z135" s="57"/>
      <c r="AA135" s="56">
        <v>1</v>
      </c>
      <c r="AB135" s="57"/>
      <c r="AC135" s="57"/>
      <c r="AD135" s="57"/>
      <c r="AE135" s="57"/>
      <c r="AF135" s="137">
        <v>8.582806921175501E-06</v>
      </c>
      <c r="AG135" s="57"/>
      <c r="AH135" s="57"/>
      <c r="AI135" s="57"/>
    </row>
    <row r="136" spans="2:35" ht="10.5" customHeight="1">
      <c r="B136" s="59" t="s">
        <v>1209</v>
      </c>
      <c r="C136" s="57"/>
      <c r="D136" s="57"/>
      <c r="E136" s="57"/>
      <c r="F136" s="57"/>
      <c r="G136" s="57"/>
      <c r="H136" s="57"/>
      <c r="I136" s="139">
        <v>120108.77</v>
      </c>
      <c r="J136" s="57"/>
      <c r="K136" s="57"/>
      <c r="L136" s="57"/>
      <c r="M136" s="57"/>
      <c r="N136" s="57"/>
      <c r="O136" s="57"/>
      <c r="P136" s="57"/>
      <c r="Q136" s="57"/>
      <c r="R136" s="57"/>
      <c r="S136" s="57"/>
      <c r="T136" s="137">
        <v>1.722530401718547E-05</v>
      </c>
      <c r="U136" s="57"/>
      <c r="V136" s="57"/>
      <c r="W136" s="57"/>
      <c r="X136" s="57"/>
      <c r="Y136" s="57"/>
      <c r="Z136" s="57"/>
      <c r="AA136" s="56">
        <v>1</v>
      </c>
      <c r="AB136" s="57"/>
      <c r="AC136" s="57"/>
      <c r="AD136" s="57"/>
      <c r="AE136" s="57"/>
      <c r="AF136" s="137">
        <v>8.582806921175501E-06</v>
      </c>
      <c r="AG136" s="57"/>
      <c r="AH136" s="57"/>
      <c r="AI136" s="57"/>
    </row>
    <row r="137" spans="2:35" ht="10.5" customHeight="1">
      <c r="B137" s="59" t="s">
        <v>1210</v>
      </c>
      <c r="C137" s="57"/>
      <c r="D137" s="57"/>
      <c r="E137" s="57"/>
      <c r="F137" s="57"/>
      <c r="G137" s="57"/>
      <c r="H137" s="57"/>
      <c r="I137" s="139">
        <v>704799.8700000001</v>
      </c>
      <c r="J137" s="57"/>
      <c r="K137" s="57"/>
      <c r="L137" s="57"/>
      <c r="M137" s="57"/>
      <c r="N137" s="57"/>
      <c r="O137" s="57"/>
      <c r="P137" s="57"/>
      <c r="Q137" s="57"/>
      <c r="R137" s="57"/>
      <c r="S137" s="57"/>
      <c r="T137" s="137">
        <v>0.00010107831453126027</v>
      </c>
      <c r="U137" s="57"/>
      <c r="V137" s="57"/>
      <c r="W137" s="57"/>
      <c r="X137" s="57"/>
      <c r="Y137" s="57"/>
      <c r="Z137" s="57"/>
      <c r="AA137" s="56">
        <v>11</v>
      </c>
      <c r="AB137" s="57"/>
      <c r="AC137" s="57"/>
      <c r="AD137" s="57"/>
      <c r="AE137" s="57"/>
      <c r="AF137" s="137">
        <v>9.441087613293051E-05</v>
      </c>
      <c r="AG137" s="57"/>
      <c r="AH137" s="57"/>
      <c r="AI137" s="57"/>
    </row>
    <row r="138" spans="2:35" ht="10.5" customHeight="1">
      <c r="B138" s="59" t="s">
        <v>1204</v>
      </c>
      <c r="C138" s="57"/>
      <c r="D138" s="57"/>
      <c r="E138" s="57"/>
      <c r="F138" s="57"/>
      <c r="G138" s="57"/>
      <c r="H138" s="57"/>
      <c r="I138" s="139">
        <v>310918.39</v>
      </c>
      <c r="J138" s="57"/>
      <c r="K138" s="57"/>
      <c r="L138" s="57"/>
      <c r="M138" s="57"/>
      <c r="N138" s="57"/>
      <c r="O138" s="57"/>
      <c r="P138" s="57"/>
      <c r="Q138" s="57"/>
      <c r="R138" s="57"/>
      <c r="S138" s="57"/>
      <c r="T138" s="137">
        <v>4.459011437952315E-05</v>
      </c>
      <c r="U138" s="57"/>
      <c r="V138" s="57"/>
      <c r="W138" s="57"/>
      <c r="X138" s="57"/>
      <c r="Y138" s="57"/>
      <c r="Z138" s="57"/>
      <c r="AA138" s="56">
        <v>4</v>
      </c>
      <c r="AB138" s="57"/>
      <c r="AC138" s="57"/>
      <c r="AD138" s="57"/>
      <c r="AE138" s="57"/>
      <c r="AF138" s="137">
        <v>3.4331227684702005E-05</v>
      </c>
      <c r="AG138" s="57"/>
      <c r="AH138" s="57"/>
      <c r="AI138" s="57"/>
    </row>
    <row r="139" spans="2:35" ht="10.5" customHeight="1">
      <c r="B139" s="59" t="s">
        <v>1203</v>
      </c>
      <c r="C139" s="57"/>
      <c r="D139" s="57"/>
      <c r="E139" s="57"/>
      <c r="F139" s="57"/>
      <c r="G139" s="57"/>
      <c r="H139" s="57"/>
      <c r="I139" s="139">
        <v>307591.43000000005</v>
      </c>
      <c r="J139" s="57"/>
      <c r="K139" s="57"/>
      <c r="L139" s="57"/>
      <c r="M139" s="57"/>
      <c r="N139" s="57"/>
      <c r="O139" s="57"/>
      <c r="P139" s="57"/>
      <c r="Q139" s="57"/>
      <c r="R139" s="57"/>
      <c r="S139" s="57"/>
      <c r="T139" s="137">
        <v>4.4112981049017686E-05</v>
      </c>
      <c r="U139" s="57"/>
      <c r="V139" s="57"/>
      <c r="W139" s="57"/>
      <c r="X139" s="57"/>
      <c r="Y139" s="57"/>
      <c r="Z139" s="57"/>
      <c r="AA139" s="56">
        <v>6</v>
      </c>
      <c r="AB139" s="57"/>
      <c r="AC139" s="57"/>
      <c r="AD139" s="57"/>
      <c r="AE139" s="57"/>
      <c r="AF139" s="137">
        <v>5.149684152705301E-05</v>
      </c>
      <c r="AG139" s="57"/>
      <c r="AH139" s="57"/>
      <c r="AI139" s="57"/>
    </row>
    <row r="140" spans="2:35" ht="10.5" customHeight="1">
      <c r="B140" s="59" t="s">
        <v>1211</v>
      </c>
      <c r="C140" s="57"/>
      <c r="D140" s="57"/>
      <c r="E140" s="57"/>
      <c r="F140" s="57"/>
      <c r="G140" s="57"/>
      <c r="H140" s="57"/>
      <c r="I140" s="139">
        <v>3774.43</v>
      </c>
      <c r="J140" s="57"/>
      <c r="K140" s="57"/>
      <c r="L140" s="57"/>
      <c r="M140" s="57"/>
      <c r="N140" s="57"/>
      <c r="O140" s="57"/>
      <c r="P140" s="57"/>
      <c r="Q140" s="57"/>
      <c r="R140" s="57"/>
      <c r="S140" s="57"/>
      <c r="T140" s="137">
        <v>5.413068857635071E-07</v>
      </c>
      <c r="U140" s="57"/>
      <c r="V140" s="57"/>
      <c r="W140" s="57"/>
      <c r="X140" s="57"/>
      <c r="Y140" s="57"/>
      <c r="Z140" s="57"/>
      <c r="AA140" s="56">
        <v>1</v>
      </c>
      <c r="AB140" s="57"/>
      <c r="AC140" s="57"/>
      <c r="AD140" s="57"/>
      <c r="AE140" s="57"/>
      <c r="AF140" s="137">
        <v>8.582806921175501E-06</v>
      </c>
      <c r="AG140" s="57"/>
      <c r="AH140" s="57"/>
      <c r="AI140" s="57"/>
    </row>
    <row r="141" spans="2:35" ht="12.75" customHeight="1">
      <c r="B141" s="145"/>
      <c r="C141" s="141"/>
      <c r="D141" s="141"/>
      <c r="E141" s="141"/>
      <c r="F141" s="141"/>
      <c r="G141" s="141"/>
      <c r="H141" s="141"/>
      <c r="I141" s="142">
        <v>6972809877.849993</v>
      </c>
      <c r="J141" s="141"/>
      <c r="K141" s="141"/>
      <c r="L141" s="141"/>
      <c r="M141" s="141"/>
      <c r="N141" s="141"/>
      <c r="O141" s="141"/>
      <c r="P141" s="141"/>
      <c r="Q141" s="141"/>
      <c r="R141" s="141"/>
      <c r="S141" s="141"/>
      <c r="T141" s="143">
        <v>0.999999999999999</v>
      </c>
      <c r="U141" s="141"/>
      <c r="V141" s="141"/>
      <c r="W141" s="141"/>
      <c r="X141" s="141"/>
      <c r="Y141" s="141"/>
      <c r="Z141" s="141"/>
      <c r="AA141" s="144">
        <v>116512</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1212</v>
      </c>
      <c r="C145" s="54"/>
      <c r="D145" s="54"/>
      <c r="E145" s="54"/>
      <c r="F145" s="54"/>
      <c r="G145" s="54"/>
      <c r="H145" s="54"/>
      <c r="I145" s="53" t="s">
        <v>1168</v>
      </c>
      <c r="J145" s="54"/>
      <c r="K145" s="54"/>
      <c r="L145" s="54"/>
      <c r="M145" s="54"/>
      <c r="N145" s="54"/>
      <c r="O145" s="54"/>
      <c r="P145" s="54"/>
      <c r="Q145" s="54"/>
      <c r="R145" s="53" t="s">
        <v>1169</v>
      </c>
      <c r="S145" s="54"/>
      <c r="T145" s="54"/>
      <c r="U145" s="54"/>
      <c r="V145" s="54"/>
      <c r="W145" s="54"/>
      <c r="X145" s="54"/>
      <c r="Y145" s="54"/>
      <c r="Z145" s="53" t="s">
        <v>1170</v>
      </c>
      <c r="AA145" s="54"/>
      <c r="AB145" s="54"/>
      <c r="AC145" s="54"/>
      <c r="AD145" s="54"/>
      <c r="AE145" s="53" t="s">
        <v>1169</v>
      </c>
      <c r="AF145" s="54"/>
      <c r="AG145" s="54"/>
      <c r="AH145" s="54"/>
      <c r="AI145" s="54"/>
    </row>
    <row r="146" spans="2:35" ht="12" customHeight="1">
      <c r="B146" s="146">
        <v>1990</v>
      </c>
      <c r="C146" s="57"/>
      <c r="D146" s="57"/>
      <c r="E146" s="57"/>
      <c r="F146" s="57"/>
      <c r="G146" s="57"/>
      <c r="H146" s="57"/>
      <c r="I146" s="139">
        <v>197176.97000000003</v>
      </c>
      <c r="J146" s="57"/>
      <c r="K146" s="57"/>
      <c r="L146" s="57"/>
      <c r="M146" s="57"/>
      <c r="N146" s="57"/>
      <c r="O146" s="57"/>
      <c r="P146" s="57"/>
      <c r="Q146" s="57"/>
      <c r="R146" s="137">
        <v>2.827797881401557E-05</v>
      </c>
      <c r="S146" s="57"/>
      <c r="T146" s="57"/>
      <c r="U146" s="57"/>
      <c r="V146" s="57"/>
      <c r="W146" s="57"/>
      <c r="X146" s="57"/>
      <c r="Y146" s="57"/>
      <c r="Z146" s="56">
        <v>11</v>
      </c>
      <c r="AA146" s="57"/>
      <c r="AB146" s="57"/>
      <c r="AC146" s="57"/>
      <c r="AD146" s="57"/>
      <c r="AE146" s="137">
        <v>9.441087613293051E-05</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3.1996311947170563E-06</v>
      </c>
      <c r="S147" s="57"/>
      <c r="T147" s="57"/>
      <c r="U147" s="57"/>
      <c r="V147" s="57"/>
      <c r="W147" s="57"/>
      <c r="X147" s="57"/>
      <c r="Y147" s="57"/>
      <c r="Z147" s="56">
        <v>1</v>
      </c>
      <c r="AA147" s="57"/>
      <c r="AB147" s="57"/>
      <c r="AC147" s="57"/>
      <c r="AD147" s="57"/>
      <c r="AE147" s="137">
        <v>8.582806921175501E-06</v>
      </c>
      <c r="AF147" s="57"/>
      <c r="AG147" s="57"/>
      <c r="AH147" s="57"/>
      <c r="AI147" s="57"/>
    </row>
    <row r="148" spans="2:35" ht="12" customHeight="1">
      <c r="B148" s="146">
        <v>1992</v>
      </c>
      <c r="C148" s="57"/>
      <c r="D148" s="57"/>
      <c r="E148" s="57"/>
      <c r="F148" s="57"/>
      <c r="G148" s="57"/>
      <c r="H148" s="57"/>
      <c r="I148" s="139">
        <v>20894.03</v>
      </c>
      <c r="J148" s="57"/>
      <c r="K148" s="57"/>
      <c r="L148" s="57"/>
      <c r="M148" s="57"/>
      <c r="N148" s="57"/>
      <c r="O148" s="57"/>
      <c r="P148" s="57"/>
      <c r="Q148" s="57"/>
      <c r="R148" s="137">
        <v>2.996500745900526E-06</v>
      </c>
      <c r="S148" s="57"/>
      <c r="T148" s="57"/>
      <c r="U148" s="57"/>
      <c r="V148" s="57"/>
      <c r="W148" s="57"/>
      <c r="X148" s="57"/>
      <c r="Y148" s="57"/>
      <c r="Z148" s="56">
        <v>3</v>
      </c>
      <c r="AA148" s="57"/>
      <c r="AB148" s="57"/>
      <c r="AC148" s="57"/>
      <c r="AD148" s="57"/>
      <c r="AE148" s="137">
        <v>2.5748420763526504E-05</v>
      </c>
      <c r="AF148" s="57"/>
      <c r="AG148" s="57"/>
      <c r="AH148" s="57"/>
      <c r="AI148" s="57"/>
    </row>
    <row r="149" spans="2:35" ht="12" customHeight="1">
      <c r="B149" s="146">
        <v>1993</v>
      </c>
      <c r="C149" s="57"/>
      <c r="D149" s="57"/>
      <c r="E149" s="57"/>
      <c r="F149" s="57"/>
      <c r="G149" s="57"/>
      <c r="H149" s="57"/>
      <c r="I149" s="139">
        <v>47225.75</v>
      </c>
      <c r="J149" s="57"/>
      <c r="K149" s="57"/>
      <c r="L149" s="57"/>
      <c r="M149" s="57"/>
      <c r="N149" s="57"/>
      <c r="O149" s="57"/>
      <c r="P149" s="57"/>
      <c r="Q149" s="57"/>
      <c r="R149" s="137">
        <v>6.77284349169173E-06</v>
      </c>
      <c r="S149" s="57"/>
      <c r="T149" s="57"/>
      <c r="U149" s="57"/>
      <c r="V149" s="57"/>
      <c r="W149" s="57"/>
      <c r="X149" s="57"/>
      <c r="Y149" s="57"/>
      <c r="Z149" s="56">
        <v>5</v>
      </c>
      <c r="AA149" s="57"/>
      <c r="AB149" s="57"/>
      <c r="AC149" s="57"/>
      <c r="AD149" s="57"/>
      <c r="AE149" s="137">
        <v>4.2914034605877506E-05</v>
      </c>
      <c r="AF149" s="57"/>
      <c r="AG149" s="57"/>
      <c r="AH149" s="57"/>
      <c r="AI149" s="57"/>
    </row>
    <row r="150" spans="2:35" ht="12" customHeight="1">
      <c r="B150" s="146">
        <v>1994</v>
      </c>
      <c r="C150" s="57"/>
      <c r="D150" s="57"/>
      <c r="E150" s="57"/>
      <c r="F150" s="57"/>
      <c r="G150" s="57"/>
      <c r="H150" s="57"/>
      <c r="I150" s="139">
        <v>1026.22</v>
      </c>
      <c r="J150" s="57"/>
      <c r="K150" s="57"/>
      <c r="L150" s="57"/>
      <c r="M150" s="57"/>
      <c r="N150" s="57"/>
      <c r="O150" s="57"/>
      <c r="P150" s="57"/>
      <c r="Q150" s="57"/>
      <c r="R150" s="137">
        <v>1.471745276262185E-07</v>
      </c>
      <c r="S150" s="57"/>
      <c r="T150" s="57"/>
      <c r="U150" s="57"/>
      <c r="V150" s="57"/>
      <c r="W150" s="57"/>
      <c r="X150" s="57"/>
      <c r="Y150" s="57"/>
      <c r="Z150" s="56">
        <v>1</v>
      </c>
      <c r="AA150" s="57"/>
      <c r="AB150" s="57"/>
      <c r="AC150" s="57"/>
      <c r="AD150" s="57"/>
      <c r="AE150" s="137">
        <v>8.582806921175501E-06</v>
      </c>
      <c r="AF150" s="57"/>
      <c r="AG150" s="57"/>
      <c r="AH150" s="57"/>
      <c r="AI150" s="57"/>
    </row>
    <row r="151" spans="2:35" ht="12" customHeight="1">
      <c r="B151" s="146">
        <v>1995</v>
      </c>
      <c r="C151" s="57"/>
      <c r="D151" s="57"/>
      <c r="E151" s="57"/>
      <c r="F151" s="57"/>
      <c r="G151" s="57"/>
      <c r="H151" s="57"/>
      <c r="I151" s="139">
        <v>10378.279999999999</v>
      </c>
      <c r="J151" s="57"/>
      <c r="K151" s="57"/>
      <c r="L151" s="57"/>
      <c r="M151" s="57"/>
      <c r="N151" s="57"/>
      <c r="O151" s="57"/>
      <c r="P151" s="57"/>
      <c r="Q151" s="57"/>
      <c r="R151" s="137">
        <v>1.488392797424169E-06</v>
      </c>
      <c r="S151" s="57"/>
      <c r="T151" s="57"/>
      <c r="U151" s="57"/>
      <c r="V151" s="57"/>
      <c r="W151" s="57"/>
      <c r="X151" s="57"/>
      <c r="Y151" s="57"/>
      <c r="Z151" s="56">
        <v>3</v>
      </c>
      <c r="AA151" s="57"/>
      <c r="AB151" s="57"/>
      <c r="AC151" s="57"/>
      <c r="AD151" s="57"/>
      <c r="AE151" s="137">
        <v>2.5748420763526504E-05</v>
      </c>
      <c r="AF151" s="57"/>
      <c r="AG151" s="57"/>
      <c r="AH151" s="57"/>
      <c r="AI151" s="57"/>
    </row>
    <row r="152" spans="2:35" ht="12" customHeight="1">
      <c r="B152" s="146">
        <v>1996</v>
      </c>
      <c r="C152" s="57"/>
      <c r="D152" s="57"/>
      <c r="E152" s="57"/>
      <c r="F152" s="57"/>
      <c r="G152" s="57"/>
      <c r="H152" s="57"/>
      <c r="I152" s="139">
        <v>106615.26</v>
      </c>
      <c r="J152" s="57"/>
      <c r="K152" s="57"/>
      <c r="L152" s="57"/>
      <c r="M152" s="57"/>
      <c r="N152" s="57"/>
      <c r="O152" s="57"/>
      <c r="P152" s="57"/>
      <c r="Q152" s="57"/>
      <c r="R152" s="137">
        <v>1.5290142979328475E-05</v>
      </c>
      <c r="S152" s="57"/>
      <c r="T152" s="57"/>
      <c r="U152" s="57"/>
      <c r="V152" s="57"/>
      <c r="W152" s="57"/>
      <c r="X152" s="57"/>
      <c r="Y152" s="57"/>
      <c r="Z152" s="56">
        <v>10</v>
      </c>
      <c r="AA152" s="57"/>
      <c r="AB152" s="57"/>
      <c r="AC152" s="57"/>
      <c r="AD152" s="57"/>
      <c r="AE152" s="137">
        <v>8.582806921175501E-05</v>
      </c>
      <c r="AF152" s="57"/>
      <c r="AG152" s="57"/>
      <c r="AH152" s="57"/>
      <c r="AI152" s="57"/>
    </row>
    <row r="153" spans="2:35" ht="12" customHeight="1">
      <c r="B153" s="146">
        <v>1997</v>
      </c>
      <c r="C153" s="57"/>
      <c r="D153" s="57"/>
      <c r="E153" s="57"/>
      <c r="F153" s="57"/>
      <c r="G153" s="57"/>
      <c r="H153" s="57"/>
      <c r="I153" s="139">
        <v>95270.01</v>
      </c>
      <c r="J153" s="57"/>
      <c r="K153" s="57"/>
      <c r="L153" s="57"/>
      <c r="M153" s="57"/>
      <c r="N153" s="57"/>
      <c r="O153" s="57"/>
      <c r="P153" s="57"/>
      <c r="Q153" s="57"/>
      <c r="R153" s="137">
        <v>1.3663072946049689E-05</v>
      </c>
      <c r="S153" s="57"/>
      <c r="T153" s="57"/>
      <c r="U153" s="57"/>
      <c r="V153" s="57"/>
      <c r="W153" s="57"/>
      <c r="X153" s="57"/>
      <c r="Y153" s="57"/>
      <c r="Z153" s="56">
        <v>15</v>
      </c>
      <c r="AA153" s="57"/>
      <c r="AB153" s="57"/>
      <c r="AC153" s="57"/>
      <c r="AD153" s="57"/>
      <c r="AE153" s="137">
        <v>0.00012874210381763252</v>
      </c>
      <c r="AF153" s="57"/>
      <c r="AG153" s="57"/>
      <c r="AH153" s="57"/>
      <c r="AI153" s="57"/>
    </row>
    <row r="154" spans="2:35" ht="12" customHeight="1">
      <c r="B154" s="146">
        <v>1998</v>
      </c>
      <c r="C154" s="57"/>
      <c r="D154" s="57"/>
      <c r="E154" s="57"/>
      <c r="F154" s="57"/>
      <c r="G154" s="57"/>
      <c r="H154" s="57"/>
      <c r="I154" s="139">
        <v>118905.72000000002</v>
      </c>
      <c r="J154" s="57"/>
      <c r="K154" s="57"/>
      <c r="L154" s="57"/>
      <c r="M154" s="57"/>
      <c r="N154" s="57"/>
      <c r="O154" s="57"/>
      <c r="P154" s="57"/>
      <c r="Q154" s="57"/>
      <c r="R154" s="137">
        <v>1.7052769555315043E-05</v>
      </c>
      <c r="S154" s="57"/>
      <c r="T154" s="57"/>
      <c r="U154" s="57"/>
      <c r="V154" s="57"/>
      <c r="W154" s="57"/>
      <c r="X154" s="57"/>
      <c r="Y154" s="57"/>
      <c r="Z154" s="56">
        <v>19</v>
      </c>
      <c r="AA154" s="57"/>
      <c r="AB154" s="57"/>
      <c r="AC154" s="57"/>
      <c r="AD154" s="57"/>
      <c r="AE154" s="137">
        <v>0.00016307333150233452</v>
      </c>
      <c r="AF154" s="57"/>
      <c r="AG154" s="57"/>
      <c r="AH154" s="57"/>
      <c r="AI154" s="57"/>
    </row>
    <row r="155" spans="2:35" ht="12" customHeight="1">
      <c r="B155" s="146">
        <v>1999</v>
      </c>
      <c r="C155" s="57"/>
      <c r="D155" s="57"/>
      <c r="E155" s="57"/>
      <c r="F155" s="57"/>
      <c r="G155" s="57"/>
      <c r="H155" s="57"/>
      <c r="I155" s="139">
        <v>396816.17000000004</v>
      </c>
      <c r="J155" s="57"/>
      <c r="K155" s="57"/>
      <c r="L155" s="57"/>
      <c r="M155" s="57"/>
      <c r="N155" s="57"/>
      <c r="O155" s="57"/>
      <c r="P155" s="57"/>
      <c r="Q155" s="57"/>
      <c r="R155" s="137">
        <v>5.6909076391217496E-05</v>
      </c>
      <c r="S155" s="57"/>
      <c r="T155" s="57"/>
      <c r="U155" s="57"/>
      <c r="V155" s="57"/>
      <c r="W155" s="57"/>
      <c r="X155" s="57"/>
      <c r="Y155" s="57"/>
      <c r="Z155" s="56">
        <v>29</v>
      </c>
      <c r="AA155" s="57"/>
      <c r="AB155" s="57"/>
      <c r="AC155" s="57"/>
      <c r="AD155" s="57"/>
      <c r="AE155" s="137">
        <v>0.00024890140071408956</v>
      </c>
      <c r="AF155" s="57"/>
      <c r="AG155" s="57"/>
      <c r="AH155" s="57"/>
      <c r="AI155" s="57"/>
    </row>
    <row r="156" spans="2:35" ht="12" customHeight="1">
      <c r="B156" s="146">
        <v>2000</v>
      </c>
      <c r="C156" s="57"/>
      <c r="D156" s="57"/>
      <c r="E156" s="57"/>
      <c r="F156" s="57"/>
      <c r="G156" s="57"/>
      <c r="H156" s="57"/>
      <c r="I156" s="139">
        <v>408510.3900000001</v>
      </c>
      <c r="J156" s="57"/>
      <c r="K156" s="57"/>
      <c r="L156" s="57"/>
      <c r="M156" s="57"/>
      <c r="N156" s="57"/>
      <c r="O156" s="57"/>
      <c r="P156" s="57"/>
      <c r="Q156" s="57"/>
      <c r="R156" s="137">
        <v>5.858619368035344E-05</v>
      </c>
      <c r="S156" s="57"/>
      <c r="T156" s="57"/>
      <c r="U156" s="57"/>
      <c r="V156" s="57"/>
      <c r="W156" s="57"/>
      <c r="X156" s="57"/>
      <c r="Y156" s="57"/>
      <c r="Z156" s="56">
        <v>45</v>
      </c>
      <c r="AA156" s="57"/>
      <c r="AB156" s="57"/>
      <c r="AC156" s="57"/>
      <c r="AD156" s="57"/>
      <c r="AE156" s="137">
        <v>0.0003862263114528976</v>
      </c>
      <c r="AF156" s="57"/>
      <c r="AG156" s="57"/>
      <c r="AH156" s="57"/>
      <c r="AI156" s="57"/>
    </row>
    <row r="157" spans="2:35" ht="12" customHeight="1">
      <c r="B157" s="146">
        <v>2001</v>
      </c>
      <c r="C157" s="57"/>
      <c r="D157" s="57"/>
      <c r="E157" s="57"/>
      <c r="F157" s="57"/>
      <c r="G157" s="57"/>
      <c r="H157" s="57"/>
      <c r="I157" s="139">
        <v>465790.1399999999</v>
      </c>
      <c r="J157" s="57"/>
      <c r="K157" s="57"/>
      <c r="L157" s="57"/>
      <c r="M157" s="57"/>
      <c r="N157" s="57"/>
      <c r="O157" s="57"/>
      <c r="P157" s="57"/>
      <c r="Q157" s="57"/>
      <c r="R157" s="137">
        <v>6.680092361038584E-05</v>
      </c>
      <c r="S157" s="57"/>
      <c r="T157" s="57"/>
      <c r="U157" s="57"/>
      <c r="V157" s="57"/>
      <c r="W157" s="57"/>
      <c r="X157" s="57"/>
      <c r="Y157" s="57"/>
      <c r="Z157" s="56">
        <v>35</v>
      </c>
      <c r="AA157" s="57"/>
      <c r="AB157" s="57"/>
      <c r="AC157" s="57"/>
      <c r="AD157" s="57"/>
      <c r="AE157" s="137">
        <v>0.00030039824224114257</v>
      </c>
      <c r="AF157" s="57"/>
      <c r="AG157" s="57"/>
      <c r="AH157" s="57"/>
      <c r="AI157" s="57"/>
    </row>
    <row r="158" spans="2:35" ht="12" customHeight="1">
      <c r="B158" s="146">
        <v>2002</v>
      </c>
      <c r="C158" s="57"/>
      <c r="D158" s="57"/>
      <c r="E158" s="57"/>
      <c r="F158" s="57"/>
      <c r="G158" s="57"/>
      <c r="H158" s="57"/>
      <c r="I158" s="139">
        <v>1613087.28</v>
      </c>
      <c r="J158" s="57"/>
      <c r="K158" s="57"/>
      <c r="L158" s="57"/>
      <c r="M158" s="57"/>
      <c r="N158" s="57"/>
      <c r="O158" s="57"/>
      <c r="P158" s="57"/>
      <c r="Q158" s="57"/>
      <c r="R158" s="137">
        <v>0.00023133963326953444</v>
      </c>
      <c r="S158" s="57"/>
      <c r="T158" s="57"/>
      <c r="U158" s="57"/>
      <c r="V158" s="57"/>
      <c r="W158" s="57"/>
      <c r="X158" s="57"/>
      <c r="Y158" s="57"/>
      <c r="Z158" s="56">
        <v>78</v>
      </c>
      <c r="AA158" s="57"/>
      <c r="AB158" s="57"/>
      <c r="AC158" s="57"/>
      <c r="AD158" s="57"/>
      <c r="AE158" s="137">
        <v>0.0006694589398516892</v>
      </c>
      <c r="AF158" s="57"/>
      <c r="AG158" s="57"/>
      <c r="AH158" s="57"/>
      <c r="AI158" s="57"/>
    </row>
    <row r="159" spans="2:35" ht="12" customHeight="1">
      <c r="B159" s="146">
        <v>2003</v>
      </c>
      <c r="C159" s="57"/>
      <c r="D159" s="57"/>
      <c r="E159" s="57"/>
      <c r="F159" s="57"/>
      <c r="G159" s="57"/>
      <c r="H159" s="57"/>
      <c r="I159" s="139">
        <v>4583583.810000001</v>
      </c>
      <c r="J159" s="57"/>
      <c r="K159" s="57"/>
      <c r="L159" s="57"/>
      <c r="M159" s="57"/>
      <c r="N159" s="57"/>
      <c r="O159" s="57"/>
      <c r="P159" s="57"/>
      <c r="Q159" s="57"/>
      <c r="R159" s="137">
        <v>0.0006573510378592632</v>
      </c>
      <c r="S159" s="57"/>
      <c r="T159" s="57"/>
      <c r="U159" s="57"/>
      <c r="V159" s="57"/>
      <c r="W159" s="57"/>
      <c r="X159" s="57"/>
      <c r="Y159" s="57"/>
      <c r="Z159" s="56">
        <v>197</v>
      </c>
      <c r="AA159" s="57"/>
      <c r="AB159" s="57"/>
      <c r="AC159" s="57"/>
      <c r="AD159" s="57"/>
      <c r="AE159" s="137">
        <v>0.0016908129634715737</v>
      </c>
      <c r="AF159" s="57"/>
      <c r="AG159" s="57"/>
      <c r="AH159" s="57"/>
      <c r="AI159" s="57"/>
    </row>
    <row r="160" spans="2:35" ht="12" customHeight="1">
      <c r="B160" s="146">
        <v>2004</v>
      </c>
      <c r="C160" s="57"/>
      <c r="D160" s="57"/>
      <c r="E160" s="57"/>
      <c r="F160" s="57"/>
      <c r="G160" s="57"/>
      <c r="H160" s="57"/>
      <c r="I160" s="139">
        <v>10565791.450000001</v>
      </c>
      <c r="J160" s="57"/>
      <c r="K160" s="57"/>
      <c r="L160" s="57"/>
      <c r="M160" s="57"/>
      <c r="N160" s="57"/>
      <c r="O160" s="57"/>
      <c r="P160" s="57"/>
      <c r="Q160" s="57"/>
      <c r="R160" s="137">
        <v>0.0015152846033510245</v>
      </c>
      <c r="S160" s="57"/>
      <c r="T160" s="57"/>
      <c r="U160" s="57"/>
      <c r="V160" s="57"/>
      <c r="W160" s="57"/>
      <c r="X160" s="57"/>
      <c r="Y160" s="57"/>
      <c r="Z160" s="56">
        <v>388</v>
      </c>
      <c r="AA160" s="57"/>
      <c r="AB160" s="57"/>
      <c r="AC160" s="57"/>
      <c r="AD160" s="57"/>
      <c r="AE160" s="137">
        <v>0.0033301290854160946</v>
      </c>
      <c r="AF160" s="57"/>
      <c r="AG160" s="57"/>
      <c r="AH160" s="57"/>
      <c r="AI160" s="57"/>
    </row>
    <row r="161" spans="2:35" ht="12" customHeight="1">
      <c r="B161" s="146">
        <v>2005</v>
      </c>
      <c r="C161" s="57"/>
      <c r="D161" s="57"/>
      <c r="E161" s="57"/>
      <c r="F161" s="57"/>
      <c r="G161" s="57"/>
      <c r="H161" s="57"/>
      <c r="I161" s="139">
        <v>26388218.200000014</v>
      </c>
      <c r="J161" s="57"/>
      <c r="K161" s="57"/>
      <c r="L161" s="57"/>
      <c r="M161" s="57"/>
      <c r="N161" s="57"/>
      <c r="O161" s="57"/>
      <c r="P161" s="57"/>
      <c r="Q161" s="57"/>
      <c r="R161" s="137">
        <v>0.003784445390347668</v>
      </c>
      <c r="S161" s="57"/>
      <c r="T161" s="57"/>
      <c r="U161" s="57"/>
      <c r="V161" s="57"/>
      <c r="W161" s="57"/>
      <c r="X161" s="57"/>
      <c r="Y161" s="57"/>
      <c r="Z161" s="56">
        <v>844</v>
      </c>
      <c r="AA161" s="57"/>
      <c r="AB161" s="57"/>
      <c r="AC161" s="57"/>
      <c r="AD161" s="57"/>
      <c r="AE161" s="137">
        <v>0.007243889041472123</v>
      </c>
      <c r="AF161" s="57"/>
      <c r="AG161" s="57"/>
      <c r="AH161" s="57"/>
      <c r="AI161" s="57"/>
    </row>
    <row r="162" spans="2:35" ht="12" customHeight="1">
      <c r="B162" s="146">
        <v>2006</v>
      </c>
      <c r="C162" s="57"/>
      <c r="D162" s="57"/>
      <c r="E162" s="57"/>
      <c r="F162" s="57"/>
      <c r="G162" s="57"/>
      <c r="H162" s="57"/>
      <c r="I162" s="139">
        <v>13722580.710000005</v>
      </c>
      <c r="J162" s="57"/>
      <c r="K162" s="57"/>
      <c r="L162" s="57"/>
      <c r="M162" s="57"/>
      <c r="N162" s="57"/>
      <c r="O162" s="57"/>
      <c r="P162" s="57"/>
      <c r="Q162" s="57"/>
      <c r="R162" s="137">
        <v>0.0019680130321051126</v>
      </c>
      <c r="S162" s="57"/>
      <c r="T162" s="57"/>
      <c r="U162" s="57"/>
      <c r="V162" s="57"/>
      <c r="W162" s="57"/>
      <c r="X162" s="57"/>
      <c r="Y162" s="57"/>
      <c r="Z162" s="56">
        <v>380</v>
      </c>
      <c r="AA162" s="57"/>
      <c r="AB162" s="57"/>
      <c r="AC162" s="57"/>
      <c r="AD162" s="57"/>
      <c r="AE162" s="137">
        <v>0.0032614666300466904</v>
      </c>
      <c r="AF162" s="57"/>
      <c r="AG162" s="57"/>
      <c r="AH162" s="57"/>
      <c r="AI162" s="57"/>
    </row>
    <row r="163" spans="2:35" ht="12" customHeight="1">
      <c r="B163" s="146">
        <v>2007</v>
      </c>
      <c r="C163" s="57"/>
      <c r="D163" s="57"/>
      <c r="E163" s="57"/>
      <c r="F163" s="57"/>
      <c r="G163" s="57"/>
      <c r="H163" s="57"/>
      <c r="I163" s="139">
        <v>9248135.889999997</v>
      </c>
      <c r="J163" s="57"/>
      <c r="K163" s="57"/>
      <c r="L163" s="57"/>
      <c r="M163" s="57"/>
      <c r="N163" s="57"/>
      <c r="O163" s="57"/>
      <c r="P163" s="57"/>
      <c r="Q163" s="57"/>
      <c r="R163" s="137">
        <v>0.001326314075962101</v>
      </c>
      <c r="S163" s="57"/>
      <c r="T163" s="57"/>
      <c r="U163" s="57"/>
      <c r="V163" s="57"/>
      <c r="W163" s="57"/>
      <c r="X163" s="57"/>
      <c r="Y163" s="57"/>
      <c r="Z163" s="56">
        <v>243</v>
      </c>
      <c r="AA163" s="57"/>
      <c r="AB163" s="57"/>
      <c r="AC163" s="57"/>
      <c r="AD163" s="57"/>
      <c r="AE163" s="137">
        <v>0.0020856220818456467</v>
      </c>
      <c r="AF163" s="57"/>
      <c r="AG163" s="57"/>
      <c r="AH163" s="57"/>
      <c r="AI163" s="57"/>
    </row>
    <row r="164" spans="2:35" ht="12" customHeight="1">
      <c r="B164" s="146">
        <v>2008</v>
      </c>
      <c r="C164" s="57"/>
      <c r="D164" s="57"/>
      <c r="E164" s="57"/>
      <c r="F164" s="57"/>
      <c r="G164" s="57"/>
      <c r="H164" s="57"/>
      <c r="I164" s="139">
        <v>14216824.72</v>
      </c>
      <c r="J164" s="57"/>
      <c r="K164" s="57"/>
      <c r="L164" s="57"/>
      <c r="M164" s="57"/>
      <c r="N164" s="57"/>
      <c r="O164" s="57"/>
      <c r="P164" s="57"/>
      <c r="Q164" s="57"/>
      <c r="R164" s="137">
        <v>0.0020388946449209195</v>
      </c>
      <c r="S164" s="57"/>
      <c r="T164" s="57"/>
      <c r="U164" s="57"/>
      <c r="V164" s="57"/>
      <c r="W164" s="57"/>
      <c r="X164" s="57"/>
      <c r="Y164" s="57"/>
      <c r="Z164" s="56">
        <v>328</v>
      </c>
      <c r="AA164" s="57"/>
      <c r="AB164" s="57"/>
      <c r="AC164" s="57"/>
      <c r="AD164" s="57"/>
      <c r="AE164" s="137">
        <v>0.0028151606701455646</v>
      </c>
      <c r="AF164" s="57"/>
      <c r="AG164" s="57"/>
      <c r="AH164" s="57"/>
      <c r="AI164" s="57"/>
    </row>
    <row r="165" spans="2:35" ht="12" customHeight="1">
      <c r="B165" s="146">
        <v>2009</v>
      </c>
      <c r="C165" s="57"/>
      <c r="D165" s="57"/>
      <c r="E165" s="57"/>
      <c r="F165" s="57"/>
      <c r="G165" s="57"/>
      <c r="H165" s="57"/>
      <c r="I165" s="139">
        <v>76360700.64999996</v>
      </c>
      <c r="J165" s="57"/>
      <c r="K165" s="57"/>
      <c r="L165" s="57"/>
      <c r="M165" s="57"/>
      <c r="N165" s="57"/>
      <c r="O165" s="57"/>
      <c r="P165" s="57"/>
      <c r="Q165" s="57"/>
      <c r="R165" s="137">
        <v>0.010951209338514957</v>
      </c>
      <c r="S165" s="57"/>
      <c r="T165" s="57"/>
      <c r="U165" s="57"/>
      <c r="V165" s="57"/>
      <c r="W165" s="57"/>
      <c r="X165" s="57"/>
      <c r="Y165" s="57"/>
      <c r="Z165" s="56">
        <v>1523</v>
      </c>
      <c r="AA165" s="57"/>
      <c r="AB165" s="57"/>
      <c r="AC165" s="57"/>
      <c r="AD165" s="57"/>
      <c r="AE165" s="137">
        <v>0.013071614940950289</v>
      </c>
      <c r="AF165" s="57"/>
      <c r="AG165" s="57"/>
      <c r="AH165" s="57"/>
      <c r="AI165" s="57"/>
    </row>
    <row r="166" spans="2:35" ht="12" customHeight="1">
      <c r="B166" s="146">
        <v>2010</v>
      </c>
      <c r="C166" s="57"/>
      <c r="D166" s="57"/>
      <c r="E166" s="57"/>
      <c r="F166" s="57"/>
      <c r="G166" s="57"/>
      <c r="H166" s="57"/>
      <c r="I166" s="139">
        <v>142890391.94999972</v>
      </c>
      <c r="J166" s="57"/>
      <c r="K166" s="57"/>
      <c r="L166" s="57"/>
      <c r="M166" s="57"/>
      <c r="N166" s="57"/>
      <c r="O166" s="57"/>
      <c r="P166" s="57"/>
      <c r="Q166" s="57"/>
      <c r="R166" s="137">
        <v>0.020492512265953132</v>
      </c>
      <c r="S166" s="57"/>
      <c r="T166" s="57"/>
      <c r="U166" s="57"/>
      <c r="V166" s="57"/>
      <c r="W166" s="57"/>
      <c r="X166" s="57"/>
      <c r="Y166" s="57"/>
      <c r="Z166" s="56">
        <v>4917</v>
      </c>
      <c r="AA166" s="57"/>
      <c r="AB166" s="57"/>
      <c r="AC166" s="57"/>
      <c r="AD166" s="57"/>
      <c r="AE166" s="137">
        <v>0.04220166163141994</v>
      </c>
      <c r="AF166" s="57"/>
      <c r="AG166" s="57"/>
      <c r="AH166" s="57"/>
      <c r="AI166" s="57"/>
    </row>
    <row r="167" spans="2:35" ht="12" customHeight="1">
      <c r="B167" s="146">
        <v>2011</v>
      </c>
      <c r="C167" s="57"/>
      <c r="D167" s="57"/>
      <c r="E167" s="57"/>
      <c r="F167" s="57"/>
      <c r="G167" s="57"/>
      <c r="H167" s="57"/>
      <c r="I167" s="139">
        <v>122335361.2999998</v>
      </c>
      <c r="J167" s="57"/>
      <c r="K167" s="57"/>
      <c r="L167" s="57"/>
      <c r="M167" s="57"/>
      <c r="N167" s="57"/>
      <c r="O167" s="57"/>
      <c r="P167" s="57"/>
      <c r="Q167" s="57"/>
      <c r="R167" s="137">
        <v>0.017544628843045588</v>
      </c>
      <c r="S167" s="57"/>
      <c r="T167" s="57"/>
      <c r="U167" s="57"/>
      <c r="V167" s="57"/>
      <c r="W167" s="57"/>
      <c r="X167" s="57"/>
      <c r="Y167" s="57"/>
      <c r="Z167" s="56">
        <v>8999</v>
      </c>
      <c r="AA167" s="57"/>
      <c r="AB167" s="57"/>
      <c r="AC167" s="57"/>
      <c r="AD167" s="57"/>
      <c r="AE167" s="137">
        <v>0.07723667948365834</v>
      </c>
      <c r="AF167" s="57"/>
      <c r="AG167" s="57"/>
      <c r="AH167" s="57"/>
      <c r="AI167" s="57"/>
    </row>
    <row r="168" spans="2:35" ht="12" customHeight="1">
      <c r="B168" s="146">
        <v>2012</v>
      </c>
      <c r="C168" s="57"/>
      <c r="D168" s="57"/>
      <c r="E168" s="57"/>
      <c r="F168" s="57"/>
      <c r="G168" s="57"/>
      <c r="H168" s="57"/>
      <c r="I168" s="139">
        <v>37621341.27999999</v>
      </c>
      <c r="J168" s="57"/>
      <c r="K168" s="57"/>
      <c r="L168" s="57"/>
      <c r="M168" s="57"/>
      <c r="N168" s="57"/>
      <c r="O168" s="57"/>
      <c r="P168" s="57"/>
      <c r="Q168" s="57"/>
      <c r="R168" s="137">
        <v>0.00539543483029833</v>
      </c>
      <c r="S168" s="57"/>
      <c r="T168" s="57"/>
      <c r="U168" s="57"/>
      <c r="V168" s="57"/>
      <c r="W168" s="57"/>
      <c r="X168" s="57"/>
      <c r="Y168" s="57"/>
      <c r="Z168" s="56">
        <v>1053</v>
      </c>
      <c r="AA168" s="57"/>
      <c r="AB168" s="57"/>
      <c r="AC168" s="57"/>
      <c r="AD168" s="57"/>
      <c r="AE168" s="137">
        <v>0.009037695687997803</v>
      </c>
      <c r="AF168" s="57"/>
      <c r="AG168" s="57"/>
      <c r="AH168" s="57"/>
      <c r="AI168" s="57"/>
    </row>
    <row r="169" spans="2:35" ht="12" customHeight="1">
      <c r="B169" s="146">
        <v>2013</v>
      </c>
      <c r="C169" s="57"/>
      <c r="D169" s="57"/>
      <c r="E169" s="57"/>
      <c r="F169" s="57"/>
      <c r="G169" s="57"/>
      <c r="H169" s="57"/>
      <c r="I169" s="139">
        <v>60709553.36000001</v>
      </c>
      <c r="J169" s="57"/>
      <c r="K169" s="57"/>
      <c r="L169" s="57"/>
      <c r="M169" s="57"/>
      <c r="N169" s="57"/>
      <c r="O169" s="57"/>
      <c r="P169" s="57"/>
      <c r="Q169" s="57"/>
      <c r="R169" s="137">
        <v>0.008706612459469418</v>
      </c>
      <c r="S169" s="57"/>
      <c r="T169" s="57"/>
      <c r="U169" s="57"/>
      <c r="V169" s="57"/>
      <c r="W169" s="57"/>
      <c r="X169" s="57"/>
      <c r="Y169" s="57"/>
      <c r="Z169" s="56">
        <v>1323</v>
      </c>
      <c r="AA169" s="57"/>
      <c r="AB169" s="57"/>
      <c r="AC169" s="57"/>
      <c r="AD169" s="57"/>
      <c r="AE169" s="137">
        <v>0.011355053556715188</v>
      </c>
      <c r="AF169" s="57"/>
      <c r="AG169" s="57"/>
      <c r="AH169" s="57"/>
      <c r="AI169" s="57"/>
    </row>
    <row r="170" spans="2:35" ht="12" customHeight="1">
      <c r="B170" s="146">
        <v>2014</v>
      </c>
      <c r="C170" s="57"/>
      <c r="D170" s="57"/>
      <c r="E170" s="57"/>
      <c r="F170" s="57"/>
      <c r="G170" s="57"/>
      <c r="H170" s="57"/>
      <c r="I170" s="139">
        <v>215948382.9599998</v>
      </c>
      <c r="J170" s="57"/>
      <c r="K170" s="57"/>
      <c r="L170" s="57"/>
      <c r="M170" s="57"/>
      <c r="N170" s="57"/>
      <c r="O170" s="57"/>
      <c r="P170" s="57"/>
      <c r="Q170" s="57"/>
      <c r="R170" s="137">
        <v>0.030970066120114305</v>
      </c>
      <c r="S170" s="57"/>
      <c r="T170" s="57"/>
      <c r="U170" s="57"/>
      <c r="V170" s="57"/>
      <c r="W170" s="57"/>
      <c r="X170" s="57"/>
      <c r="Y170" s="57"/>
      <c r="Z170" s="56">
        <v>4094</v>
      </c>
      <c r="AA170" s="57"/>
      <c r="AB170" s="57"/>
      <c r="AC170" s="57"/>
      <c r="AD170" s="57"/>
      <c r="AE170" s="137">
        <v>0.0351380115352925</v>
      </c>
      <c r="AF170" s="57"/>
      <c r="AG170" s="57"/>
      <c r="AH170" s="57"/>
      <c r="AI170" s="57"/>
    </row>
    <row r="171" spans="2:35" ht="12" customHeight="1">
      <c r="B171" s="146">
        <v>2015</v>
      </c>
      <c r="C171" s="57"/>
      <c r="D171" s="57"/>
      <c r="E171" s="57"/>
      <c r="F171" s="57"/>
      <c r="G171" s="57"/>
      <c r="H171" s="57"/>
      <c r="I171" s="139">
        <v>1060851894.8700018</v>
      </c>
      <c r="J171" s="57"/>
      <c r="K171" s="57"/>
      <c r="L171" s="57"/>
      <c r="M171" s="57"/>
      <c r="N171" s="57"/>
      <c r="O171" s="57"/>
      <c r="P171" s="57"/>
      <c r="Q171" s="57"/>
      <c r="R171" s="137">
        <v>0.15214123336991223</v>
      </c>
      <c r="S171" s="57"/>
      <c r="T171" s="57"/>
      <c r="U171" s="57"/>
      <c r="V171" s="57"/>
      <c r="W171" s="57"/>
      <c r="X171" s="57"/>
      <c r="Y171" s="57"/>
      <c r="Z171" s="56">
        <v>17951</v>
      </c>
      <c r="AA171" s="57"/>
      <c r="AB171" s="57"/>
      <c r="AC171" s="57"/>
      <c r="AD171" s="57"/>
      <c r="AE171" s="137">
        <v>0.15406996704202142</v>
      </c>
      <c r="AF171" s="57"/>
      <c r="AG171" s="57"/>
      <c r="AH171" s="57"/>
      <c r="AI171" s="57"/>
    </row>
    <row r="172" spans="2:35" ht="12" customHeight="1">
      <c r="B172" s="146">
        <v>2016</v>
      </c>
      <c r="C172" s="57"/>
      <c r="D172" s="57"/>
      <c r="E172" s="57"/>
      <c r="F172" s="57"/>
      <c r="G172" s="57"/>
      <c r="H172" s="57"/>
      <c r="I172" s="139">
        <v>1994303042.08998</v>
      </c>
      <c r="J172" s="57"/>
      <c r="K172" s="57"/>
      <c r="L172" s="57"/>
      <c r="M172" s="57"/>
      <c r="N172" s="57"/>
      <c r="O172" s="57"/>
      <c r="P172" s="57"/>
      <c r="Q172" s="57"/>
      <c r="R172" s="137">
        <v>0.28601138952965577</v>
      </c>
      <c r="S172" s="57"/>
      <c r="T172" s="57"/>
      <c r="U172" s="57"/>
      <c r="V172" s="57"/>
      <c r="W172" s="57"/>
      <c r="X172" s="57"/>
      <c r="Y172" s="57"/>
      <c r="Z172" s="56">
        <v>31262</v>
      </c>
      <c r="AA172" s="57"/>
      <c r="AB172" s="57"/>
      <c r="AC172" s="57"/>
      <c r="AD172" s="57"/>
      <c r="AE172" s="137">
        <v>0.26831570996978854</v>
      </c>
      <c r="AF172" s="57"/>
      <c r="AG172" s="57"/>
      <c r="AH172" s="57"/>
      <c r="AI172" s="57"/>
    </row>
    <row r="173" spans="2:35" ht="12" customHeight="1">
      <c r="B173" s="146">
        <v>2017</v>
      </c>
      <c r="C173" s="57"/>
      <c r="D173" s="57"/>
      <c r="E173" s="57"/>
      <c r="F173" s="57"/>
      <c r="G173" s="57"/>
      <c r="H173" s="57"/>
      <c r="I173" s="139">
        <v>1214051611.8099988</v>
      </c>
      <c r="J173" s="57"/>
      <c r="K173" s="57"/>
      <c r="L173" s="57"/>
      <c r="M173" s="57"/>
      <c r="N173" s="57"/>
      <c r="O173" s="57"/>
      <c r="P173" s="57"/>
      <c r="Q173" s="57"/>
      <c r="R173" s="137">
        <v>0.17411224930520333</v>
      </c>
      <c r="S173" s="57"/>
      <c r="T173" s="57"/>
      <c r="U173" s="57"/>
      <c r="V173" s="57"/>
      <c r="W173" s="57"/>
      <c r="X173" s="57"/>
      <c r="Y173" s="57"/>
      <c r="Z173" s="56">
        <v>17052</v>
      </c>
      <c r="AA173" s="57"/>
      <c r="AB173" s="57"/>
      <c r="AC173" s="57"/>
      <c r="AD173" s="57"/>
      <c r="AE173" s="137">
        <v>0.14635402361988464</v>
      </c>
      <c r="AF173" s="57"/>
      <c r="AG173" s="57"/>
      <c r="AH173" s="57"/>
      <c r="AI173" s="57"/>
    </row>
    <row r="174" spans="2:35" ht="12" customHeight="1">
      <c r="B174" s="146">
        <v>2018</v>
      </c>
      <c r="C174" s="57"/>
      <c r="D174" s="57"/>
      <c r="E174" s="57"/>
      <c r="F174" s="57"/>
      <c r="G174" s="57"/>
      <c r="H174" s="57"/>
      <c r="I174" s="139">
        <v>1831987923.3599932</v>
      </c>
      <c r="J174" s="57"/>
      <c r="K174" s="57"/>
      <c r="L174" s="57"/>
      <c r="M174" s="57"/>
      <c r="N174" s="57"/>
      <c r="O174" s="57"/>
      <c r="P174" s="57"/>
      <c r="Q174" s="57"/>
      <c r="R174" s="137">
        <v>0.2627330954741127</v>
      </c>
      <c r="S174" s="57"/>
      <c r="T174" s="57"/>
      <c r="U174" s="57"/>
      <c r="V174" s="57"/>
      <c r="W174" s="57"/>
      <c r="X174" s="57"/>
      <c r="Y174" s="57"/>
      <c r="Z174" s="56">
        <v>23913</v>
      </c>
      <c r="AA174" s="57"/>
      <c r="AB174" s="57"/>
      <c r="AC174" s="57"/>
      <c r="AD174" s="57"/>
      <c r="AE174" s="137">
        <v>0.20524066190606977</v>
      </c>
      <c r="AF174" s="57"/>
      <c r="AG174" s="57"/>
      <c r="AH174" s="57"/>
      <c r="AI174" s="57"/>
    </row>
    <row r="175" spans="2:35" ht="12" customHeight="1">
      <c r="B175" s="146">
        <v>2019</v>
      </c>
      <c r="C175" s="57"/>
      <c r="D175" s="57"/>
      <c r="E175" s="57"/>
      <c r="F175" s="57"/>
      <c r="G175" s="57"/>
      <c r="H175" s="57"/>
      <c r="I175" s="139">
        <v>133520532.80000003</v>
      </c>
      <c r="J175" s="57"/>
      <c r="K175" s="57"/>
      <c r="L175" s="57"/>
      <c r="M175" s="57"/>
      <c r="N175" s="57"/>
      <c r="O175" s="57"/>
      <c r="P175" s="57"/>
      <c r="Q175" s="57"/>
      <c r="R175" s="137">
        <v>0.019148741345170642</v>
      </c>
      <c r="S175" s="57"/>
      <c r="T175" s="57"/>
      <c r="U175" s="57"/>
      <c r="V175" s="57"/>
      <c r="W175" s="57"/>
      <c r="X175" s="57"/>
      <c r="Y175" s="57"/>
      <c r="Z175" s="56">
        <v>1790</v>
      </c>
      <c r="AA175" s="57"/>
      <c r="AB175" s="57"/>
      <c r="AC175" s="57"/>
      <c r="AD175" s="57"/>
      <c r="AE175" s="137">
        <v>0.015363224388904147</v>
      </c>
      <c r="AF175" s="57"/>
      <c r="AG175" s="57"/>
      <c r="AH175" s="57"/>
      <c r="AI175" s="57"/>
    </row>
    <row r="176" spans="2:35" ht="12" customHeight="1">
      <c r="B176" s="145"/>
      <c r="C176" s="141"/>
      <c r="D176" s="141"/>
      <c r="E176" s="141"/>
      <c r="F176" s="141"/>
      <c r="G176" s="141"/>
      <c r="H176" s="141"/>
      <c r="I176" s="142">
        <v>6972809877.849973</v>
      </c>
      <c r="J176" s="141"/>
      <c r="K176" s="141"/>
      <c r="L176" s="141"/>
      <c r="M176" s="141"/>
      <c r="N176" s="141"/>
      <c r="O176" s="141"/>
      <c r="P176" s="141"/>
      <c r="Q176" s="141"/>
      <c r="R176" s="143">
        <v>1.000000000000002</v>
      </c>
      <c r="S176" s="141"/>
      <c r="T176" s="141"/>
      <c r="U176" s="141"/>
      <c r="V176" s="141"/>
      <c r="W176" s="141"/>
      <c r="X176" s="141"/>
      <c r="Y176" s="141"/>
      <c r="Z176" s="144">
        <v>116512</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1158</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1213</v>
      </c>
      <c r="C180" s="54"/>
      <c r="D180" s="54"/>
      <c r="E180" s="54"/>
      <c r="F180" s="54"/>
      <c r="G180" s="54"/>
      <c r="H180" s="53" t="s">
        <v>1168</v>
      </c>
      <c r="I180" s="54"/>
      <c r="J180" s="54"/>
      <c r="K180" s="54"/>
      <c r="L180" s="54"/>
      <c r="M180" s="54"/>
      <c r="N180" s="54"/>
      <c r="O180" s="54"/>
      <c r="P180" s="54"/>
      <c r="Q180" s="54"/>
      <c r="R180" s="54"/>
      <c r="S180" s="53" t="s">
        <v>1169</v>
      </c>
      <c r="T180" s="54"/>
      <c r="U180" s="54"/>
      <c r="V180" s="54"/>
      <c r="W180" s="54"/>
      <c r="X180" s="54"/>
      <c r="Y180" s="54"/>
      <c r="Z180" s="53" t="s">
        <v>1214</v>
      </c>
      <c r="AA180" s="54"/>
      <c r="AB180" s="54"/>
      <c r="AC180" s="54"/>
      <c r="AD180" s="54"/>
      <c r="AE180" s="54"/>
      <c r="AF180" s="53" t="s">
        <v>1169</v>
      </c>
      <c r="AG180" s="54"/>
      <c r="AH180" s="54"/>
      <c r="AI180" s="54"/>
    </row>
    <row r="181" spans="2:35" ht="10.5" customHeight="1">
      <c r="B181" s="59" t="s">
        <v>1215</v>
      </c>
      <c r="C181" s="57"/>
      <c r="D181" s="57"/>
      <c r="E181" s="57"/>
      <c r="F181" s="57"/>
      <c r="G181" s="57"/>
      <c r="H181" s="139">
        <v>1333008013.6899927</v>
      </c>
      <c r="I181" s="57"/>
      <c r="J181" s="57"/>
      <c r="K181" s="57"/>
      <c r="L181" s="57"/>
      <c r="M181" s="57"/>
      <c r="N181" s="57"/>
      <c r="O181" s="57"/>
      <c r="P181" s="57"/>
      <c r="Q181" s="57"/>
      <c r="R181" s="57"/>
      <c r="S181" s="137">
        <v>0.19117228736215147</v>
      </c>
      <c r="T181" s="57"/>
      <c r="U181" s="57"/>
      <c r="V181" s="57"/>
      <c r="W181" s="57"/>
      <c r="X181" s="57"/>
      <c r="Y181" s="57"/>
      <c r="Z181" s="56">
        <v>34400</v>
      </c>
      <c r="AA181" s="57"/>
      <c r="AB181" s="57"/>
      <c r="AC181" s="57"/>
      <c r="AD181" s="57"/>
      <c r="AE181" s="57"/>
      <c r="AF181" s="137">
        <v>0.5453046731342337</v>
      </c>
      <c r="AG181" s="57"/>
      <c r="AH181" s="57"/>
      <c r="AI181" s="57"/>
    </row>
    <row r="182" spans="2:35" ht="10.5" customHeight="1">
      <c r="B182" s="59" t="s">
        <v>1216</v>
      </c>
      <c r="C182" s="57"/>
      <c r="D182" s="57"/>
      <c r="E182" s="57"/>
      <c r="F182" s="57"/>
      <c r="G182" s="57"/>
      <c r="H182" s="139">
        <v>2666255536.2100286</v>
      </c>
      <c r="I182" s="57"/>
      <c r="J182" s="57"/>
      <c r="K182" s="57"/>
      <c r="L182" s="57"/>
      <c r="M182" s="57"/>
      <c r="N182" s="57"/>
      <c r="O182" s="57"/>
      <c r="P182" s="57"/>
      <c r="Q182" s="57"/>
      <c r="R182" s="57"/>
      <c r="S182" s="137">
        <v>0.3823789236932608</v>
      </c>
      <c r="T182" s="57"/>
      <c r="U182" s="57"/>
      <c r="V182" s="57"/>
      <c r="W182" s="57"/>
      <c r="X182" s="57"/>
      <c r="Y182" s="57"/>
      <c r="Z182" s="56">
        <v>18262</v>
      </c>
      <c r="AA182" s="57"/>
      <c r="AB182" s="57"/>
      <c r="AC182" s="57"/>
      <c r="AD182" s="57"/>
      <c r="AE182" s="57"/>
      <c r="AF182" s="137">
        <v>0.28948703316213303</v>
      </c>
      <c r="AG182" s="57"/>
      <c r="AH182" s="57"/>
      <c r="AI182" s="57"/>
    </row>
    <row r="183" spans="2:35" ht="10.5" customHeight="1">
      <c r="B183" s="59" t="s">
        <v>1217</v>
      </c>
      <c r="C183" s="57"/>
      <c r="D183" s="57"/>
      <c r="E183" s="57"/>
      <c r="F183" s="57"/>
      <c r="G183" s="57"/>
      <c r="H183" s="139">
        <v>1874052873.3000014</v>
      </c>
      <c r="I183" s="57"/>
      <c r="J183" s="57"/>
      <c r="K183" s="57"/>
      <c r="L183" s="57"/>
      <c r="M183" s="57"/>
      <c r="N183" s="57"/>
      <c r="O183" s="57"/>
      <c r="P183" s="57"/>
      <c r="Q183" s="57"/>
      <c r="R183" s="57"/>
      <c r="S183" s="137">
        <v>0.2687658069171165</v>
      </c>
      <c r="T183" s="57"/>
      <c r="U183" s="57"/>
      <c r="V183" s="57"/>
      <c r="W183" s="57"/>
      <c r="X183" s="57"/>
      <c r="Y183" s="57"/>
      <c r="Z183" s="56">
        <v>7814</v>
      </c>
      <c r="AA183" s="57"/>
      <c r="AB183" s="57"/>
      <c r="AC183" s="57"/>
      <c r="AD183" s="57"/>
      <c r="AE183" s="57"/>
      <c r="AF183" s="137">
        <v>0.1238665905776425</v>
      </c>
      <c r="AG183" s="57"/>
      <c r="AH183" s="57"/>
      <c r="AI183" s="57"/>
    </row>
    <row r="184" spans="2:35" ht="10.5" customHeight="1">
      <c r="B184" s="59" t="s">
        <v>1218</v>
      </c>
      <c r="C184" s="57"/>
      <c r="D184" s="57"/>
      <c r="E184" s="57"/>
      <c r="F184" s="57"/>
      <c r="G184" s="57"/>
      <c r="H184" s="139">
        <v>590973113.0699992</v>
      </c>
      <c r="I184" s="57"/>
      <c r="J184" s="57"/>
      <c r="K184" s="57"/>
      <c r="L184" s="57"/>
      <c r="M184" s="57"/>
      <c r="N184" s="57"/>
      <c r="O184" s="57"/>
      <c r="P184" s="57"/>
      <c r="Q184" s="57"/>
      <c r="R184" s="57"/>
      <c r="S184" s="137">
        <v>0.0847539404375985</v>
      </c>
      <c r="T184" s="57"/>
      <c r="U184" s="57"/>
      <c r="V184" s="57"/>
      <c r="W184" s="57"/>
      <c r="X184" s="57"/>
      <c r="Y184" s="57"/>
      <c r="Z184" s="56">
        <v>1751</v>
      </c>
      <c r="AA184" s="57"/>
      <c r="AB184" s="57"/>
      <c r="AC184" s="57"/>
      <c r="AD184" s="57"/>
      <c r="AE184" s="57"/>
      <c r="AF184" s="137">
        <v>0.027756641937733816</v>
      </c>
      <c r="AG184" s="57"/>
      <c r="AH184" s="57"/>
      <c r="AI184" s="57"/>
    </row>
    <row r="185" spans="2:35" ht="10.5" customHeight="1">
      <c r="B185" s="59" t="s">
        <v>1219</v>
      </c>
      <c r="C185" s="57"/>
      <c r="D185" s="57"/>
      <c r="E185" s="57"/>
      <c r="F185" s="57"/>
      <c r="G185" s="57"/>
      <c r="H185" s="139">
        <v>508520341.58000034</v>
      </c>
      <c r="I185" s="57"/>
      <c r="J185" s="57"/>
      <c r="K185" s="57"/>
      <c r="L185" s="57"/>
      <c r="M185" s="57"/>
      <c r="N185" s="57"/>
      <c r="O185" s="57"/>
      <c r="P185" s="57"/>
      <c r="Q185" s="57"/>
      <c r="R185" s="57"/>
      <c r="S185" s="137">
        <v>0.07292904158987283</v>
      </c>
      <c r="T185" s="57"/>
      <c r="U185" s="57"/>
      <c r="V185" s="57"/>
      <c r="W185" s="57"/>
      <c r="X185" s="57"/>
      <c r="Y185" s="57"/>
      <c r="Z185" s="56">
        <v>857</v>
      </c>
      <c r="AA185" s="57"/>
      <c r="AB185" s="57"/>
      <c r="AC185" s="57"/>
      <c r="AD185" s="57"/>
      <c r="AE185" s="57"/>
      <c r="AF185" s="137">
        <v>0.013585061188256928</v>
      </c>
      <c r="AG185" s="57"/>
      <c r="AH185" s="57"/>
      <c r="AI185" s="57"/>
    </row>
    <row r="186" spans="2:35" ht="12" customHeight="1">
      <c r="B186" s="145"/>
      <c r="C186" s="141"/>
      <c r="D186" s="141"/>
      <c r="E186" s="141"/>
      <c r="F186" s="141"/>
      <c r="G186" s="141"/>
      <c r="H186" s="142">
        <v>6972809877.850021</v>
      </c>
      <c r="I186" s="141"/>
      <c r="J186" s="141"/>
      <c r="K186" s="141"/>
      <c r="L186" s="141"/>
      <c r="M186" s="141"/>
      <c r="N186" s="141"/>
      <c r="O186" s="141"/>
      <c r="P186" s="141"/>
      <c r="Q186" s="141"/>
      <c r="R186" s="141"/>
      <c r="S186" s="143">
        <v>1.0000000000000007</v>
      </c>
      <c r="T186" s="141"/>
      <c r="U186" s="141"/>
      <c r="V186" s="141"/>
      <c r="W186" s="141"/>
      <c r="X186" s="141"/>
      <c r="Y186" s="141"/>
      <c r="Z186" s="144">
        <v>63084</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1159</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1168</v>
      </c>
      <c r="H190" s="54"/>
      <c r="I190" s="54"/>
      <c r="J190" s="54"/>
      <c r="K190" s="54"/>
      <c r="L190" s="54"/>
      <c r="M190" s="54"/>
      <c r="N190" s="54"/>
      <c r="O190" s="54"/>
      <c r="P190" s="54"/>
      <c r="Q190" s="54"/>
      <c r="R190" s="53" t="s">
        <v>1169</v>
      </c>
      <c r="S190" s="54"/>
      <c r="T190" s="54"/>
      <c r="U190" s="54"/>
      <c r="V190" s="54"/>
      <c r="W190" s="54"/>
      <c r="X190" s="54"/>
      <c r="Y190" s="53" t="s">
        <v>1170</v>
      </c>
      <c r="Z190" s="54"/>
      <c r="AA190" s="54"/>
      <c r="AB190" s="54"/>
      <c r="AC190" s="54"/>
      <c r="AD190" s="54"/>
      <c r="AE190" s="54"/>
      <c r="AF190" s="53" t="s">
        <v>1169</v>
      </c>
      <c r="AG190" s="54"/>
      <c r="AH190" s="54"/>
      <c r="AI190" s="1"/>
    </row>
    <row r="191" spans="2:35" ht="11.25" customHeight="1">
      <c r="B191" s="59" t="s">
        <v>1220</v>
      </c>
      <c r="C191" s="57"/>
      <c r="D191" s="57"/>
      <c r="E191" s="57"/>
      <c r="F191" s="57"/>
      <c r="G191" s="139">
        <v>24078918.700000003</v>
      </c>
      <c r="H191" s="57"/>
      <c r="I191" s="57"/>
      <c r="J191" s="57"/>
      <c r="K191" s="57"/>
      <c r="L191" s="57"/>
      <c r="M191" s="57"/>
      <c r="N191" s="57"/>
      <c r="O191" s="57"/>
      <c r="P191" s="57"/>
      <c r="Q191" s="57"/>
      <c r="R191" s="137">
        <v>0.003453259033562585</v>
      </c>
      <c r="S191" s="57"/>
      <c r="T191" s="57"/>
      <c r="U191" s="57"/>
      <c r="V191" s="57"/>
      <c r="W191" s="57"/>
      <c r="X191" s="57"/>
      <c r="Y191" s="56">
        <v>474</v>
      </c>
      <c r="Z191" s="57"/>
      <c r="AA191" s="57"/>
      <c r="AB191" s="57"/>
      <c r="AC191" s="57"/>
      <c r="AD191" s="57"/>
      <c r="AE191" s="57"/>
      <c r="AF191" s="137">
        <v>0.004068250480637188</v>
      </c>
      <c r="AG191" s="57"/>
      <c r="AH191" s="57"/>
      <c r="AI191" s="1"/>
    </row>
    <row r="192" spans="2:35" ht="11.25" customHeight="1">
      <c r="B192" s="59" t="s">
        <v>1221</v>
      </c>
      <c r="C192" s="57"/>
      <c r="D192" s="57"/>
      <c r="E192" s="57"/>
      <c r="F192" s="57"/>
      <c r="G192" s="139">
        <v>108421773.06000003</v>
      </c>
      <c r="H192" s="57"/>
      <c r="I192" s="57"/>
      <c r="J192" s="57"/>
      <c r="K192" s="57"/>
      <c r="L192" s="57"/>
      <c r="M192" s="57"/>
      <c r="N192" s="57"/>
      <c r="O192" s="57"/>
      <c r="P192" s="57"/>
      <c r="Q192" s="57"/>
      <c r="R192" s="137">
        <v>0.015549222617472337</v>
      </c>
      <c r="S192" s="57"/>
      <c r="T192" s="57"/>
      <c r="U192" s="57"/>
      <c r="V192" s="57"/>
      <c r="W192" s="57"/>
      <c r="X192" s="57"/>
      <c r="Y192" s="56">
        <v>1983</v>
      </c>
      <c r="Z192" s="57"/>
      <c r="AA192" s="57"/>
      <c r="AB192" s="57"/>
      <c r="AC192" s="57"/>
      <c r="AD192" s="57"/>
      <c r="AE192" s="57"/>
      <c r="AF192" s="137">
        <v>0.01701970612469102</v>
      </c>
      <c r="AG192" s="57"/>
      <c r="AH192" s="57"/>
      <c r="AI192" s="1"/>
    </row>
    <row r="193" spans="2:35" ht="11.25" customHeight="1">
      <c r="B193" s="59" t="s">
        <v>1222</v>
      </c>
      <c r="C193" s="57"/>
      <c r="D193" s="57"/>
      <c r="E193" s="57"/>
      <c r="F193" s="57"/>
      <c r="G193" s="139">
        <v>923638127.0200009</v>
      </c>
      <c r="H193" s="57"/>
      <c r="I193" s="57"/>
      <c r="J193" s="57"/>
      <c r="K193" s="57"/>
      <c r="L193" s="57"/>
      <c r="M193" s="57"/>
      <c r="N193" s="57"/>
      <c r="O193" s="57"/>
      <c r="P193" s="57"/>
      <c r="Q193" s="57"/>
      <c r="R193" s="137">
        <v>0.13246282964835313</v>
      </c>
      <c r="S193" s="57"/>
      <c r="T193" s="57"/>
      <c r="U193" s="57"/>
      <c r="V193" s="57"/>
      <c r="W193" s="57"/>
      <c r="X193" s="57"/>
      <c r="Y193" s="56">
        <v>14274</v>
      </c>
      <c r="Z193" s="57"/>
      <c r="AA193" s="57"/>
      <c r="AB193" s="57"/>
      <c r="AC193" s="57"/>
      <c r="AD193" s="57"/>
      <c r="AE193" s="57"/>
      <c r="AF193" s="137">
        <v>0.1225109859928591</v>
      </c>
      <c r="AG193" s="57"/>
      <c r="AH193" s="57"/>
      <c r="AI193" s="1"/>
    </row>
    <row r="194" spans="2:35" ht="11.25" customHeight="1">
      <c r="B194" s="59" t="s">
        <v>1223</v>
      </c>
      <c r="C194" s="57"/>
      <c r="D194" s="57"/>
      <c r="E194" s="57"/>
      <c r="F194" s="57"/>
      <c r="G194" s="139">
        <v>3581413070.0100193</v>
      </c>
      <c r="H194" s="57"/>
      <c r="I194" s="57"/>
      <c r="J194" s="57"/>
      <c r="K194" s="57"/>
      <c r="L194" s="57"/>
      <c r="M194" s="57"/>
      <c r="N194" s="57"/>
      <c r="O194" s="57"/>
      <c r="P194" s="57"/>
      <c r="Q194" s="57"/>
      <c r="R194" s="137">
        <v>0.513625515789096</v>
      </c>
      <c r="S194" s="57"/>
      <c r="T194" s="57"/>
      <c r="U194" s="57"/>
      <c r="V194" s="57"/>
      <c r="W194" s="57"/>
      <c r="X194" s="57"/>
      <c r="Y194" s="56">
        <v>51834</v>
      </c>
      <c r="Z194" s="57"/>
      <c r="AA194" s="57"/>
      <c r="AB194" s="57"/>
      <c r="AC194" s="57"/>
      <c r="AD194" s="57"/>
      <c r="AE194" s="57"/>
      <c r="AF194" s="137">
        <v>0.4448812139522109</v>
      </c>
      <c r="AG194" s="57"/>
      <c r="AH194" s="57"/>
      <c r="AI194" s="1"/>
    </row>
    <row r="195" spans="2:35" ht="11.25" customHeight="1">
      <c r="B195" s="59" t="s">
        <v>1224</v>
      </c>
      <c r="C195" s="57"/>
      <c r="D195" s="57"/>
      <c r="E195" s="57"/>
      <c r="F195" s="57"/>
      <c r="G195" s="139">
        <v>1310925254.6600006</v>
      </c>
      <c r="H195" s="57"/>
      <c r="I195" s="57"/>
      <c r="J195" s="57"/>
      <c r="K195" s="57"/>
      <c r="L195" s="57"/>
      <c r="M195" s="57"/>
      <c r="N195" s="57"/>
      <c r="O195" s="57"/>
      <c r="P195" s="57"/>
      <c r="Q195" s="57"/>
      <c r="R195" s="137">
        <v>0.1880053059849394</v>
      </c>
      <c r="S195" s="57"/>
      <c r="T195" s="57"/>
      <c r="U195" s="57"/>
      <c r="V195" s="57"/>
      <c r="W195" s="57"/>
      <c r="X195" s="57"/>
      <c r="Y195" s="56">
        <v>22836</v>
      </c>
      <c r="Z195" s="57"/>
      <c r="AA195" s="57"/>
      <c r="AB195" s="57"/>
      <c r="AC195" s="57"/>
      <c r="AD195" s="57"/>
      <c r="AE195" s="57"/>
      <c r="AF195" s="137">
        <v>0.19599697885196374</v>
      </c>
      <c r="AG195" s="57"/>
      <c r="AH195" s="57"/>
      <c r="AI195" s="1"/>
    </row>
    <row r="196" spans="2:35" ht="11.25" customHeight="1">
      <c r="B196" s="59" t="s">
        <v>1225</v>
      </c>
      <c r="C196" s="57"/>
      <c r="D196" s="57"/>
      <c r="E196" s="57"/>
      <c r="F196" s="57"/>
      <c r="G196" s="139">
        <v>744071902.8999978</v>
      </c>
      <c r="H196" s="57"/>
      <c r="I196" s="57"/>
      <c r="J196" s="57"/>
      <c r="K196" s="57"/>
      <c r="L196" s="57"/>
      <c r="M196" s="57"/>
      <c r="N196" s="57"/>
      <c r="O196" s="57"/>
      <c r="P196" s="57"/>
      <c r="Q196" s="57"/>
      <c r="R196" s="137">
        <v>0.10671048199143261</v>
      </c>
      <c r="S196" s="57"/>
      <c r="T196" s="57"/>
      <c r="U196" s="57"/>
      <c r="V196" s="57"/>
      <c r="W196" s="57"/>
      <c r="X196" s="57"/>
      <c r="Y196" s="56">
        <v>16063</v>
      </c>
      <c r="Z196" s="57"/>
      <c r="AA196" s="57"/>
      <c r="AB196" s="57"/>
      <c r="AC196" s="57"/>
      <c r="AD196" s="57"/>
      <c r="AE196" s="57"/>
      <c r="AF196" s="137">
        <v>0.13786562757484208</v>
      </c>
      <c r="AG196" s="57"/>
      <c r="AH196" s="57"/>
      <c r="AI196" s="1"/>
    </row>
    <row r="197" spans="2:35" ht="11.25" customHeight="1">
      <c r="B197" s="59" t="s">
        <v>1226</v>
      </c>
      <c r="C197" s="57"/>
      <c r="D197" s="57"/>
      <c r="E197" s="57"/>
      <c r="F197" s="57"/>
      <c r="G197" s="139">
        <v>175167325.88000023</v>
      </c>
      <c r="H197" s="57"/>
      <c r="I197" s="57"/>
      <c r="J197" s="57"/>
      <c r="K197" s="57"/>
      <c r="L197" s="57"/>
      <c r="M197" s="57"/>
      <c r="N197" s="57"/>
      <c r="O197" s="57"/>
      <c r="P197" s="57"/>
      <c r="Q197" s="57"/>
      <c r="R197" s="137">
        <v>0.02512148315364809</v>
      </c>
      <c r="S197" s="57"/>
      <c r="T197" s="57"/>
      <c r="U197" s="57"/>
      <c r="V197" s="57"/>
      <c r="W197" s="57"/>
      <c r="X197" s="57"/>
      <c r="Y197" s="56">
        <v>5330</v>
      </c>
      <c r="Z197" s="57"/>
      <c r="AA197" s="57"/>
      <c r="AB197" s="57"/>
      <c r="AC197" s="57"/>
      <c r="AD197" s="57"/>
      <c r="AE197" s="57"/>
      <c r="AF197" s="137">
        <v>0.045746360889865424</v>
      </c>
      <c r="AG197" s="57"/>
      <c r="AH197" s="57"/>
      <c r="AI197" s="1"/>
    </row>
    <row r="198" spans="2:35" ht="11.25" customHeight="1">
      <c r="B198" s="59" t="s">
        <v>1227</v>
      </c>
      <c r="C198" s="57"/>
      <c r="D198" s="57"/>
      <c r="E198" s="57"/>
      <c r="F198" s="57"/>
      <c r="G198" s="139">
        <v>65312269.25000007</v>
      </c>
      <c r="H198" s="57"/>
      <c r="I198" s="57"/>
      <c r="J198" s="57"/>
      <c r="K198" s="57"/>
      <c r="L198" s="57"/>
      <c r="M198" s="57"/>
      <c r="N198" s="57"/>
      <c r="O198" s="57"/>
      <c r="P198" s="57"/>
      <c r="Q198" s="57"/>
      <c r="R198" s="137">
        <v>0.009366707309412301</v>
      </c>
      <c r="S198" s="57"/>
      <c r="T198" s="57"/>
      <c r="U198" s="57"/>
      <c r="V198" s="57"/>
      <c r="W198" s="57"/>
      <c r="X198" s="57"/>
      <c r="Y198" s="56">
        <v>2155</v>
      </c>
      <c r="Z198" s="57"/>
      <c r="AA198" s="57"/>
      <c r="AB198" s="57"/>
      <c r="AC198" s="57"/>
      <c r="AD198" s="57"/>
      <c r="AE198" s="57"/>
      <c r="AF198" s="137">
        <v>0.018495948915133203</v>
      </c>
      <c r="AG198" s="57"/>
      <c r="AH198" s="57"/>
      <c r="AI198" s="1"/>
    </row>
    <row r="199" spans="2:35" ht="11.25" customHeight="1">
      <c r="B199" s="59" t="s">
        <v>1228</v>
      </c>
      <c r="C199" s="57"/>
      <c r="D199" s="57"/>
      <c r="E199" s="57"/>
      <c r="F199" s="57"/>
      <c r="G199" s="139">
        <v>22954940.86000004</v>
      </c>
      <c r="H199" s="57"/>
      <c r="I199" s="57"/>
      <c r="J199" s="57"/>
      <c r="K199" s="57"/>
      <c r="L199" s="57"/>
      <c r="M199" s="57"/>
      <c r="N199" s="57"/>
      <c r="O199" s="57"/>
      <c r="P199" s="57"/>
      <c r="Q199" s="57"/>
      <c r="R199" s="137">
        <v>0.003292064642823435</v>
      </c>
      <c r="S199" s="57"/>
      <c r="T199" s="57"/>
      <c r="U199" s="57"/>
      <c r="V199" s="57"/>
      <c r="W199" s="57"/>
      <c r="X199" s="57"/>
      <c r="Y199" s="56">
        <v>872</v>
      </c>
      <c r="Z199" s="57"/>
      <c r="AA199" s="57"/>
      <c r="AB199" s="57"/>
      <c r="AC199" s="57"/>
      <c r="AD199" s="57"/>
      <c r="AE199" s="57"/>
      <c r="AF199" s="137">
        <v>0.007484207635265037</v>
      </c>
      <c r="AG199" s="57"/>
      <c r="AH199" s="57"/>
      <c r="AI199" s="1"/>
    </row>
    <row r="200" spans="2:35" ht="11.25" customHeight="1">
      <c r="B200" s="59" t="s">
        <v>1229</v>
      </c>
      <c r="C200" s="57"/>
      <c r="D200" s="57"/>
      <c r="E200" s="57"/>
      <c r="F200" s="57"/>
      <c r="G200" s="139">
        <v>11278224.769999987</v>
      </c>
      <c r="H200" s="57"/>
      <c r="I200" s="57"/>
      <c r="J200" s="57"/>
      <c r="K200" s="57"/>
      <c r="L200" s="57"/>
      <c r="M200" s="57"/>
      <c r="N200" s="57"/>
      <c r="O200" s="57"/>
      <c r="P200" s="57"/>
      <c r="Q200" s="57"/>
      <c r="R200" s="137">
        <v>0.0016174576630615793</v>
      </c>
      <c r="S200" s="57"/>
      <c r="T200" s="57"/>
      <c r="U200" s="57"/>
      <c r="V200" s="57"/>
      <c r="W200" s="57"/>
      <c r="X200" s="57"/>
      <c r="Y200" s="56">
        <v>436</v>
      </c>
      <c r="Z200" s="57"/>
      <c r="AA200" s="57"/>
      <c r="AB200" s="57"/>
      <c r="AC200" s="57"/>
      <c r="AD200" s="57"/>
      <c r="AE200" s="57"/>
      <c r="AF200" s="137">
        <v>0.0037421038176325186</v>
      </c>
      <c r="AG200" s="57"/>
      <c r="AH200" s="57"/>
      <c r="AI200" s="1"/>
    </row>
    <row r="201" spans="2:35" ht="11.25" customHeight="1">
      <c r="B201" s="59" t="s">
        <v>1230</v>
      </c>
      <c r="C201" s="57"/>
      <c r="D201" s="57"/>
      <c r="E201" s="57"/>
      <c r="F201" s="57"/>
      <c r="G201" s="139">
        <v>3985086.01</v>
      </c>
      <c r="H201" s="57"/>
      <c r="I201" s="57"/>
      <c r="J201" s="57"/>
      <c r="K201" s="57"/>
      <c r="L201" s="57"/>
      <c r="M201" s="57"/>
      <c r="N201" s="57"/>
      <c r="O201" s="57"/>
      <c r="P201" s="57"/>
      <c r="Q201" s="57"/>
      <c r="R201" s="137">
        <v>0.0005715179504118005</v>
      </c>
      <c r="S201" s="57"/>
      <c r="T201" s="57"/>
      <c r="U201" s="57"/>
      <c r="V201" s="57"/>
      <c r="W201" s="57"/>
      <c r="X201" s="57"/>
      <c r="Y201" s="56">
        <v>158</v>
      </c>
      <c r="Z201" s="57"/>
      <c r="AA201" s="57"/>
      <c r="AB201" s="57"/>
      <c r="AC201" s="57"/>
      <c r="AD201" s="57"/>
      <c r="AE201" s="57"/>
      <c r="AF201" s="137">
        <v>0.0013560834935457291</v>
      </c>
      <c r="AG201" s="57"/>
      <c r="AH201" s="57"/>
      <c r="AI201" s="1"/>
    </row>
    <row r="202" spans="2:35" ht="11.25" customHeight="1">
      <c r="B202" s="59" t="s">
        <v>1231</v>
      </c>
      <c r="C202" s="57"/>
      <c r="D202" s="57"/>
      <c r="E202" s="57"/>
      <c r="F202" s="57"/>
      <c r="G202" s="139">
        <v>1022899.4100000003</v>
      </c>
      <c r="H202" s="57"/>
      <c r="I202" s="57"/>
      <c r="J202" s="57"/>
      <c r="K202" s="57"/>
      <c r="L202" s="57"/>
      <c r="M202" s="57"/>
      <c r="N202" s="57"/>
      <c r="O202" s="57"/>
      <c r="P202" s="57"/>
      <c r="Q202" s="57"/>
      <c r="R202" s="137">
        <v>0.00014669830784421142</v>
      </c>
      <c r="S202" s="57"/>
      <c r="T202" s="57"/>
      <c r="U202" s="57"/>
      <c r="V202" s="57"/>
      <c r="W202" s="57"/>
      <c r="X202" s="57"/>
      <c r="Y202" s="56">
        <v>48</v>
      </c>
      <c r="Z202" s="57"/>
      <c r="AA202" s="57"/>
      <c r="AB202" s="57"/>
      <c r="AC202" s="57"/>
      <c r="AD202" s="57"/>
      <c r="AE202" s="57"/>
      <c r="AF202" s="137">
        <v>0.00041197473221642406</v>
      </c>
      <c r="AG202" s="57"/>
      <c r="AH202" s="57"/>
      <c r="AI202" s="1"/>
    </row>
    <row r="203" spans="2:35" ht="11.25" customHeight="1">
      <c r="B203" s="59" t="s">
        <v>1232</v>
      </c>
      <c r="C203" s="57"/>
      <c r="D203" s="57"/>
      <c r="E203" s="57"/>
      <c r="F203" s="57"/>
      <c r="G203" s="139">
        <v>200563.35000000003</v>
      </c>
      <c r="H203" s="57"/>
      <c r="I203" s="57"/>
      <c r="J203" s="57"/>
      <c r="K203" s="57"/>
      <c r="L203" s="57"/>
      <c r="M203" s="57"/>
      <c r="N203" s="57"/>
      <c r="O203" s="57"/>
      <c r="P203" s="57"/>
      <c r="Q203" s="57"/>
      <c r="R203" s="137">
        <v>2.8763633816707664E-05</v>
      </c>
      <c r="S203" s="57"/>
      <c r="T203" s="57"/>
      <c r="U203" s="57"/>
      <c r="V203" s="57"/>
      <c r="W203" s="57"/>
      <c r="X203" s="57"/>
      <c r="Y203" s="56">
        <v>26</v>
      </c>
      <c r="Z203" s="57"/>
      <c r="AA203" s="57"/>
      <c r="AB203" s="57"/>
      <c r="AC203" s="57"/>
      <c r="AD203" s="57"/>
      <c r="AE203" s="57"/>
      <c r="AF203" s="137">
        <v>0.00022315297995056303</v>
      </c>
      <c r="AG203" s="57"/>
      <c r="AH203" s="57"/>
      <c r="AI203" s="1"/>
    </row>
    <row r="204" spans="2:35" ht="11.25" customHeight="1">
      <c r="B204" s="59" t="s">
        <v>1233</v>
      </c>
      <c r="C204" s="57"/>
      <c r="D204" s="57"/>
      <c r="E204" s="57"/>
      <c r="F204" s="57"/>
      <c r="G204" s="139">
        <v>207946.83</v>
      </c>
      <c r="H204" s="57"/>
      <c r="I204" s="57"/>
      <c r="J204" s="57"/>
      <c r="K204" s="57"/>
      <c r="L204" s="57"/>
      <c r="M204" s="57"/>
      <c r="N204" s="57"/>
      <c r="O204" s="57"/>
      <c r="P204" s="57"/>
      <c r="Q204" s="57"/>
      <c r="R204" s="137">
        <v>2.982252974666188E-05</v>
      </c>
      <c r="S204" s="57"/>
      <c r="T204" s="57"/>
      <c r="U204" s="57"/>
      <c r="V204" s="57"/>
      <c r="W204" s="57"/>
      <c r="X204" s="57"/>
      <c r="Y204" s="56">
        <v>14</v>
      </c>
      <c r="Z204" s="57"/>
      <c r="AA204" s="57"/>
      <c r="AB204" s="57"/>
      <c r="AC204" s="57"/>
      <c r="AD204" s="57"/>
      <c r="AE204" s="57"/>
      <c r="AF204" s="137">
        <v>0.00012015929689645702</v>
      </c>
      <c r="AG204" s="57"/>
      <c r="AH204" s="57"/>
      <c r="AI204" s="1"/>
    </row>
    <row r="205" spans="2:35" ht="11.25" customHeight="1">
      <c r="B205" s="59" t="s">
        <v>1234</v>
      </c>
      <c r="C205" s="57"/>
      <c r="D205" s="57"/>
      <c r="E205" s="57"/>
      <c r="F205" s="57"/>
      <c r="G205" s="139">
        <v>40406.649999999994</v>
      </c>
      <c r="H205" s="57"/>
      <c r="I205" s="57"/>
      <c r="J205" s="57"/>
      <c r="K205" s="57"/>
      <c r="L205" s="57"/>
      <c r="M205" s="57"/>
      <c r="N205" s="57"/>
      <c r="O205" s="57"/>
      <c r="P205" s="57"/>
      <c r="Q205" s="57"/>
      <c r="R205" s="137">
        <v>5.7948876719493885E-06</v>
      </c>
      <c r="S205" s="57"/>
      <c r="T205" s="57"/>
      <c r="U205" s="57"/>
      <c r="V205" s="57"/>
      <c r="W205" s="57"/>
      <c r="X205" s="57"/>
      <c r="Y205" s="56">
        <v>2</v>
      </c>
      <c r="Z205" s="57"/>
      <c r="AA205" s="57"/>
      <c r="AB205" s="57"/>
      <c r="AC205" s="57"/>
      <c r="AD205" s="57"/>
      <c r="AE205" s="57"/>
      <c r="AF205" s="137">
        <v>1.7165613842351002E-05</v>
      </c>
      <c r="AG205" s="57"/>
      <c r="AH205" s="57"/>
      <c r="AI205" s="1"/>
    </row>
    <row r="206" spans="2:35" ht="11.25" customHeight="1">
      <c r="B206" s="59" t="s">
        <v>1235</v>
      </c>
      <c r="C206" s="57"/>
      <c r="D206" s="57"/>
      <c r="E206" s="57"/>
      <c r="F206" s="57"/>
      <c r="G206" s="139">
        <v>29139.88</v>
      </c>
      <c r="H206" s="57"/>
      <c r="I206" s="57"/>
      <c r="J206" s="57"/>
      <c r="K206" s="57"/>
      <c r="L206" s="57"/>
      <c r="M206" s="57"/>
      <c r="N206" s="57"/>
      <c r="O206" s="57"/>
      <c r="P206" s="57"/>
      <c r="Q206" s="57"/>
      <c r="R206" s="137">
        <v>4.1790727856450505E-06</v>
      </c>
      <c r="S206" s="57"/>
      <c r="T206" s="57"/>
      <c r="U206" s="57"/>
      <c r="V206" s="57"/>
      <c r="W206" s="57"/>
      <c r="X206" s="57"/>
      <c r="Y206" s="56">
        <v>2</v>
      </c>
      <c r="Z206" s="57"/>
      <c r="AA206" s="57"/>
      <c r="AB206" s="57"/>
      <c r="AC206" s="57"/>
      <c r="AD206" s="57"/>
      <c r="AE206" s="57"/>
      <c r="AF206" s="137">
        <v>1.7165613842351002E-05</v>
      </c>
      <c r="AG206" s="57"/>
      <c r="AH206" s="57"/>
      <c r="AI206" s="1"/>
    </row>
    <row r="207" spans="2:35" ht="11.25" customHeight="1">
      <c r="B207" s="59" t="s">
        <v>1236</v>
      </c>
      <c r="C207" s="57"/>
      <c r="D207" s="57"/>
      <c r="E207" s="57"/>
      <c r="F207" s="57"/>
      <c r="G207" s="139">
        <v>18096.23</v>
      </c>
      <c r="H207" s="57"/>
      <c r="I207" s="57"/>
      <c r="J207" s="57"/>
      <c r="K207" s="57"/>
      <c r="L207" s="57"/>
      <c r="M207" s="57"/>
      <c r="N207" s="57"/>
      <c r="O207" s="57"/>
      <c r="P207" s="57"/>
      <c r="Q207" s="57"/>
      <c r="R207" s="137">
        <v>2.5952564772323538E-06</v>
      </c>
      <c r="S207" s="57"/>
      <c r="T207" s="57"/>
      <c r="U207" s="57"/>
      <c r="V207" s="57"/>
      <c r="W207" s="57"/>
      <c r="X207" s="57"/>
      <c r="Y207" s="56">
        <v>1</v>
      </c>
      <c r="Z207" s="57"/>
      <c r="AA207" s="57"/>
      <c r="AB207" s="57"/>
      <c r="AC207" s="57"/>
      <c r="AD207" s="57"/>
      <c r="AE207" s="57"/>
      <c r="AF207" s="137">
        <v>8.582806921175501E-06</v>
      </c>
      <c r="AG207" s="57"/>
      <c r="AH207" s="57"/>
      <c r="AI207" s="1"/>
    </row>
    <row r="208" spans="2:35" ht="11.25" customHeight="1">
      <c r="B208" s="59" t="s">
        <v>1237</v>
      </c>
      <c r="C208" s="57"/>
      <c r="D208" s="57"/>
      <c r="E208" s="57"/>
      <c r="F208" s="57"/>
      <c r="G208" s="139">
        <v>43771.00000000001</v>
      </c>
      <c r="H208" s="57"/>
      <c r="I208" s="57"/>
      <c r="J208" s="57"/>
      <c r="K208" s="57"/>
      <c r="L208" s="57"/>
      <c r="M208" s="57"/>
      <c r="N208" s="57"/>
      <c r="O208" s="57"/>
      <c r="P208" s="57"/>
      <c r="Q208" s="57"/>
      <c r="R208" s="137">
        <v>6.277383259658912E-06</v>
      </c>
      <c r="S208" s="57"/>
      <c r="T208" s="57"/>
      <c r="U208" s="57"/>
      <c r="V208" s="57"/>
      <c r="W208" s="57"/>
      <c r="X208" s="57"/>
      <c r="Y208" s="56">
        <v>3</v>
      </c>
      <c r="Z208" s="57"/>
      <c r="AA208" s="57"/>
      <c r="AB208" s="57"/>
      <c r="AC208" s="57"/>
      <c r="AD208" s="57"/>
      <c r="AE208" s="57"/>
      <c r="AF208" s="137">
        <v>2.5748420763526504E-05</v>
      </c>
      <c r="AG208" s="57"/>
      <c r="AH208" s="57"/>
      <c r="AI208" s="1"/>
    </row>
    <row r="209" spans="2:35" ht="11.25" customHeight="1">
      <c r="B209" s="59" t="s">
        <v>1238</v>
      </c>
      <c r="C209" s="57"/>
      <c r="D209" s="57"/>
      <c r="E209" s="57"/>
      <c r="F209" s="57"/>
      <c r="G209" s="139">
        <v>161.38</v>
      </c>
      <c r="H209" s="57"/>
      <c r="I209" s="57"/>
      <c r="J209" s="57"/>
      <c r="K209" s="57"/>
      <c r="L209" s="57"/>
      <c r="M209" s="57"/>
      <c r="N209" s="57"/>
      <c r="O209" s="57"/>
      <c r="P209" s="57"/>
      <c r="Q209" s="57"/>
      <c r="R209" s="137">
        <v>2.3144184744322838E-08</v>
      </c>
      <c r="S209" s="57"/>
      <c r="T209" s="57"/>
      <c r="U209" s="57"/>
      <c r="V209" s="57"/>
      <c r="W209" s="57"/>
      <c r="X209" s="57"/>
      <c r="Y209" s="56">
        <v>1</v>
      </c>
      <c r="Z209" s="57"/>
      <c r="AA209" s="57"/>
      <c r="AB209" s="57"/>
      <c r="AC209" s="57"/>
      <c r="AD209" s="57"/>
      <c r="AE209" s="57"/>
      <c r="AF209" s="137">
        <v>8.582806921175501E-06</v>
      </c>
      <c r="AG209" s="57"/>
      <c r="AH209" s="57"/>
      <c r="AI209" s="1"/>
    </row>
    <row r="210" spans="2:35" ht="11.25" customHeight="1">
      <c r="B210" s="145"/>
      <c r="C210" s="141"/>
      <c r="D210" s="141"/>
      <c r="E210" s="141"/>
      <c r="F210" s="141"/>
      <c r="G210" s="142">
        <v>6972809877.8500185</v>
      </c>
      <c r="H210" s="141"/>
      <c r="I210" s="141"/>
      <c r="J210" s="141"/>
      <c r="K210" s="141"/>
      <c r="L210" s="141"/>
      <c r="M210" s="141"/>
      <c r="N210" s="141"/>
      <c r="O210" s="141"/>
      <c r="P210" s="141"/>
      <c r="Q210" s="141"/>
      <c r="R210" s="143">
        <v>0.9999999999999953</v>
      </c>
      <c r="S210" s="141"/>
      <c r="T210" s="141"/>
      <c r="U210" s="141"/>
      <c r="V210" s="141"/>
      <c r="W210" s="141"/>
      <c r="X210" s="141"/>
      <c r="Y210" s="144">
        <v>116512</v>
      </c>
      <c r="Z210" s="141"/>
      <c r="AA210" s="141"/>
      <c r="AB210" s="141"/>
      <c r="AC210" s="141"/>
      <c r="AD210" s="141"/>
      <c r="AE210" s="141"/>
      <c r="AF210" s="143">
        <v>1</v>
      </c>
      <c r="AG210" s="141"/>
      <c r="AH210" s="141"/>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66" t="s">
        <v>1160</v>
      </c>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3"/>
      <c r="C214" s="54"/>
      <c r="D214" s="54"/>
      <c r="E214" s="54"/>
      <c r="F214" s="53" t="s">
        <v>1168</v>
      </c>
      <c r="G214" s="54"/>
      <c r="H214" s="54"/>
      <c r="I214" s="54"/>
      <c r="J214" s="54"/>
      <c r="K214" s="54"/>
      <c r="L214" s="54"/>
      <c r="M214" s="54"/>
      <c r="N214" s="54"/>
      <c r="O214" s="54"/>
      <c r="P214" s="54"/>
      <c r="Q214" s="53" t="s">
        <v>1169</v>
      </c>
      <c r="R214" s="54"/>
      <c r="S214" s="54"/>
      <c r="T214" s="54"/>
      <c r="U214" s="54"/>
      <c r="V214" s="54"/>
      <c r="W214" s="54"/>
      <c r="X214" s="53" t="s">
        <v>1170</v>
      </c>
      <c r="Y214" s="54"/>
      <c r="Z214" s="54"/>
      <c r="AA214" s="54"/>
      <c r="AB214" s="54"/>
      <c r="AC214" s="54"/>
      <c r="AD214" s="54"/>
      <c r="AE214" s="54"/>
      <c r="AF214" s="53" t="s">
        <v>1169</v>
      </c>
      <c r="AG214" s="54"/>
      <c r="AH214" s="54"/>
      <c r="AI214" s="54"/>
    </row>
    <row r="215" spans="2:35" ht="11.25" customHeight="1">
      <c r="B215" s="59" t="s">
        <v>1027</v>
      </c>
      <c r="C215" s="57"/>
      <c r="D215" s="57"/>
      <c r="E215" s="57"/>
      <c r="F215" s="139">
        <v>6098027446.660014</v>
      </c>
      <c r="G215" s="57"/>
      <c r="H215" s="57"/>
      <c r="I215" s="57"/>
      <c r="J215" s="57"/>
      <c r="K215" s="57"/>
      <c r="L215" s="57"/>
      <c r="M215" s="57"/>
      <c r="N215" s="57"/>
      <c r="O215" s="57"/>
      <c r="P215" s="57"/>
      <c r="Q215" s="137">
        <v>0.8745437712321897</v>
      </c>
      <c r="R215" s="57"/>
      <c r="S215" s="57"/>
      <c r="T215" s="57"/>
      <c r="U215" s="57"/>
      <c r="V215" s="57"/>
      <c r="W215" s="57"/>
      <c r="X215" s="56">
        <v>103496</v>
      </c>
      <c r="Y215" s="57"/>
      <c r="Z215" s="57"/>
      <c r="AA215" s="57"/>
      <c r="AB215" s="57"/>
      <c r="AC215" s="57"/>
      <c r="AD215" s="57"/>
      <c r="AE215" s="57"/>
      <c r="AF215" s="137">
        <v>0.8882861851139797</v>
      </c>
      <c r="AG215" s="57"/>
      <c r="AH215" s="57"/>
      <c r="AI215" s="57"/>
    </row>
    <row r="216" spans="2:35" ht="11.25" customHeight="1">
      <c r="B216" s="59" t="s">
        <v>1239</v>
      </c>
      <c r="C216" s="57"/>
      <c r="D216" s="57"/>
      <c r="E216" s="57"/>
      <c r="F216" s="139">
        <v>5139404.100000001</v>
      </c>
      <c r="G216" s="57"/>
      <c r="H216" s="57"/>
      <c r="I216" s="57"/>
      <c r="J216" s="57"/>
      <c r="K216" s="57"/>
      <c r="L216" s="57"/>
      <c r="M216" s="57"/>
      <c r="N216" s="57"/>
      <c r="O216" s="57"/>
      <c r="P216" s="57"/>
      <c r="Q216" s="137">
        <v>0.0007370635640483973</v>
      </c>
      <c r="R216" s="57"/>
      <c r="S216" s="57"/>
      <c r="T216" s="57"/>
      <c r="U216" s="57"/>
      <c r="V216" s="57"/>
      <c r="W216" s="57"/>
      <c r="X216" s="56">
        <v>282</v>
      </c>
      <c r="Y216" s="57"/>
      <c r="Z216" s="57"/>
      <c r="AA216" s="57"/>
      <c r="AB216" s="57"/>
      <c r="AC216" s="57"/>
      <c r="AD216" s="57"/>
      <c r="AE216" s="57"/>
      <c r="AF216" s="137">
        <v>0.002420351551771491</v>
      </c>
      <c r="AG216" s="57"/>
      <c r="AH216" s="57"/>
      <c r="AI216" s="57"/>
    </row>
    <row r="217" spans="2:35" ht="11.25" customHeight="1">
      <c r="B217" s="59" t="s">
        <v>1240</v>
      </c>
      <c r="C217" s="57"/>
      <c r="D217" s="57"/>
      <c r="E217" s="57"/>
      <c r="F217" s="139">
        <v>869643027.0899982</v>
      </c>
      <c r="G217" s="57"/>
      <c r="H217" s="57"/>
      <c r="I217" s="57"/>
      <c r="J217" s="57"/>
      <c r="K217" s="57"/>
      <c r="L217" s="57"/>
      <c r="M217" s="57"/>
      <c r="N217" s="57"/>
      <c r="O217" s="57"/>
      <c r="P217" s="57"/>
      <c r="Q217" s="137">
        <v>0.12471916520376185</v>
      </c>
      <c r="R217" s="57"/>
      <c r="S217" s="57"/>
      <c r="T217" s="57"/>
      <c r="U217" s="57"/>
      <c r="V217" s="57"/>
      <c r="W217" s="57"/>
      <c r="X217" s="56">
        <v>12734</v>
      </c>
      <c r="Y217" s="57"/>
      <c r="Z217" s="57"/>
      <c r="AA217" s="57"/>
      <c r="AB217" s="57"/>
      <c r="AC217" s="57"/>
      <c r="AD217" s="57"/>
      <c r="AE217" s="57"/>
      <c r="AF217" s="137">
        <v>0.10929346333424883</v>
      </c>
      <c r="AG217" s="57"/>
      <c r="AH217" s="57"/>
      <c r="AI217" s="57"/>
    </row>
    <row r="218" spans="2:35" ht="12.75" customHeight="1">
      <c r="B218" s="145"/>
      <c r="C218" s="141"/>
      <c r="D218" s="141"/>
      <c r="E218" s="141"/>
      <c r="F218" s="142">
        <v>6972809877.850013</v>
      </c>
      <c r="G218" s="141"/>
      <c r="H218" s="141"/>
      <c r="I218" s="141"/>
      <c r="J218" s="141"/>
      <c r="K218" s="141"/>
      <c r="L218" s="141"/>
      <c r="M218" s="141"/>
      <c r="N218" s="141"/>
      <c r="O218" s="141"/>
      <c r="P218" s="141"/>
      <c r="Q218" s="143">
        <v>0.9999999999999962</v>
      </c>
      <c r="R218" s="141"/>
      <c r="S218" s="141"/>
      <c r="T218" s="141"/>
      <c r="U218" s="141"/>
      <c r="V218" s="141"/>
      <c r="W218" s="141"/>
      <c r="X218" s="144">
        <v>116512</v>
      </c>
      <c r="Y218" s="141"/>
      <c r="Z218" s="141"/>
      <c r="AA218" s="141"/>
      <c r="AB218" s="141"/>
      <c r="AC218" s="141"/>
      <c r="AD218" s="141"/>
      <c r="AE218" s="141"/>
      <c r="AF218" s="143">
        <v>1</v>
      </c>
      <c r="AG218" s="141"/>
      <c r="AH218" s="141"/>
      <c r="AI218" s="141"/>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66" t="s">
        <v>1161</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3"/>
      <c r="C222" s="54"/>
      <c r="D222" s="54"/>
      <c r="E222" s="54"/>
      <c r="F222" s="53" t="s">
        <v>1168</v>
      </c>
      <c r="G222" s="54"/>
      <c r="H222" s="54"/>
      <c r="I222" s="54"/>
      <c r="J222" s="54"/>
      <c r="K222" s="54"/>
      <c r="L222" s="54"/>
      <c r="M222" s="54"/>
      <c r="N222" s="54"/>
      <c r="O222" s="54"/>
      <c r="P222" s="54"/>
      <c r="Q222" s="53" t="s">
        <v>1169</v>
      </c>
      <c r="R222" s="54"/>
      <c r="S222" s="54"/>
      <c r="T222" s="54"/>
      <c r="U222" s="54"/>
      <c r="V222" s="54"/>
      <c r="W222" s="54"/>
      <c r="X222" s="53" t="s">
        <v>1170</v>
      </c>
      <c r="Y222" s="54"/>
      <c r="Z222" s="54"/>
      <c r="AA222" s="54"/>
      <c r="AB222" s="54"/>
      <c r="AC222" s="54"/>
      <c r="AD222" s="54"/>
      <c r="AE222" s="54"/>
      <c r="AF222" s="53" t="s">
        <v>1169</v>
      </c>
      <c r="AG222" s="54"/>
      <c r="AH222" s="54"/>
      <c r="AI222" s="54"/>
    </row>
    <row r="223" spans="2:35" ht="12" customHeight="1">
      <c r="B223" s="59" t="s">
        <v>1241</v>
      </c>
      <c r="C223" s="57"/>
      <c r="D223" s="57"/>
      <c r="E223" s="57"/>
      <c r="F223" s="139">
        <v>88099061.46999991</v>
      </c>
      <c r="G223" s="57"/>
      <c r="H223" s="57"/>
      <c r="I223" s="57"/>
      <c r="J223" s="57"/>
      <c r="K223" s="57"/>
      <c r="L223" s="57"/>
      <c r="M223" s="57"/>
      <c r="N223" s="57"/>
      <c r="O223" s="57"/>
      <c r="P223" s="57"/>
      <c r="Q223" s="137">
        <v>0.01263465704835255</v>
      </c>
      <c r="R223" s="57"/>
      <c r="S223" s="57"/>
      <c r="T223" s="57"/>
      <c r="U223" s="57"/>
      <c r="V223" s="57"/>
      <c r="W223" s="57"/>
      <c r="X223" s="56">
        <v>1419</v>
      </c>
      <c r="Y223" s="57"/>
      <c r="Z223" s="57"/>
      <c r="AA223" s="57"/>
      <c r="AB223" s="57"/>
      <c r="AC223" s="57"/>
      <c r="AD223" s="57"/>
      <c r="AE223" s="57"/>
      <c r="AF223" s="137">
        <v>0.012179003021148035</v>
      </c>
      <c r="AG223" s="57"/>
      <c r="AH223" s="57"/>
      <c r="AI223" s="57"/>
    </row>
    <row r="224" spans="2:35" ht="12" customHeight="1">
      <c r="B224" s="59" t="s">
        <v>1242</v>
      </c>
      <c r="C224" s="57"/>
      <c r="D224" s="57"/>
      <c r="E224" s="57"/>
      <c r="F224" s="139">
        <v>332478178.6800002</v>
      </c>
      <c r="G224" s="57"/>
      <c r="H224" s="57"/>
      <c r="I224" s="57"/>
      <c r="J224" s="57"/>
      <c r="K224" s="57"/>
      <c r="L224" s="57"/>
      <c r="M224" s="57"/>
      <c r="N224" s="57"/>
      <c r="O224" s="57"/>
      <c r="P224" s="57"/>
      <c r="Q224" s="137">
        <v>0.04768209437864613</v>
      </c>
      <c r="R224" s="57"/>
      <c r="S224" s="57"/>
      <c r="T224" s="57"/>
      <c r="U224" s="57"/>
      <c r="V224" s="57"/>
      <c r="W224" s="57"/>
      <c r="X224" s="56">
        <v>5834</v>
      </c>
      <c r="Y224" s="57"/>
      <c r="Z224" s="57"/>
      <c r="AA224" s="57"/>
      <c r="AB224" s="57"/>
      <c r="AC224" s="57"/>
      <c r="AD224" s="57"/>
      <c r="AE224" s="57"/>
      <c r="AF224" s="137">
        <v>0.050072095578137875</v>
      </c>
      <c r="AG224" s="57"/>
      <c r="AH224" s="57"/>
      <c r="AI224" s="57"/>
    </row>
    <row r="225" spans="2:35" ht="12" customHeight="1">
      <c r="B225" s="59" t="s">
        <v>1243</v>
      </c>
      <c r="C225" s="57"/>
      <c r="D225" s="57"/>
      <c r="E225" s="57"/>
      <c r="F225" s="139">
        <v>46403264.350000024</v>
      </c>
      <c r="G225" s="57"/>
      <c r="H225" s="57"/>
      <c r="I225" s="57"/>
      <c r="J225" s="57"/>
      <c r="K225" s="57"/>
      <c r="L225" s="57"/>
      <c r="M225" s="57"/>
      <c r="N225" s="57"/>
      <c r="O225" s="57"/>
      <c r="P225" s="57"/>
      <c r="Q225" s="137">
        <v>0.006654887364332952</v>
      </c>
      <c r="R225" s="57"/>
      <c r="S225" s="57"/>
      <c r="T225" s="57"/>
      <c r="U225" s="57"/>
      <c r="V225" s="57"/>
      <c r="W225" s="57"/>
      <c r="X225" s="56">
        <v>592</v>
      </c>
      <c r="Y225" s="57"/>
      <c r="Z225" s="57"/>
      <c r="AA225" s="57"/>
      <c r="AB225" s="57"/>
      <c r="AC225" s="57"/>
      <c r="AD225" s="57"/>
      <c r="AE225" s="57"/>
      <c r="AF225" s="137">
        <v>0.005081021697335897</v>
      </c>
      <c r="AG225" s="57"/>
      <c r="AH225" s="57"/>
      <c r="AI225" s="57"/>
    </row>
    <row r="226" spans="2:35" ht="12" customHeight="1">
      <c r="B226" s="59" t="s">
        <v>1244</v>
      </c>
      <c r="C226" s="57"/>
      <c r="D226" s="57"/>
      <c r="E226" s="57"/>
      <c r="F226" s="139">
        <v>55773161.39999999</v>
      </c>
      <c r="G226" s="57"/>
      <c r="H226" s="57"/>
      <c r="I226" s="57"/>
      <c r="J226" s="57"/>
      <c r="K226" s="57"/>
      <c r="L226" s="57"/>
      <c r="M226" s="57"/>
      <c r="N226" s="57"/>
      <c r="O226" s="57"/>
      <c r="P226" s="57"/>
      <c r="Q226" s="137">
        <v>0.007998663720513922</v>
      </c>
      <c r="R226" s="57"/>
      <c r="S226" s="57"/>
      <c r="T226" s="57"/>
      <c r="U226" s="57"/>
      <c r="V226" s="57"/>
      <c r="W226" s="57"/>
      <c r="X226" s="56">
        <v>702</v>
      </c>
      <c r="Y226" s="57"/>
      <c r="Z226" s="57"/>
      <c r="AA226" s="57"/>
      <c r="AB226" s="57"/>
      <c r="AC226" s="57"/>
      <c r="AD226" s="57"/>
      <c r="AE226" s="57"/>
      <c r="AF226" s="137">
        <v>0.006025130458665202</v>
      </c>
      <c r="AG226" s="57"/>
      <c r="AH226" s="57"/>
      <c r="AI226" s="57"/>
    </row>
    <row r="227" spans="2:35" ht="12" customHeight="1">
      <c r="B227" s="59" t="s">
        <v>1245</v>
      </c>
      <c r="C227" s="57"/>
      <c r="D227" s="57"/>
      <c r="E227" s="57"/>
      <c r="F227" s="139">
        <v>138099947.8100001</v>
      </c>
      <c r="G227" s="57"/>
      <c r="H227" s="57"/>
      <c r="I227" s="57"/>
      <c r="J227" s="57"/>
      <c r="K227" s="57"/>
      <c r="L227" s="57"/>
      <c r="M227" s="57"/>
      <c r="N227" s="57"/>
      <c r="O227" s="57"/>
      <c r="P227" s="57"/>
      <c r="Q227" s="137">
        <v>0.019805494517883184</v>
      </c>
      <c r="R227" s="57"/>
      <c r="S227" s="57"/>
      <c r="T227" s="57"/>
      <c r="U227" s="57"/>
      <c r="V227" s="57"/>
      <c r="W227" s="57"/>
      <c r="X227" s="56">
        <v>1522</v>
      </c>
      <c r="Y227" s="57"/>
      <c r="Z227" s="57"/>
      <c r="AA227" s="57"/>
      <c r="AB227" s="57"/>
      <c r="AC227" s="57"/>
      <c r="AD227" s="57"/>
      <c r="AE227" s="57"/>
      <c r="AF227" s="137">
        <v>0.013063032134029113</v>
      </c>
      <c r="AG227" s="57"/>
      <c r="AH227" s="57"/>
      <c r="AI227" s="57"/>
    </row>
    <row r="228" spans="2:35" ht="12" customHeight="1">
      <c r="B228" s="59" t="s">
        <v>1246</v>
      </c>
      <c r="C228" s="57"/>
      <c r="D228" s="57"/>
      <c r="E228" s="57"/>
      <c r="F228" s="139">
        <v>38355213.48999999</v>
      </c>
      <c r="G228" s="57"/>
      <c r="H228" s="57"/>
      <c r="I228" s="57"/>
      <c r="J228" s="57"/>
      <c r="K228" s="57"/>
      <c r="L228" s="57"/>
      <c r="M228" s="57"/>
      <c r="N228" s="57"/>
      <c r="O228" s="57"/>
      <c r="P228" s="57"/>
      <c r="Q228" s="137">
        <v>0.005500682531419658</v>
      </c>
      <c r="R228" s="57"/>
      <c r="S228" s="57"/>
      <c r="T228" s="57"/>
      <c r="U228" s="57"/>
      <c r="V228" s="57"/>
      <c r="W228" s="57"/>
      <c r="X228" s="56">
        <v>464</v>
      </c>
      <c r="Y228" s="57"/>
      <c r="Z228" s="57"/>
      <c r="AA228" s="57"/>
      <c r="AB228" s="57"/>
      <c r="AC228" s="57"/>
      <c r="AD228" s="57"/>
      <c r="AE228" s="57"/>
      <c r="AF228" s="137">
        <v>0.003982422411425433</v>
      </c>
      <c r="AG228" s="57"/>
      <c r="AH228" s="57"/>
      <c r="AI228" s="57"/>
    </row>
    <row r="229" spans="2:35" ht="12" customHeight="1">
      <c r="B229" s="59" t="s">
        <v>1247</v>
      </c>
      <c r="C229" s="57"/>
      <c r="D229" s="57"/>
      <c r="E229" s="57"/>
      <c r="F229" s="139">
        <v>7084262.609999999</v>
      </c>
      <c r="G229" s="57"/>
      <c r="H229" s="57"/>
      <c r="I229" s="57"/>
      <c r="J229" s="57"/>
      <c r="K229" s="57"/>
      <c r="L229" s="57"/>
      <c r="M229" s="57"/>
      <c r="N229" s="57"/>
      <c r="O229" s="57"/>
      <c r="P229" s="57"/>
      <c r="Q229" s="137">
        <v>0.001015983905212163</v>
      </c>
      <c r="R229" s="57"/>
      <c r="S229" s="57"/>
      <c r="T229" s="57"/>
      <c r="U229" s="57"/>
      <c r="V229" s="57"/>
      <c r="W229" s="57"/>
      <c r="X229" s="56">
        <v>105</v>
      </c>
      <c r="Y229" s="57"/>
      <c r="Z229" s="57"/>
      <c r="AA229" s="57"/>
      <c r="AB229" s="57"/>
      <c r="AC229" s="57"/>
      <c r="AD229" s="57"/>
      <c r="AE229" s="57"/>
      <c r="AF229" s="137">
        <v>0.0009011947267234277</v>
      </c>
      <c r="AG229" s="57"/>
      <c r="AH229" s="57"/>
      <c r="AI229" s="57"/>
    </row>
    <row r="230" spans="2:35" ht="12" customHeight="1">
      <c r="B230" s="59" t="s">
        <v>1248</v>
      </c>
      <c r="C230" s="57"/>
      <c r="D230" s="57"/>
      <c r="E230" s="57"/>
      <c r="F230" s="139">
        <v>38836623.99999999</v>
      </c>
      <c r="G230" s="57"/>
      <c r="H230" s="57"/>
      <c r="I230" s="57"/>
      <c r="J230" s="57"/>
      <c r="K230" s="57"/>
      <c r="L230" s="57"/>
      <c r="M230" s="57"/>
      <c r="N230" s="57"/>
      <c r="O230" s="57"/>
      <c r="P230" s="57"/>
      <c r="Q230" s="137">
        <v>0.005569723638008447</v>
      </c>
      <c r="R230" s="57"/>
      <c r="S230" s="57"/>
      <c r="T230" s="57"/>
      <c r="U230" s="57"/>
      <c r="V230" s="57"/>
      <c r="W230" s="57"/>
      <c r="X230" s="56">
        <v>462</v>
      </c>
      <c r="Y230" s="57"/>
      <c r="Z230" s="57"/>
      <c r="AA230" s="57"/>
      <c r="AB230" s="57"/>
      <c r="AC230" s="57"/>
      <c r="AD230" s="57"/>
      <c r="AE230" s="57"/>
      <c r="AF230" s="137">
        <v>0.0039652567975830815</v>
      </c>
      <c r="AG230" s="57"/>
      <c r="AH230" s="57"/>
      <c r="AI230" s="57"/>
    </row>
    <row r="231" spans="2:35" ht="12" customHeight="1">
      <c r="B231" s="59" t="s">
        <v>1249</v>
      </c>
      <c r="C231" s="57"/>
      <c r="D231" s="57"/>
      <c r="E231" s="57"/>
      <c r="F231" s="139">
        <v>35984234.54999998</v>
      </c>
      <c r="G231" s="57"/>
      <c r="H231" s="57"/>
      <c r="I231" s="57"/>
      <c r="J231" s="57"/>
      <c r="K231" s="57"/>
      <c r="L231" s="57"/>
      <c r="M231" s="57"/>
      <c r="N231" s="57"/>
      <c r="O231" s="57"/>
      <c r="P231" s="57"/>
      <c r="Q231" s="137">
        <v>0.005160650466651664</v>
      </c>
      <c r="R231" s="57"/>
      <c r="S231" s="57"/>
      <c r="T231" s="57"/>
      <c r="U231" s="57"/>
      <c r="V231" s="57"/>
      <c r="W231" s="57"/>
      <c r="X231" s="56">
        <v>418</v>
      </c>
      <c r="Y231" s="57"/>
      <c r="Z231" s="57"/>
      <c r="AA231" s="57"/>
      <c r="AB231" s="57"/>
      <c r="AC231" s="57"/>
      <c r="AD231" s="57"/>
      <c r="AE231" s="57"/>
      <c r="AF231" s="137">
        <v>0.0035876132930513596</v>
      </c>
      <c r="AG231" s="57"/>
      <c r="AH231" s="57"/>
      <c r="AI231" s="57"/>
    </row>
    <row r="232" spans="2:35" ht="12" customHeight="1">
      <c r="B232" s="59" t="s">
        <v>1250</v>
      </c>
      <c r="C232" s="57"/>
      <c r="D232" s="57"/>
      <c r="E232" s="57"/>
      <c r="F232" s="139">
        <v>25304503.049999993</v>
      </c>
      <c r="G232" s="57"/>
      <c r="H232" s="57"/>
      <c r="I232" s="57"/>
      <c r="J232" s="57"/>
      <c r="K232" s="57"/>
      <c r="L232" s="57"/>
      <c r="M232" s="57"/>
      <c r="N232" s="57"/>
      <c r="O232" s="57"/>
      <c r="P232" s="57"/>
      <c r="Q232" s="137">
        <v>0.003629025241371182</v>
      </c>
      <c r="R232" s="57"/>
      <c r="S232" s="57"/>
      <c r="T232" s="57"/>
      <c r="U232" s="57"/>
      <c r="V232" s="57"/>
      <c r="W232" s="57"/>
      <c r="X232" s="56">
        <v>296</v>
      </c>
      <c r="Y232" s="57"/>
      <c r="Z232" s="57"/>
      <c r="AA232" s="57"/>
      <c r="AB232" s="57"/>
      <c r="AC232" s="57"/>
      <c r="AD232" s="57"/>
      <c r="AE232" s="57"/>
      <c r="AF232" s="137">
        <v>0.0025405108486679486</v>
      </c>
      <c r="AG232" s="57"/>
      <c r="AH232" s="57"/>
      <c r="AI232" s="57"/>
    </row>
    <row r="233" spans="2:35" ht="12" customHeight="1">
      <c r="B233" s="59" t="s">
        <v>1251</v>
      </c>
      <c r="C233" s="57"/>
      <c r="D233" s="57"/>
      <c r="E233" s="57"/>
      <c r="F233" s="139">
        <v>2720588.42</v>
      </c>
      <c r="G233" s="57"/>
      <c r="H233" s="57"/>
      <c r="I233" s="57"/>
      <c r="J233" s="57"/>
      <c r="K233" s="57"/>
      <c r="L233" s="57"/>
      <c r="M233" s="57"/>
      <c r="N233" s="57"/>
      <c r="O233" s="57"/>
      <c r="P233" s="57"/>
      <c r="Q233" s="137">
        <v>0.0003901710311423067</v>
      </c>
      <c r="R233" s="57"/>
      <c r="S233" s="57"/>
      <c r="T233" s="57"/>
      <c r="U233" s="57"/>
      <c r="V233" s="57"/>
      <c r="W233" s="57"/>
      <c r="X233" s="56">
        <v>26</v>
      </c>
      <c r="Y233" s="57"/>
      <c r="Z233" s="57"/>
      <c r="AA233" s="57"/>
      <c r="AB233" s="57"/>
      <c r="AC233" s="57"/>
      <c r="AD233" s="57"/>
      <c r="AE233" s="57"/>
      <c r="AF233" s="137">
        <v>0.00022315297995056303</v>
      </c>
      <c r="AG233" s="57"/>
      <c r="AH233" s="57"/>
      <c r="AI233" s="57"/>
    </row>
    <row r="234" spans="2:35" ht="12" customHeight="1">
      <c r="B234" s="59" t="s">
        <v>1252</v>
      </c>
      <c r="C234" s="57"/>
      <c r="D234" s="57"/>
      <c r="E234" s="57"/>
      <c r="F234" s="139">
        <v>29837085.42</v>
      </c>
      <c r="G234" s="57"/>
      <c r="H234" s="57"/>
      <c r="I234" s="57"/>
      <c r="J234" s="57"/>
      <c r="K234" s="57"/>
      <c r="L234" s="57"/>
      <c r="M234" s="57"/>
      <c r="N234" s="57"/>
      <c r="O234" s="57"/>
      <c r="P234" s="57"/>
      <c r="Q234" s="137">
        <v>0.004279061948151086</v>
      </c>
      <c r="R234" s="57"/>
      <c r="S234" s="57"/>
      <c r="T234" s="57"/>
      <c r="U234" s="57"/>
      <c r="V234" s="57"/>
      <c r="W234" s="57"/>
      <c r="X234" s="56">
        <v>403</v>
      </c>
      <c r="Y234" s="57"/>
      <c r="Z234" s="57"/>
      <c r="AA234" s="57"/>
      <c r="AB234" s="57"/>
      <c r="AC234" s="57"/>
      <c r="AD234" s="57"/>
      <c r="AE234" s="57"/>
      <c r="AF234" s="137">
        <v>0.003458871189233727</v>
      </c>
      <c r="AG234" s="57"/>
      <c r="AH234" s="57"/>
      <c r="AI234" s="57"/>
    </row>
    <row r="235" spans="2:35" ht="12" customHeight="1">
      <c r="B235" s="59" t="s">
        <v>1253</v>
      </c>
      <c r="C235" s="57"/>
      <c r="D235" s="57"/>
      <c r="E235" s="57"/>
      <c r="F235" s="139">
        <v>21229848.080000002</v>
      </c>
      <c r="G235" s="57"/>
      <c r="H235" s="57"/>
      <c r="I235" s="57"/>
      <c r="J235" s="57"/>
      <c r="K235" s="57"/>
      <c r="L235" s="57"/>
      <c r="M235" s="57"/>
      <c r="N235" s="57"/>
      <c r="O235" s="57"/>
      <c r="P235" s="57"/>
      <c r="Q235" s="137">
        <v>0.003044661829578809</v>
      </c>
      <c r="R235" s="57"/>
      <c r="S235" s="57"/>
      <c r="T235" s="57"/>
      <c r="U235" s="57"/>
      <c r="V235" s="57"/>
      <c r="W235" s="57"/>
      <c r="X235" s="56">
        <v>224</v>
      </c>
      <c r="Y235" s="57"/>
      <c r="Z235" s="57"/>
      <c r="AA235" s="57"/>
      <c r="AB235" s="57"/>
      <c r="AC235" s="57"/>
      <c r="AD235" s="57"/>
      <c r="AE235" s="57"/>
      <c r="AF235" s="137">
        <v>0.0019225487503433123</v>
      </c>
      <c r="AG235" s="57"/>
      <c r="AH235" s="57"/>
      <c r="AI235" s="57"/>
    </row>
    <row r="236" spans="2:35" ht="12" customHeight="1">
      <c r="B236" s="59" t="s">
        <v>1254</v>
      </c>
      <c r="C236" s="57"/>
      <c r="D236" s="57"/>
      <c r="E236" s="57"/>
      <c r="F236" s="139">
        <v>6112603904.52001</v>
      </c>
      <c r="G236" s="57"/>
      <c r="H236" s="57"/>
      <c r="I236" s="57"/>
      <c r="J236" s="57"/>
      <c r="K236" s="57"/>
      <c r="L236" s="57"/>
      <c r="M236" s="57"/>
      <c r="N236" s="57"/>
      <c r="O236" s="57"/>
      <c r="P236" s="57"/>
      <c r="Q236" s="137">
        <v>0.876634242378736</v>
      </c>
      <c r="R236" s="57"/>
      <c r="S236" s="57"/>
      <c r="T236" s="57"/>
      <c r="U236" s="57"/>
      <c r="V236" s="57"/>
      <c r="W236" s="57"/>
      <c r="X236" s="56">
        <v>104045</v>
      </c>
      <c r="Y236" s="57"/>
      <c r="Z236" s="57"/>
      <c r="AA236" s="57"/>
      <c r="AB236" s="57"/>
      <c r="AC236" s="57"/>
      <c r="AD236" s="57"/>
      <c r="AE236" s="57"/>
      <c r="AF236" s="137">
        <v>0.892998146113705</v>
      </c>
      <c r="AG236" s="57"/>
      <c r="AH236" s="57"/>
      <c r="AI236" s="57"/>
    </row>
    <row r="237" spans="2:35" ht="12.75" customHeight="1">
      <c r="B237" s="145"/>
      <c r="C237" s="141"/>
      <c r="D237" s="141"/>
      <c r="E237" s="141"/>
      <c r="F237" s="142">
        <v>6972809877.85001</v>
      </c>
      <c r="G237" s="141"/>
      <c r="H237" s="141"/>
      <c r="I237" s="141"/>
      <c r="J237" s="141"/>
      <c r="K237" s="141"/>
      <c r="L237" s="141"/>
      <c r="M237" s="141"/>
      <c r="N237" s="141"/>
      <c r="O237" s="141"/>
      <c r="P237" s="141"/>
      <c r="Q237" s="143">
        <v>0.9999999999999966</v>
      </c>
      <c r="R237" s="141"/>
      <c r="S237" s="141"/>
      <c r="T237" s="141"/>
      <c r="U237" s="141"/>
      <c r="V237" s="141"/>
      <c r="W237" s="141"/>
      <c r="X237" s="144">
        <v>116512</v>
      </c>
      <c r="Y237" s="141"/>
      <c r="Z237" s="141"/>
      <c r="AA237" s="141"/>
      <c r="AB237" s="141"/>
      <c r="AC237" s="141"/>
      <c r="AD237" s="141"/>
      <c r="AE237" s="141"/>
      <c r="AF237" s="143">
        <v>1</v>
      </c>
      <c r="AG237" s="141"/>
      <c r="AH237" s="141"/>
      <c r="AI237" s="141"/>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66" t="s">
        <v>1162</v>
      </c>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53"/>
      <c r="C241" s="54"/>
      <c r="D241" s="54"/>
      <c r="E241" s="53" t="s">
        <v>1168</v>
      </c>
      <c r="F241" s="54"/>
      <c r="G241" s="54"/>
      <c r="H241" s="54"/>
      <c r="I241" s="54"/>
      <c r="J241" s="54"/>
      <c r="K241" s="54"/>
      <c r="L241" s="54"/>
      <c r="M241" s="54"/>
      <c r="N241" s="54"/>
      <c r="O241" s="54"/>
      <c r="P241" s="53" t="s">
        <v>1169</v>
      </c>
      <c r="Q241" s="54"/>
      <c r="R241" s="54"/>
      <c r="S241" s="54"/>
      <c r="T241" s="54"/>
      <c r="U241" s="54"/>
      <c r="V241" s="54"/>
      <c r="W241" s="53" t="s">
        <v>1170</v>
      </c>
      <c r="X241" s="54"/>
      <c r="Y241" s="54"/>
      <c r="Z241" s="54"/>
      <c r="AA241" s="54"/>
      <c r="AB241" s="54"/>
      <c r="AC241" s="54"/>
      <c r="AD241" s="54"/>
      <c r="AE241" s="53" t="s">
        <v>1169</v>
      </c>
      <c r="AF241" s="54"/>
      <c r="AG241" s="54"/>
      <c r="AH241" s="54"/>
      <c r="AI241" s="1"/>
    </row>
    <row r="242" spans="2:35" ht="12" customHeight="1">
      <c r="B242" s="59" t="s">
        <v>1255</v>
      </c>
      <c r="C242" s="57"/>
      <c r="D242" s="57"/>
      <c r="E242" s="139">
        <v>6972544469.559982</v>
      </c>
      <c r="F242" s="57"/>
      <c r="G242" s="57"/>
      <c r="H242" s="57"/>
      <c r="I242" s="57"/>
      <c r="J242" s="57"/>
      <c r="K242" s="57"/>
      <c r="L242" s="57"/>
      <c r="M242" s="57"/>
      <c r="N242" s="57"/>
      <c r="O242" s="57"/>
      <c r="P242" s="137">
        <v>0.9999619366805277</v>
      </c>
      <c r="Q242" s="57"/>
      <c r="R242" s="57"/>
      <c r="S242" s="57"/>
      <c r="T242" s="57"/>
      <c r="U242" s="57"/>
      <c r="V242" s="57"/>
      <c r="W242" s="56">
        <v>116493</v>
      </c>
      <c r="X242" s="57"/>
      <c r="Y242" s="57"/>
      <c r="Z242" s="57"/>
      <c r="AA242" s="57"/>
      <c r="AB242" s="57"/>
      <c r="AC242" s="57"/>
      <c r="AD242" s="57"/>
      <c r="AE242" s="137">
        <v>0.9998369266684977</v>
      </c>
      <c r="AF242" s="57"/>
      <c r="AG242" s="57"/>
      <c r="AH242" s="57"/>
      <c r="AI242" s="1"/>
    </row>
    <row r="243" spans="2:35" ht="12" customHeight="1">
      <c r="B243" s="59" t="s">
        <v>1256</v>
      </c>
      <c r="C243" s="57"/>
      <c r="D243" s="57"/>
      <c r="E243" s="139">
        <v>265408.29000000004</v>
      </c>
      <c r="F243" s="57"/>
      <c r="G243" s="57"/>
      <c r="H243" s="57"/>
      <c r="I243" s="57"/>
      <c r="J243" s="57"/>
      <c r="K243" s="57"/>
      <c r="L243" s="57"/>
      <c r="M243" s="57"/>
      <c r="N243" s="57"/>
      <c r="O243" s="57"/>
      <c r="P243" s="137">
        <v>3.806331947226946E-05</v>
      </c>
      <c r="Q243" s="57"/>
      <c r="R243" s="57"/>
      <c r="S243" s="57"/>
      <c r="T243" s="57"/>
      <c r="U243" s="57"/>
      <c r="V243" s="57"/>
      <c r="W243" s="56">
        <v>19</v>
      </c>
      <c r="X243" s="57"/>
      <c r="Y243" s="57"/>
      <c r="Z243" s="57"/>
      <c r="AA243" s="57"/>
      <c r="AB243" s="57"/>
      <c r="AC243" s="57"/>
      <c r="AD243" s="57"/>
      <c r="AE243" s="137">
        <v>0.00016307333150233452</v>
      </c>
      <c r="AF243" s="57"/>
      <c r="AG243" s="57"/>
      <c r="AH243" s="57"/>
      <c r="AI243" s="1"/>
    </row>
    <row r="244" spans="2:35" ht="12" customHeight="1">
      <c r="B244" s="145"/>
      <c r="C244" s="141"/>
      <c r="D244" s="141"/>
      <c r="E244" s="142">
        <v>6972809877.849982</v>
      </c>
      <c r="F244" s="141"/>
      <c r="G244" s="141"/>
      <c r="H244" s="141"/>
      <c r="I244" s="141"/>
      <c r="J244" s="141"/>
      <c r="K244" s="141"/>
      <c r="L244" s="141"/>
      <c r="M244" s="141"/>
      <c r="N244" s="141"/>
      <c r="O244" s="141"/>
      <c r="P244" s="143">
        <v>1.0000000000000004</v>
      </c>
      <c r="Q244" s="141"/>
      <c r="R244" s="141"/>
      <c r="S244" s="141"/>
      <c r="T244" s="141"/>
      <c r="U244" s="141"/>
      <c r="V244" s="141"/>
      <c r="W244" s="144">
        <v>116512</v>
      </c>
      <c r="X244" s="141"/>
      <c r="Y244" s="141"/>
      <c r="Z244" s="141"/>
      <c r="AA244" s="141"/>
      <c r="AB244" s="141"/>
      <c r="AC244" s="141"/>
      <c r="AD244" s="141"/>
      <c r="AE244" s="143">
        <v>1</v>
      </c>
      <c r="AF244" s="141"/>
      <c r="AG244" s="141"/>
      <c r="AH244" s="141"/>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66" t="s">
        <v>1163</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8"/>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53"/>
      <c r="C248" s="54"/>
      <c r="D248" s="53" t="s">
        <v>1168</v>
      </c>
      <c r="E248" s="54"/>
      <c r="F248" s="54"/>
      <c r="G248" s="54"/>
      <c r="H248" s="54"/>
      <c r="I248" s="54"/>
      <c r="J248" s="54"/>
      <c r="K248" s="54"/>
      <c r="L248" s="54"/>
      <c r="M248" s="54"/>
      <c r="N248" s="54"/>
      <c r="O248" s="53" t="s">
        <v>1169</v>
      </c>
      <c r="P248" s="54"/>
      <c r="Q248" s="54"/>
      <c r="R248" s="54"/>
      <c r="S248" s="54"/>
      <c r="T248" s="54"/>
      <c r="U248" s="54"/>
      <c r="V248" s="53" t="s">
        <v>1170</v>
      </c>
      <c r="W248" s="54"/>
      <c r="X248" s="54"/>
      <c r="Y248" s="54"/>
      <c r="Z248" s="54"/>
      <c r="AA248" s="54"/>
      <c r="AB248" s="54"/>
      <c r="AC248" s="54"/>
      <c r="AD248" s="53" t="s">
        <v>1169</v>
      </c>
      <c r="AE248" s="54"/>
      <c r="AF248" s="54"/>
      <c r="AG248" s="54"/>
      <c r="AH248" s="54"/>
      <c r="AI248" s="1"/>
    </row>
    <row r="249" spans="2:35" ht="12" customHeight="1">
      <c r="B249" s="59" t="s">
        <v>1257</v>
      </c>
      <c r="C249" s="57"/>
      <c r="D249" s="139">
        <v>6692489632.580003</v>
      </c>
      <c r="E249" s="57"/>
      <c r="F249" s="57"/>
      <c r="G249" s="57"/>
      <c r="H249" s="57"/>
      <c r="I249" s="57"/>
      <c r="J249" s="57"/>
      <c r="K249" s="57"/>
      <c r="L249" s="57"/>
      <c r="M249" s="57"/>
      <c r="N249" s="57"/>
      <c r="O249" s="137">
        <v>0.9597980942861397</v>
      </c>
      <c r="P249" s="57"/>
      <c r="Q249" s="57"/>
      <c r="R249" s="57"/>
      <c r="S249" s="57"/>
      <c r="T249" s="57"/>
      <c r="U249" s="57"/>
      <c r="V249" s="56">
        <v>112584</v>
      </c>
      <c r="W249" s="57"/>
      <c r="X249" s="57"/>
      <c r="Y249" s="57"/>
      <c r="Z249" s="57"/>
      <c r="AA249" s="57"/>
      <c r="AB249" s="57"/>
      <c r="AC249" s="57"/>
      <c r="AD249" s="137">
        <v>0.9662867344136227</v>
      </c>
      <c r="AE249" s="57"/>
      <c r="AF249" s="57"/>
      <c r="AG249" s="57"/>
      <c r="AH249" s="57"/>
      <c r="AI249" s="1"/>
    </row>
    <row r="250" spans="2:35" ht="12" customHeight="1">
      <c r="B250" s="59" t="s">
        <v>1258</v>
      </c>
      <c r="C250" s="57"/>
      <c r="D250" s="139">
        <v>185749017.34000006</v>
      </c>
      <c r="E250" s="57"/>
      <c r="F250" s="57"/>
      <c r="G250" s="57"/>
      <c r="H250" s="57"/>
      <c r="I250" s="57"/>
      <c r="J250" s="57"/>
      <c r="K250" s="57"/>
      <c r="L250" s="57"/>
      <c r="M250" s="57"/>
      <c r="N250" s="57"/>
      <c r="O250" s="137">
        <v>0.026639048044326423</v>
      </c>
      <c r="P250" s="57"/>
      <c r="Q250" s="57"/>
      <c r="R250" s="57"/>
      <c r="S250" s="57"/>
      <c r="T250" s="57"/>
      <c r="U250" s="57"/>
      <c r="V250" s="56">
        <v>1592</v>
      </c>
      <c r="W250" s="57"/>
      <c r="X250" s="57"/>
      <c r="Y250" s="57"/>
      <c r="Z250" s="57"/>
      <c r="AA250" s="57"/>
      <c r="AB250" s="57"/>
      <c r="AC250" s="57"/>
      <c r="AD250" s="137">
        <v>0.013663828618511398</v>
      </c>
      <c r="AE250" s="57"/>
      <c r="AF250" s="57"/>
      <c r="AG250" s="57"/>
      <c r="AH250" s="57"/>
      <c r="AI250" s="1"/>
    </row>
    <row r="251" spans="2:35" ht="12" customHeight="1">
      <c r="B251" s="59" t="s">
        <v>1259</v>
      </c>
      <c r="C251" s="57"/>
      <c r="D251" s="139">
        <v>94571227.92999977</v>
      </c>
      <c r="E251" s="57"/>
      <c r="F251" s="57"/>
      <c r="G251" s="57"/>
      <c r="H251" s="57"/>
      <c r="I251" s="57"/>
      <c r="J251" s="57"/>
      <c r="K251" s="57"/>
      <c r="L251" s="57"/>
      <c r="M251" s="57"/>
      <c r="N251" s="57"/>
      <c r="O251" s="137">
        <v>0.013562857669533919</v>
      </c>
      <c r="P251" s="57"/>
      <c r="Q251" s="57"/>
      <c r="R251" s="57"/>
      <c r="S251" s="57"/>
      <c r="T251" s="57"/>
      <c r="U251" s="57"/>
      <c r="V251" s="56">
        <v>2336</v>
      </c>
      <c r="W251" s="57"/>
      <c r="X251" s="57"/>
      <c r="Y251" s="57"/>
      <c r="Z251" s="57"/>
      <c r="AA251" s="57"/>
      <c r="AB251" s="57"/>
      <c r="AC251" s="57"/>
      <c r="AD251" s="137">
        <v>0.020049436967865972</v>
      </c>
      <c r="AE251" s="57"/>
      <c r="AF251" s="57"/>
      <c r="AG251" s="57"/>
      <c r="AH251" s="57"/>
      <c r="AI251" s="1"/>
    </row>
    <row r="252" spans="2:35" ht="12" customHeight="1">
      <c r="B252" s="145"/>
      <c r="C252" s="141"/>
      <c r="D252" s="142">
        <v>6972809877.850002</v>
      </c>
      <c r="E252" s="141"/>
      <c r="F252" s="141"/>
      <c r="G252" s="141"/>
      <c r="H252" s="141"/>
      <c r="I252" s="141"/>
      <c r="J252" s="141"/>
      <c r="K252" s="141"/>
      <c r="L252" s="141"/>
      <c r="M252" s="141"/>
      <c r="N252" s="141"/>
      <c r="O252" s="143">
        <v>0.9999999999999977</v>
      </c>
      <c r="P252" s="141"/>
      <c r="Q252" s="141"/>
      <c r="R252" s="141"/>
      <c r="S252" s="141"/>
      <c r="T252" s="141"/>
      <c r="U252" s="141"/>
      <c r="V252" s="144">
        <v>116512</v>
      </c>
      <c r="W252" s="141"/>
      <c r="X252" s="141"/>
      <c r="Y252" s="141"/>
      <c r="Z252" s="141"/>
      <c r="AA252" s="141"/>
      <c r="AB252" s="141"/>
      <c r="AC252" s="141"/>
      <c r="AD252" s="143">
        <v>1</v>
      </c>
      <c r="AE252" s="141"/>
      <c r="AF252" s="141"/>
      <c r="AG252" s="141"/>
      <c r="AH252" s="141"/>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66" t="s">
        <v>1164</v>
      </c>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8"/>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53" t="s">
        <v>1168</v>
      </c>
      <c r="D256" s="54"/>
      <c r="E256" s="54"/>
      <c r="F256" s="54"/>
      <c r="G256" s="54"/>
      <c r="H256" s="54"/>
      <c r="I256" s="54"/>
      <c r="J256" s="54"/>
      <c r="K256" s="54"/>
      <c r="L256" s="54"/>
      <c r="M256" s="54"/>
      <c r="N256" s="53" t="s">
        <v>1169</v>
      </c>
      <c r="O256" s="54"/>
      <c r="P256" s="54"/>
      <c r="Q256" s="54"/>
      <c r="R256" s="54"/>
      <c r="S256" s="54"/>
      <c r="T256" s="54"/>
      <c r="U256" s="53" t="s">
        <v>1170</v>
      </c>
      <c r="V256" s="54"/>
      <c r="W256" s="54"/>
      <c r="X256" s="54"/>
      <c r="Y256" s="54"/>
      <c r="Z256" s="54"/>
      <c r="AA256" s="54"/>
      <c r="AB256" s="54"/>
      <c r="AC256" s="53" t="s">
        <v>1169</v>
      </c>
      <c r="AD256" s="54"/>
      <c r="AE256" s="54"/>
      <c r="AF256" s="54"/>
      <c r="AG256" s="54"/>
      <c r="AH256" s="54"/>
      <c r="AI256" s="1"/>
    </row>
    <row r="257" spans="2:35" ht="12" customHeight="1">
      <c r="B257" s="9" t="s">
        <v>86</v>
      </c>
      <c r="C257" s="139">
        <v>93833666.27999985</v>
      </c>
      <c r="D257" s="57"/>
      <c r="E257" s="57"/>
      <c r="F257" s="57"/>
      <c r="G257" s="57"/>
      <c r="H257" s="57"/>
      <c r="I257" s="57"/>
      <c r="J257" s="57"/>
      <c r="K257" s="57"/>
      <c r="L257" s="57"/>
      <c r="M257" s="57"/>
      <c r="N257" s="137">
        <v>0.013457080850300278</v>
      </c>
      <c r="O257" s="57"/>
      <c r="P257" s="57"/>
      <c r="Q257" s="57"/>
      <c r="R257" s="57"/>
      <c r="S257" s="57"/>
      <c r="T257" s="57"/>
      <c r="U257" s="56">
        <v>2314</v>
      </c>
      <c r="V257" s="57"/>
      <c r="W257" s="57"/>
      <c r="X257" s="57"/>
      <c r="Y257" s="57"/>
      <c r="Z257" s="57"/>
      <c r="AA257" s="57"/>
      <c r="AB257" s="57"/>
      <c r="AC257" s="137">
        <v>0.01986061521560011</v>
      </c>
      <c r="AD257" s="57"/>
      <c r="AE257" s="57"/>
      <c r="AF257" s="57"/>
      <c r="AG257" s="57"/>
      <c r="AH257" s="57"/>
      <c r="AI257" s="1"/>
    </row>
    <row r="258" spans="2:35" ht="12" customHeight="1">
      <c r="B258" s="9" t="s">
        <v>1260</v>
      </c>
      <c r="C258" s="139">
        <v>217780277.70000017</v>
      </c>
      <c r="D258" s="57"/>
      <c r="E258" s="57"/>
      <c r="F258" s="57"/>
      <c r="G258" s="57"/>
      <c r="H258" s="57"/>
      <c r="I258" s="57"/>
      <c r="J258" s="57"/>
      <c r="K258" s="57"/>
      <c r="L258" s="57"/>
      <c r="M258" s="57"/>
      <c r="N258" s="137">
        <v>0.03123278585177066</v>
      </c>
      <c r="O258" s="57"/>
      <c r="P258" s="57"/>
      <c r="Q258" s="57"/>
      <c r="R258" s="57"/>
      <c r="S258" s="57"/>
      <c r="T258" s="57"/>
      <c r="U258" s="56">
        <v>8922</v>
      </c>
      <c r="V258" s="57"/>
      <c r="W258" s="57"/>
      <c r="X258" s="57"/>
      <c r="Y258" s="57"/>
      <c r="Z258" s="57"/>
      <c r="AA258" s="57"/>
      <c r="AB258" s="57"/>
      <c r="AC258" s="137">
        <v>0.07657580335072782</v>
      </c>
      <c r="AD258" s="57"/>
      <c r="AE258" s="57"/>
      <c r="AF258" s="57"/>
      <c r="AG258" s="57"/>
      <c r="AH258" s="57"/>
      <c r="AI258" s="1"/>
    </row>
    <row r="259" spans="2:35" ht="12" customHeight="1">
      <c r="B259" s="9" t="s">
        <v>1261</v>
      </c>
      <c r="C259" s="139">
        <v>309677399.6800003</v>
      </c>
      <c r="D259" s="57"/>
      <c r="E259" s="57"/>
      <c r="F259" s="57"/>
      <c r="G259" s="57"/>
      <c r="H259" s="57"/>
      <c r="I259" s="57"/>
      <c r="J259" s="57"/>
      <c r="K259" s="57"/>
      <c r="L259" s="57"/>
      <c r="M259" s="57"/>
      <c r="N259" s="137">
        <v>0.04441213873674216</v>
      </c>
      <c r="O259" s="57"/>
      <c r="P259" s="57"/>
      <c r="Q259" s="57"/>
      <c r="R259" s="57"/>
      <c r="S259" s="57"/>
      <c r="T259" s="57"/>
      <c r="U259" s="56">
        <v>8427</v>
      </c>
      <c r="V259" s="57"/>
      <c r="W259" s="57"/>
      <c r="X259" s="57"/>
      <c r="Y259" s="57"/>
      <c r="Z259" s="57"/>
      <c r="AA259" s="57"/>
      <c r="AB259" s="57"/>
      <c r="AC259" s="137">
        <v>0.07232731392474595</v>
      </c>
      <c r="AD259" s="57"/>
      <c r="AE259" s="57"/>
      <c r="AF259" s="57"/>
      <c r="AG259" s="57"/>
      <c r="AH259" s="57"/>
      <c r="AI259" s="1"/>
    </row>
    <row r="260" spans="2:35" ht="12" customHeight="1">
      <c r="B260" s="9" t="s">
        <v>1262</v>
      </c>
      <c r="C260" s="139">
        <v>460147103.0799991</v>
      </c>
      <c r="D260" s="57"/>
      <c r="E260" s="57"/>
      <c r="F260" s="57"/>
      <c r="G260" s="57"/>
      <c r="H260" s="57"/>
      <c r="I260" s="57"/>
      <c r="J260" s="57"/>
      <c r="K260" s="57"/>
      <c r="L260" s="57"/>
      <c r="M260" s="57"/>
      <c r="N260" s="137">
        <v>0.06599163194477936</v>
      </c>
      <c r="O260" s="57"/>
      <c r="P260" s="57"/>
      <c r="Q260" s="57"/>
      <c r="R260" s="57"/>
      <c r="S260" s="57"/>
      <c r="T260" s="57"/>
      <c r="U260" s="56">
        <v>10236</v>
      </c>
      <c r="V260" s="57"/>
      <c r="W260" s="57"/>
      <c r="X260" s="57"/>
      <c r="Y260" s="57"/>
      <c r="Z260" s="57"/>
      <c r="AA260" s="57"/>
      <c r="AB260" s="57"/>
      <c r="AC260" s="137">
        <v>0.08785361164515243</v>
      </c>
      <c r="AD260" s="57"/>
      <c r="AE260" s="57"/>
      <c r="AF260" s="57"/>
      <c r="AG260" s="57"/>
      <c r="AH260" s="57"/>
      <c r="AI260" s="1"/>
    </row>
    <row r="261" spans="2:35" ht="12" customHeight="1">
      <c r="B261" s="9" t="s">
        <v>1263</v>
      </c>
      <c r="C261" s="139">
        <v>608211583.8900008</v>
      </c>
      <c r="D261" s="57"/>
      <c r="E261" s="57"/>
      <c r="F261" s="57"/>
      <c r="G261" s="57"/>
      <c r="H261" s="57"/>
      <c r="I261" s="57"/>
      <c r="J261" s="57"/>
      <c r="K261" s="57"/>
      <c r="L261" s="57"/>
      <c r="M261" s="57"/>
      <c r="N261" s="137">
        <v>0.08722618206213549</v>
      </c>
      <c r="O261" s="57"/>
      <c r="P261" s="57"/>
      <c r="Q261" s="57"/>
      <c r="R261" s="57"/>
      <c r="S261" s="57"/>
      <c r="T261" s="57"/>
      <c r="U261" s="56">
        <v>11349</v>
      </c>
      <c r="V261" s="57"/>
      <c r="W261" s="57"/>
      <c r="X261" s="57"/>
      <c r="Y261" s="57"/>
      <c r="Z261" s="57"/>
      <c r="AA261" s="57"/>
      <c r="AB261" s="57"/>
      <c r="AC261" s="137">
        <v>0.09740627574842077</v>
      </c>
      <c r="AD261" s="57"/>
      <c r="AE261" s="57"/>
      <c r="AF261" s="57"/>
      <c r="AG261" s="57"/>
      <c r="AH261" s="57"/>
      <c r="AI261" s="1"/>
    </row>
    <row r="262" spans="2:35" ht="12" customHeight="1">
      <c r="B262" s="9" t="s">
        <v>1264</v>
      </c>
      <c r="C262" s="139">
        <v>711925829.5800025</v>
      </c>
      <c r="D262" s="57"/>
      <c r="E262" s="57"/>
      <c r="F262" s="57"/>
      <c r="G262" s="57"/>
      <c r="H262" s="57"/>
      <c r="I262" s="57"/>
      <c r="J262" s="57"/>
      <c r="K262" s="57"/>
      <c r="L262" s="57"/>
      <c r="M262" s="57"/>
      <c r="N262" s="137">
        <v>0.10210027837436436</v>
      </c>
      <c r="O262" s="57"/>
      <c r="P262" s="57"/>
      <c r="Q262" s="57"/>
      <c r="R262" s="57"/>
      <c r="S262" s="57"/>
      <c r="T262" s="57"/>
      <c r="U262" s="56">
        <v>11985</v>
      </c>
      <c r="V262" s="57"/>
      <c r="W262" s="57"/>
      <c r="X262" s="57"/>
      <c r="Y262" s="57"/>
      <c r="Z262" s="57"/>
      <c r="AA262" s="57"/>
      <c r="AB262" s="57"/>
      <c r="AC262" s="137">
        <v>0.10286494095028838</v>
      </c>
      <c r="AD262" s="57"/>
      <c r="AE262" s="57"/>
      <c r="AF262" s="57"/>
      <c r="AG262" s="57"/>
      <c r="AH262" s="57"/>
      <c r="AI262" s="1"/>
    </row>
    <row r="263" spans="2:35" ht="12" customHeight="1">
      <c r="B263" s="9" t="s">
        <v>1265</v>
      </c>
      <c r="C263" s="139">
        <v>775537555.7100012</v>
      </c>
      <c r="D263" s="57"/>
      <c r="E263" s="57"/>
      <c r="F263" s="57"/>
      <c r="G263" s="57"/>
      <c r="H263" s="57"/>
      <c r="I263" s="57"/>
      <c r="J263" s="57"/>
      <c r="K263" s="57"/>
      <c r="L263" s="57"/>
      <c r="M263" s="57"/>
      <c r="N263" s="137">
        <v>0.11122310364055574</v>
      </c>
      <c r="O263" s="57"/>
      <c r="P263" s="57"/>
      <c r="Q263" s="57"/>
      <c r="R263" s="57"/>
      <c r="S263" s="57"/>
      <c r="T263" s="57"/>
      <c r="U263" s="56">
        <v>12266</v>
      </c>
      <c r="V263" s="57"/>
      <c r="W263" s="57"/>
      <c r="X263" s="57"/>
      <c r="Y263" s="57"/>
      <c r="Z263" s="57"/>
      <c r="AA263" s="57"/>
      <c r="AB263" s="57"/>
      <c r="AC263" s="137">
        <v>0.10527670969513869</v>
      </c>
      <c r="AD263" s="57"/>
      <c r="AE263" s="57"/>
      <c r="AF263" s="57"/>
      <c r="AG263" s="57"/>
      <c r="AH263" s="57"/>
      <c r="AI263" s="1"/>
    </row>
    <row r="264" spans="2:35" ht="12" customHeight="1">
      <c r="B264" s="9" t="s">
        <v>1266</v>
      </c>
      <c r="C264" s="139">
        <v>843238996.0500025</v>
      </c>
      <c r="D264" s="57"/>
      <c r="E264" s="57"/>
      <c r="F264" s="57"/>
      <c r="G264" s="57"/>
      <c r="H264" s="57"/>
      <c r="I264" s="57"/>
      <c r="J264" s="57"/>
      <c r="K264" s="57"/>
      <c r="L264" s="57"/>
      <c r="M264" s="57"/>
      <c r="N264" s="137">
        <v>0.1209324520275042</v>
      </c>
      <c r="O264" s="57"/>
      <c r="P264" s="57"/>
      <c r="Q264" s="57"/>
      <c r="R264" s="57"/>
      <c r="S264" s="57"/>
      <c r="T264" s="57"/>
      <c r="U264" s="56">
        <v>12396</v>
      </c>
      <c r="V264" s="57"/>
      <c r="W264" s="57"/>
      <c r="X264" s="57"/>
      <c r="Y264" s="57"/>
      <c r="Z264" s="57"/>
      <c r="AA264" s="57"/>
      <c r="AB264" s="57"/>
      <c r="AC264" s="137">
        <v>0.10639247459489151</v>
      </c>
      <c r="AD264" s="57"/>
      <c r="AE264" s="57"/>
      <c r="AF264" s="57"/>
      <c r="AG264" s="57"/>
      <c r="AH264" s="57"/>
      <c r="AI264" s="1"/>
    </row>
    <row r="265" spans="2:35" ht="12" customHeight="1">
      <c r="B265" s="9" t="s">
        <v>1267</v>
      </c>
      <c r="C265" s="139">
        <v>902234419.9699951</v>
      </c>
      <c r="D265" s="57"/>
      <c r="E265" s="57"/>
      <c r="F265" s="57"/>
      <c r="G265" s="57"/>
      <c r="H265" s="57"/>
      <c r="I265" s="57"/>
      <c r="J265" s="57"/>
      <c r="K265" s="57"/>
      <c r="L265" s="57"/>
      <c r="M265" s="57"/>
      <c r="N265" s="137">
        <v>0.12939323397244135</v>
      </c>
      <c r="O265" s="57"/>
      <c r="P265" s="57"/>
      <c r="Q265" s="57"/>
      <c r="R265" s="57"/>
      <c r="S265" s="57"/>
      <c r="T265" s="57"/>
      <c r="U265" s="56">
        <v>12306</v>
      </c>
      <c r="V265" s="57"/>
      <c r="W265" s="57"/>
      <c r="X265" s="57"/>
      <c r="Y265" s="57"/>
      <c r="Z265" s="57"/>
      <c r="AA265" s="57"/>
      <c r="AB265" s="57"/>
      <c r="AC265" s="137">
        <v>0.10562002197198572</v>
      </c>
      <c r="AD265" s="57"/>
      <c r="AE265" s="57"/>
      <c r="AF265" s="57"/>
      <c r="AG265" s="57"/>
      <c r="AH265" s="57"/>
      <c r="AI265" s="1"/>
    </row>
    <row r="266" spans="2:35" ht="12" customHeight="1">
      <c r="B266" s="9" t="s">
        <v>1268</v>
      </c>
      <c r="C266" s="139">
        <v>915277947.3599977</v>
      </c>
      <c r="D266" s="57"/>
      <c r="E266" s="57"/>
      <c r="F266" s="57"/>
      <c r="G266" s="57"/>
      <c r="H266" s="57"/>
      <c r="I266" s="57"/>
      <c r="J266" s="57"/>
      <c r="K266" s="57"/>
      <c r="L266" s="57"/>
      <c r="M266" s="57"/>
      <c r="N266" s="137">
        <v>0.13126386111106977</v>
      </c>
      <c r="O266" s="57"/>
      <c r="P266" s="57"/>
      <c r="Q266" s="57"/>
      <c r="R266" s="57"/>
      <c r="S266" s="57"/>
      <c r="T266" s="57"/>
      <c r="U266" s="56">
        <v>11284</v>
      </c>
      <c r="V266" s="57"/>
      <c r="W266" s="57"/>
      <c r="X266" s="57"/>
      <c r="Y266" s="57"/>
      <c r="Z266" s="57"/>
      <c r="AA266" s="57"/>
      <c r="AB266" s="57"/>
      <c r="AC266" s="137">
        <v>0.09684839329854436</v>
      </c>
      <c r="AD266" s="57"/>
      <c r="AE266" s="57"/>
      <c r="AF266" s="57"/>
      <c r="AG266" s="57"/>
      <c r="AH266" s="57"/>
      <c r="AI266" s="1"/>
    </row>
    <row r="267" spans="2:35" ht="12" customHeight="1">
      <c r="B267" s="9" t="s">
        <v>1269</v>
      </c>
      <c r="C267" s="139">
        <v>628895808.1499999</v>
      </c>
      <c r="D267" s="57"/>
      <c r="E267" s="57"/>
      <c r="F267" s="57"/>
      <c r="G267" s="57"/>
      <c r="H267" s="57"/>
      <c r="I267" s="57"/>
      <c r="J267" s="57"/>
      <c r="K267" s="57"/>
      <c r="L267" s="57"/>
      <c r="M267" s="57"/>
      <c r="N267" s="137">
        <v>0.09019259368418546</v>
      </c>
      <c r="O267" s="57"/>
      <c r="P267" s="57"/>
      <c r="Q267" s="57"/>
      <c r="R267" s="57"/>
      <c r="S267" s="57"/>
      <c r="T267" s="57"/>
      <c r="U267" s="56">
        <v>7076</v>
      </c>
      <c r="V267" s="57"/>
      <c r="W267" s="57"/>
      <c r="X267" s="57"/>
      <c r="Y267" s="57"/>
      <c r="Z267" s="57"/>
      <c r="AA267" s="57"/>
      <c r="AB267" s="57"/>
      <c r="AC267" s="137">
        <v>0.060731941774237845</v>
      </c>
      <c r="AD267" s="57"/>
      <c r="AE267" s="57"/>
      <c r="AF267" s="57"/>
      <c r="AG267" s="57"/>
      <c r="AH267" s="57"/>
      <c r="AI267" s="1"/>
    </row>
    <row r="268" spans="2:35" ht="12" customHeight="1">
      <c r="B268" s="9" t="s">
        <v>1270</v>
      </c>
      <c r="C268" s="139">
        <v>157229034.88000003</v>
      </c>
      <c r="D268" s="57"/>
      <c r="E268" s="57"/>
      <c r="F268" s="57"/>
      <c r="G268" s="57"/>
      <c r="H268" s="57"/>
      <c r="I268" s="57"/>
      <c r="J268" s="57"/>
      <c r="K268" s="57"/>
      <c r="L268" s="57"/>
      <c r="M268" s="57"/>
      <c r="N268" s="137">
        <v>0.022548877372873404</v>
      </c>
      <c r="O268" s="57"/>
      <c r="P268" s="57"/>
      <c r="Q268" s="57"/>
      <c r="R268" s="57"/>
      <c r="S268" s="57"/>
      <c r="T268" s="57"/>
      <c r="U268" s="56">
        <v>2602</v>
      </c>
      <c r="V268" s="57"/>
      <c r="W268" s="57"/>
      <c r="X268" s="57"/>
      <c r="Y268" s="57"/>
      <c r="Z268" s="57"/>
      <c r="AA268" s="57"/>
      <c r="AB268" s="57"/>
      <c r="AC268" s="137">
        <v>0.022332463608898654</v>
      </c>
      <c r="AD268" s="57"/>
      <c r="AE268" s="57"/>
      <c r="AF268" s="57"/>
      <c r="AG268" s="57"/>
      <c r="AH268" s="57"/>
      <c r="AI268" s="1"/>
    </row>
    <row r="269" spans="2:35" ht="12" customHeight="1">
      <c r="B269" s="9" t="s">
        <v>1271</v>
      </c>
      <c r="C269" s="139">
        <v>95436028.19999988</v>
      </c>
      <c r="D269" s="57"/>
      <c r="E269" s="57"/>
      <c r="F269" s="57"/>
      <c r="G269" s="57"/>
      <c r="H269" s="57"/>
      <c r="I269" s="57"/>
      <c r="J269" s="57"/>
      <c r="K269" s="57"/>
      <c r="L269" s="57"/>
      <c r="M269" s="57"/>
      <c r="N269" s="137">
        <v>0.013686882314569387</v>
      </c>
      <c r="O269" s="57"/>
      <c r="P269" s="57"/>
      <c r="Q269" s="57"/>
      <c r="R269" s="57"/>
      <c r="S269" s="57"/>
      <c r="T269" s="57"/>
      <c r="U269" s="56">
        <v>1468</v>
      </c>
      <c r="V269" s="57"/>
      <c r="W269" s="57"/>
      <c r="X269" s="57"/>
      <c r="Y269" s="57"/>
      <c r="Z269" s="57"/>
      <c r="AA269" s="57"/>
      <c r="AB269" s="57"/>
      <c r="AC269" s="137">
        <v>0.012599560560285637</v>
      </c>
      <c r="AD269" s="57"/>
      <c r="AE269" s="57"/>
      <c r="AF269" s="57"/>
      <c r="AG269" s="57"/>
      <c r="AH269" s="57"/>
      <c r="AI269" s="1"/>
    </row>
    <row r="270" spans="2:35" ht="12" customHeight="1">
      <c r="B270" s="9" t="s">
        <v>1272</v>
      </c>
      <c r="C270" s="139">
        <v>253384227.3200003</v>
      </c>
      <c r="D270" s="57"/>
      <c r="E270" s="57"/>
      <c r="F270" s="57"/>
      <c r="G270" s="57"/>
      <c r="H270" s="57"/>
      <c r="I270" s="57"/>
      <c r="J270" s="57"/>
      <c r="K270" s="57"/>
      <c r="L270" s="57"/>
      <c r="M270" s="57"/>
      <c r="N270" s="137">
        <v>0.036338898056708376</v>
      </c>
      <c r="O270" s="57"/>
      <c r="P270" s="57"/>
      <c r="Q270" s="57"/>
      <c r="R270" s="57"/>
      <c r="S270" s="57"/>
      <c r="T270" s="57"/>
      <c r="U270" s="56">
        <v>3881</v>
      </c>
      <c r="V270" s="57"/>
      <c r="W270" s="57"/>
      <c r="X270" s="57"/>
      <c r="Y270" s="57"/>
      <c r="Z270" s="57"/>
      <c r="AA270" s="57"/>
      <c r="AB270" s="57"/>
      <c r="AC270" s="137">
        <v>0.03330987366108212</v>
      </c>
      <c r="AD270" s="57"/>
      <c r="AE270" s="57"/>
      <c r="AF270" s="57"/>
      <c r="AG270" s="57"/>
      <c r="AH270" s="57"/>
      <c r="AI270" s="1"/>
    </row>
    <row r="271" spans="2:35" ht="12.75" customHeight="1">
      <c r="B271" s="20"/>
      <c r="C271" s="142">
        <v>6972809877.849999</v>
      </c>
      <c r="D271" s="141"/>
      <c r="E271" s="141"/>
      <c r="F271" s="141"/>
      <c r="G271" s="141"/>
      <c r="H271" s="141"/>
      <c r="I271" s="141"/>
      <c r="J271" s="141"/>
      <c r="K271" s="141"/>
      <c r="L271" s="141"/>
      <c r="M271" s="141"/>
      <c r="N271" s="143">
        <v>0.9999999999999981</v>
      </c>
      <c r="O271" s="141"/>
      <c r="P271" s="141"/>
      <c r="Q271" s="141"/>
      <c r="R271" s="141"/>
      <c r="S271" s="141"/>
      <c r="T271" s="141"/>
      <c r="U271" s="144">
        <v>116512</v>
      </c>
      <c r="V271" s="141"/>
      <c r="W271" s="141"/>
      <c r="X271" s="141"/>
      <c r="Y271" s="141"/>
      <c r="Z271" s="141"/>
      <c r="AA271" s="141"/>
      <c r="AB271" s="141"/>
      <c r="AC271" s="143">
        <v>1</v>
      </c>
      <c r="AD271" s="141"/>
      <c r="AE271" s="141"/>
      <c r="AF271" s="141"/>
      <c r="AG271" s="141"/>
      <c r="AH271" s="141"/>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66" t="s">
        <v>1165</v>
      </c>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8"/>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53"/>
      <c r="C275" s="54"/>
      <c r="D275" s="53" t="s">
        <v>1168</v>
      </c>
      <c r="E275" s="54"/>
      <c r="F275" s="54"/>
      <c r="G275" s="54"/>
      <c r="H275" s="54"/>
      <c r="I275" s="54"/>
      <c r="J275" s="54"/>
      <c r="K275" s="54"/>
      <c r="L275" s="54"/>
      <c r="M275" s="54"/>
      <c r="N275" s="54"/>
      <c r="O275" s="53" t="s">
        <v>1169</v>
      </c>
      <c r="P275" s="54"/>
      <c r="Q275" s="54"/>
      <c r="R275" s="54"/>
      <c r="S275" s="54"/>
      <c r="T275" s="54"/>
      <c r="U275" s="54"/>
      <c r="V275" s="53" t="s">
        <v>1170</v>
      </c>
      <c r="W275" s="54"/>
      <c r="X275" s="54"/>
      <c r="Y275" s="54"/>
      <c r="Z275" s="54"/>
      <c r="AA275" s="54"/>
      <c r="AB275" s="54"/>
      <c r="AC275" s="54"/>
      <c r="AD275" s="53" t="s">
        <v>1169</v>
      </c>
      <c r="AE275" s="54"/>
      <c r="AF275" s="54"/>
      <c r="AG275" s="54"/>
      <c r="AH275" s="54"/>
      <c r="AI275" s="1"/>
    </row>
    <row r="276" spans="2:35" ht="11.25" customHeight="1">
      <c r="B276" s="59" t="s">
        <v>1273</v>
      </c>
      <c r="C276" s="57"/>
      <c r="D276" s="139">
        <v>117873895.25000003</v>
      </c>
      <c r="E276" s="57"/>
      <c r="F276" s="57"/>
      <c r="G276" s="57"/>
      <c r="H276" s="57"/>
      <c r="I276" s="57"/>
      <c r="J276" s="57"/>
      <c r="K276" s="57"/>
      <c r="L276" s="57"/>
      <c r="M276" s="57"/>
      <c r="N276" s="57"/>
      <c r="O276" s="137">
        <v>0.016904791226911443</v>
      </c>
      <c r="P276" s="57"/>
      <c r="Q276" s="57"/>
      <c r="R276" s="57"/>
      <c r="S276" s="57"/>
      <c r="T276" s="57"/>
      <c r="U276" s="57"/>
      <c r="V276" s="56">
        <v>14279</v>
      </c>
      <c r="W276" s="57"/>
      <c r="X276" s="57"/>
      <c r="Y276" s="57"/>
      <c r="Z276" s="57"/>
      <c r="AA276" s="57"/>
      <c r="AB276" s="57"/>
      <c r="AC276" s="57"/>
      <c r="AD276" s="137">
        <v>0.12255390002746498</v>
      </c>
      <c r="AE276" s="57"/>
      <c r="AF276" s="57"/>
      <c r="AG276" s="57"/>
      <c r="AH276" s="57"/>
      <c r="AI276" s="1"/>
    </row>
    <row r="277" spans="2:35" ht="11.25" customHeight="1">
      <c r="B277" s="59" t="s">
        <v>1274</v>
      </c>
      <c r="C277" s="57"/>
      <c r="D277" s="139">
        <v>187895589.72999987</v>
      </c>
      <c r="E277" s="57"/>
      <c r="F277" s="57"/>
      <c r="G277" s="57"/>
      <c r="H277" s="57"/>
      <c r="I277" s="57"/>
      <c r="J277" s="57"/>
      <c r="K277" s="57"/>
      <c r="L277" s="57"/>
      <c r="M277" s="57"/>
      <c r="N277" s="57"/>
      <c r="O277" s="137">
        <v>0.026946897021654613</v>
      </c>
      <c r="P277" s="57"/>
      <c r="Q277" s="57"/>
      <c r="R277" s="57"/>
      <c r="S277" s="57"/>
      <c r="T277" s="57"/>
      <c r="U277" s="57"/>
      <c r="V277" s="56">
        <v>6579</v>
      </c>
      <c r="W277" s="57"/>
      <c r="X277" s="57"/>
      <c r="Y277" s="57"/>
      <c r="Z277" s="57"/>
      <c r="AA277" s="57"/>
      <c r="AB277" s="57"/>
      <c r="AC277" s="57"/>
      <c r="AD277" s="137">
        <v>0.056466286734413625</v>
      </c>
      <c r="AE277" s="57"/>
      <c r="AF277" s="57"/>
      <c r="AG277" s="57"/>
      <c r="AH277" s="57"/>
      <c r="AI277" s="1"/>
    </row>
    <row r="278" spans="2:35" ht="11.25" customHeight="1">
      <c r="B278" s="59" t="s">
        <v>1275</v>
      </c>
      <c r="C278" s="57"/>
      <c r="D278" s="139">
        <v>294614666.7699997</v>
      </c>
      <c r="E278" s="57"/>
      <c r="F278" s="57"/>
      <c r="G278" s="57"/>
      <c r="H278" s="57"/>
      <c r="I278" s="57"/>
      <c r="J278" s="57"/>
      <c r="K278" s="57"/>
      <c r="L278" s="57"/>
      <c r="M278" s="57"/>
      <c r="N278" s="57"/>
      <c r="O278" s="137">
        <v>0.04225192883945971</v>
      </c>
      <c r="P278" s="57"/>
      <c r="Q278" s="57"/>
      <c r="R278" s="57"/>
      <c r="S278" s="57"/>
      <c r="T278" s="57"/>
      <c r="U278" s="57"/>
      <c r="V278" s="56">
        <v>6602</v>
      </c>
      <c r="W278" s="57"/>
      <c r="X278" s="57"/>
      <c r="Y278" s="57"/>
      <c r="Z278" s="57"/>
      <c r="AA278" s="57"/>
      <c r="AB278" s="57"/>
      <c r="AC278" s="57"/>
      <c r="AD278" s="137">
        <v>0.05666369129360066</v>
      </c>
      <c r="AE278" s="57"/>
      <c r="AF278" s="57"/>
      <c r="AG278" s="57"/>
      <c r="AH278" s="57"/>
      <c r="AI278" s="1"/>
    </row>
    <row r="279" spans="2:35" ht="11.25" customHeight="1">
      <c r="B279" s="59" t="s">
        <v>1276</v>
      </c>
      <c r="C279" s="57"/>
      <c r="D279" s="139">
        <v>544892068.2599995</v>
      </c>
      <c r="E279" s="57"/>
      <c r="F279" s="57"/>
      <c r="G279" s="57"/>
      <c r="H279" s="57"/>
      <c r="I279" s="57"/>
      <c r="J279" s="57"/>
      <c r="K279" s="57"/>
      <c r="L279" s="57"/>
      <c r="M279" s="57"/>
      <c r="N279" s="57"/>
      <c r="O279" s="137">
        <v>0.07814526393311219</v>
      </c>
      <c r="P279" s="57"/>
      <c r="Q279" s="57"/>
      <c r="R279" s="57"/>
      <c r="S279" s="57"/>
      <c r="T279" s="57"/>
      <c r="U279" s="57"/>
      <c r="V279" s="56">
        <v>9588</v>
      </c>
      <c r="W279" s="57"/>
      <c r="X279" s="57"/>
      <c r="Y279" s="57"/>
      <c r="Z279" s="57"/>
      <c r="AA279" s="57"/>
      <c r="AB279" s="57"/>
      <c r="AC279" s="57"/>
      <c r="AD279" s="137">
        <v>0.0822919527602307</v>
      </c>
      <c r="AE279" s="57"/>
      <c r="AF279" s="57"/>
      <c r="AG279" s="57"/>
      <c r="AH279" s="57"/>
      <c r="AI279" s="1"/>
    </row>
    <row r="280" spans="2:35" ht="11.25" customHeight="1">
      <c r="B280" s="59" t="s">
        <v>1277</v>
      </c>
      <c r="C280" s="57"/>
      <c r="D280" s="139">
        <v>1384773518.5999982</v>
      </c>
      <c r="E280" s="57"/>
      <c r="F280" s="57"/>
      <c r="G280" s="57"/>
      <c r="H280" s="57"/>
      <c r="I280" s="57"/>
      <c r="J280" s="57"/>
      <c r="K280" s="57"/>
      <c r="L280" s="57"/>
      <c r="M280" s="57"/>
      <c r="N280" s="57"/>
      <c r="O280" s="137">
        <v>0.19859619620476177</v>
      </c>
      <c r="P280" s="57"/>
      <c r="Q280" s="57"/>
      <c r="R280" s="57"/>
      <c r="S280" s="57"/>
      <c r="T280" s="57"/>
      <c r="U280" s="57"/>
      <c r="V280" s="56">
        <v>17520</v>
      </c>
      <c r="W280" s="57"/>
      <c r="X280" s="57"/>
      <c r="Y280" s="57"/>
      <c r="Z280" s="57"/>
      <c r="AA280" s="57"/>
      <c r="AB280" s="57"/>
      <c r="AC280" s="57"/>
      <c r="AD280" s="137">
        <v>0.15037077725899478</v>
      </c>
      <c r="AE280" s="57"/>
      <c r="AF280" s="57"/>
      <c r="AG280" s="57"/>
      <c r="AH280" s="57"/>
      <c r="AI280" s="1"/>
    </row>
    <row r="281" spans="2:35" ht="11.25" customHeight="1">
      <c r="B281" s="59" t="s">
        <v>1278</v>
      </c>
      <c r="C281" s="57"/>
      <c r="D281" s="139">
        <v>534209054.1200003</v>
      </c>
      <c r="E281" s="57"/>
      <c r="F281" s="57"/>
      <c r="G281" s="57"/>
      <c r="H281" s="57"/>
      <c r="I281" s="57"/>
      <c r="J281" s="57"/>
      <c r="K281" s="57"/>
      <c r="L281" s="57"/>
      <c r="M281" s="57"/>
      <c r="N281" s="57"/>
      <c r="O281" s="137">
        <v>0.07661316793061897</v>
      </c>
      <c r="P281" s="57"/>
      <c r="Q281" s="57"/>
      <c r="R281" s="57"/>
      <c r="S281" s="57"/>
      <c r="T281" s="57"/>
      <c r="U281" s="57"/>
      <c r="V281" s="56">
        <v>10395</v>
      </c>
      <c r="W281" s="57"/>
      <c r="X281" s="57"/>
      <c r="Y281" s="57"/>
      <c r="Z281" s="57"/>
      <c r="AA281" s="57"/>
      <c r="AB281" s="57"/>
      <c r="AC281" s="57"/>
      <c r="AD281" s="137">
        <v>0.08921827794561933</v>
      </c>
      <c r="AE281" s="57"/>
      <c r="AF281" s="57"/>
      <c r="AG281" s="57"/>
      <c r="AH281" s="57"/>
      <c r="AI281" s="1"/>
    </row>
    <row r="282" spans="2:35" ht="11.25" customHeight="1">
      <c r="B282" s="59" t="s">
        <v>1279</v>
      </c>
      <c r="C282" s="57"/>
      <c r="D282" s="139">
        <v>486111558.4900005</v>
      </c>
      <c r="E282" s="57"/>
      <c r="F282" s="57"/>
      <c r="G282" s="57"/>
      <c r="H282" s="57"/>
      <c r="I282" s="57"/>
      <c r="J282" s="57"/>
      <c r="K282" s="57"/>
      <c r="L282" s="57"/>
      <c r="M282" s="57"/>
      <c r="N282" s="57"/>
      <c r="O282" s="137">
        <v>0.0697153037305943</v>
      </c>
      <c r="P282" s="57"/>
      <c r="Q282" s="57"/>
      <c r="R282" s="57"/>
      <c r="S282" s="57"/>
      <c r="T282" s="57"/>
      <c r="U282" s="57"/>
      <c r="V282" s="56">
        <v>8501</v>
      </c>
      <c r="W282" s="57"/>
      <c r="X282" s="57"/>
      <c r="Y282" s="57"/>
      <c r="Z282" s="57"/>
      <c r="AA282" s="57"/>
      <c r="AB282" s="57"/>
      <c r="AC282" s="57"/>
      <c r="AD282" s="137">
        <v>0.07296244163691294</v>
      </c>
      <c r="AE282" s="57"/>
      <c r="AF282" s="57"/>
      <c r="AG282" s="57"/>
      <c r="AH282" s="57"/>
      <c r="AI282" s="1"/>
    </row>
    <row r="283" spans="2:35" ht="11.25" customHeight="1">
      <c r="B283" s="59" t="s">
        <v>1280</v>
      </c>
      <c r="C283" s="57"/>
      <c r="D283" s="139">
        <v>543608199.0099994</v>
      </c>
      <c r="E283" s="57"/>
      <c r="F283" s="57"/>
      <c r="G283" s="57"/>
      <c r="H283" s="57"/>
      <c r="I283" s="57"/>
      <c r="J283" s="57"/>
      <c r="K283" s="57"/>
      <c r="L283" s="57"/>
      <c r="M283" s="57"/>
      <c r="N283" s="57"/>
      <c r="O283" s="137">
        <v>0.07796113884258327</v>
      </c>
      <c r="P283" s="57"/>
      <c r="Q283" s="57"/>
      <c r="R283" s="57"/>
      <c r="S283" s="57"/>
      <c r="T283" s="57"/>
      <c r="U283" s="57"/>
      <c r="V283" s="56">
        <v>8547</v>
      </c>
      <c r="W283" s="57"/>
      <c r="X283" s="57"/>
      <c r="Y283" s="57"/>
      <c r="Z283" s="57"/>
      <c r="AA283" s="57"/>
      <c r="AB283" s="57"/>
      <c r="AC283" s="57"/>
      <c r="AD283" s="137">
        <v>0.07335725075528701</v>
      </c>
      <c r="AE283" s="57"/>
      <c r="AF283" s="57"/>
      <c r="AG283" s="57"/>
      <c r="AH283" s="57"/>
      <c r="AI283" s="1"/>
    </row>
    <row r="284" spans="2:35" ht="11.25" customHeight="1">
      <c r="B284" s="59" t="s">
        <v>1281</v>
      </c>
      <c r="C284" s="57"/>
      <c r="D284" s="139">
        <v>626844310.45</v>
      </c>
      <c r="E284" s="57"/>
      <c r="F284" s="57"/>
      <c r="G284" s="57"/>
      <c r="H284" s="57"/>
      <c r="I284" s="57"/>
      <c r="J284" s="57"/>
      <c r="K284" s="57"/>
      <c r="L284" s="57"/>
      <c r="M284" s="57"/>
      <c r="N284" s="57"/>
      <c r="O284" s="137">
        <v>0.0898983797681405</v>
      </c>
      <c r="P284" s="57"/>
      <c r="Q284" s="57"/>
      <c r="R284" s="57"/>
      <c r="S284" s="57"/>
      <c r="T284" s="57"/>
      <c r="U284" s="57"/>
      <c r="V284" s="56">
        <v>8750</v>
      </c>
      <c r="W284" s="57"/>
      <c r="X284" s="57"/>
      <c r="Y284" s="57"/>
      <c r="Z284" s="57"/>
      <c r="AA284" s="57"/>
      <c r="AB284" s="57"/>
      <c r="AC284" s="57"/>
      <c r="AD284" s="137">
        <v>0.07509956056028563</v>
      </c>
      <c r="AE284" s="57"/>
      <c r="AF284" s="57"/>
      <c r="AG284" s="57"/>
      <c r="AH284" s="57"/>
      <c r="AI284" s="1"/>
    </row>
    <row r="285" spans="2:35" ht="11.25" customHeight="1">
      <c r="B285" s="59" t="s">
        <v>1282</v>
      </c>
      <c r="C285" s="57"/>
      <c r="D285" s="139">
        <v>642736449.2799978</v>
      </c>
      <c r="E285" s="57"/>
      <c r="F285" s="57"/>
      <c r="G285" s="57"/>
      <c r="H285" s="57"/>
      <c r="I285" s="57"/>
      <c r="J285" s="57"/>
      <c r="K285" s="57"/>
      <c r="L285" s="57"/>
      <c r="M285" s="57"/>
      <c r="N285" s="57"/>
      <c r="O285" s="137">
        <v>0.0921775382578164</v>
      </c>
      <c r="P285" s="57"/>
      <c r="Q285" s="57"/>
      <c r="R285" s="57"/>
      <c r="S285" s="57"/>
      <c r="T285" s="57"/>
      <c r="U285" s="57"/>
      <c r="V285" s="56">
        <v>8027</v>
      </c>
      <c r="W285" s="57"/>
      <c r="X285" s="57"/>
      <c r="Y285" s="57"/>
      <c r="Z285" s="57"/>
      <c r="AA285" s="57"/>
      <c r="AB285" s="57"/>
      <c r="AC285" s="57"/>
      <c r="AD285" s="137">
        <v>0.06889419115627575</v>
      </c>
      <c r="AE285" s="57"/>
      <c r="AF285" s="57"/>
      <c r="AG285" s="57"/>
      <c r="AH285" s="57"/>
      <c r="AI285" s="1"/>
    </row>
    <row r="286" spans="2:35" ht="11.25" customHeight="1">
      <c r="B286" s="59" t="s">
        <v>1283</v>
      </c>
      <c r="C286" s="57"/>
      <c r="D286" s="139">
        <v>1069373572.2399987</v>
      </c>
      <c r="E286" s="57"/>
      <c r="F286" s="57"/>
      <c r="G286" s="57"/>
      <c r="H286" s="57"/>
      <c r="I286" s="57"/>
      <c r="J286" s="57"/>
      <c r="K286" s="57"/>
      <c r="L286" s="57"/>
      <c r="M286" s="57"/>
      <c r="N286" s="57"/>
      <c r="O286" s="137">
        <v>0.1533633629732252</v>
      </c>
      <c r="P286" s="57"/>
      <c r="Q286" s="57"/>
      <c r="R286" s="57"/>
      <c r="S286" s="57"/>
      <c r="T286" s="57"/>
      <c r="U286" s="57"/>
      <c r="V286" s="56">
        <v>12616</v>
      </c>
      <c r="W286" s="57"/>
      <c r="X286" s="57"/>
      <c r="Y286" s="57"/>
      <c r="Z286" s="57"/>
      <c r="AA286" s="57"/>
      <c r="AB286" s="57"/>
      <c r="AC286" s="57"/>
      <c r="AD286" s="137">
        <v>0.10828069211755012</v>
      </c>
      <c r="AE286" s="57"/>
      <c r="AF286" s="57"/>
      <c r="AG286" s="57"/>
      <c r="AH286" s="57"/>
      <c r="AI286" s="1"/>
    </row>
    <row r="287" spans="2:35" ht="11.25" customHeight="1">
      <c r="B287" s="59" t="s">
        <v>1284</v>
      </c>
      <c r="C287" s="57"/>
      <c r="D287" s="139">
        <v>296911130.7799998</v>
      </c>
      <c r="E287" s="57"/>
      <c r="F287" s="57"/>
      <c r="G287" s="57"/>
      <c r="H287" s="57"/>
      <c r="I287" s="57"/>
      <c r="J287" s="57"/>
      <c r="K287" s="57"/>
      <c r="L287" s="57"/>
      <c r="M287" s="57"/>
      <c r="N287" s="57"/>
      <c r="O287" s="137">
        <v>0.04258127440462349</v>
      </c>
      <c r="P287" s="57"/>
      <c r="Q287" s="57"/>
      <c r="R287" s="57"/>
      <c r="S287" s="57"/>
      <c r="T287" s="57"/>
      <c r="U287" s="57"/>
      <c r="V287" s="56">
        <v>3052</v>
      </c>
      <c r="W287" s="57"/>
      <c r="X287" s="57"/>
      <c r="Y287" s="57"/>
      <c r="Z287" s="57"/>
      <c r="AA287" s="57"/>
      <c r="AB287" s="57"/>
      <c r="AC287" s="57"/>
      <c r="AD287" s="137">
        <v>0.02619472672342763</v>
      </c>
      <c r="AE287" s="57"/>
      <c r="AF287" s="57"/>
      <c r="AG287" s="57"/>
      <c r="AH287" s="57"/>
      <c r="AI287" s="1"/>
    </row>
    <row r="288" spans="2:35" ht="11.25" customHeight="1">
      <c r="B288" s="59" t="s">
        <v>1285</v>
      </c>
      <c r="C288" s="57"/>
      <c r="D288" s="139">
        <v>74411396.20999993</v>
      </c>
      <c r="E288" s="57"/>
      <c r="F288" s="57"/>
      <c r="G288" s="57"/>
      <c r="H288" s="57"/>
      <c r="I288" s="57"/>
      <c r="J288" s="57"/>
      <c r="K288" s="57"/>
      <c r="L288" s="57"/>
      <c r="M288" s="57"/>
      <c r="N288" s="57"/>
      <c r="O288" s="137">
        <v>0.010671651387825313</v>
      </c>
      <c r="P288" s="57"/>
      <c r="Q288" s="57"/>
      <c r="R288" s="57"/>
      <c r="S288" s="57"/>
      <c r="T288" s="57"/>
      <c r="U288" s="57"/>
      <c r="V288" s="56">
        <v>752</v>
      </c>
      <c r="W288" s="57"/>
      <c r="X288" s="57"/>
      <c r="Y288" s="57"/>
      <c r="Z288" s="57"/>
      <c r="AA288" s="57"/>
      <c r="AB288" s="57"/>
      <c r="AC288" s="57"/>
      <c r="AD288" s="137">
        <v>0.006454270804723977</v>
      </c>
      <c r="AE288" s="57"/>
      <c r="AF288" s="57"/>
      <c r="AG288" s="57"/>
      <c r="AH288" s="57"/>
      <c r="AI288" s="1"/>
    </row>
    <row r="289" spans="2:35" ht="11.25" customHeight="1">
      <c r="B289" s="59" t="s">
        <v>1286</v>
      </c>
      <c r="C289" s="57"/>
      <c r="D289" s="139">
        <v>168554468.65999994</v>
      </c>
      <c r="E289" s="57"/>
      <c r="F289" s="57"/>
      <c r="G289" s="57"/>
      <c r="H289" s="57"/>
      <c r="I289" s="57"/>
      <c r="J289" s="57"/>
      <c r="K289" s="57"/>
      <c r="L289" s="57"/>
      <c r="M289" s="57"/>
      <c r="N289" s="57"/>
      <c r="O289" s="137">
        <v>0.024173105478672862</v>
      </c>
      <c r="P289" s="57"/>
      <c r="Q289" s="57"/>
      <c r="R289" s="57"/>
      <c r="S289" s="57"/>
      <c r="T289" s="57"/>
      <c r="U289" s="57"/>
      <c r="V289" s="56">
        <v>1304</v>
      </c>
      <c r="W289" s="57"/>
      <c r="X289" s="57"/>
      <c r="Y289" s="57"/>
      <c r="Z289" s="57"/>
      <c r="AA289" s="57"/>
      <c r="AB289" s="57"/>
      <c r="AC289" s="57"/>
      <c r="AD289" s="137">
        <v>0.011191980225212854</v>
      </c>
      <c r="AE289" s="57"/>
      <c r="AF289" s="57"/>
      <c r="AG289" s="57"/>
      <c r="AH289" s="57"/>
      <c r="AI289" s="1"/>
    </row>
    <row r="290" spans="2:35" ht="11.25" customHeight="1">
      <c r="B290" s="145"/>
      <c r="C290" s="141"/>
      <c r="D290" s="142">
        <v>6972809877.849994</v>
      </c>
      <c r="E290" s="141"/>
      <c r="F290" s="141"/>
      <c r="G290" s="141"/>
      <c r="H290" s="141"/>
      <c r="I290" s="141"/>
      <c r="J290" s="141"/>
      <c r="K290" s="141"/>
      <c r="L290" s="141"/>
      <c r="M290" s="141"/>
      <c r="N290" s="141"/>
      <c r="O290" s="143">
        <v>1.0000000000000047</v>
      </c>
      <c r="P290" s="141"/>
      <c r="Q290" s="141"/>
      <c r="R290" s="141"/>
      <c r="S290" s="141"/>
      <c r="T290" s="141"/>
      <c r="U290" s="141"/>
      <c r="V290" s="144">
        <v>116512</v>
      </c>
      <c r="W290" s="141"/>
      <c r="X290" s="141"/>
      <c r="Y290" s="141"/>
      <c r="Z290" s="141"/>
      <c r="AA290" s="141"/>
      <c r="AB290" s="141"/>
      <c r="AC290" s="141"/>
      <c r="AD290" s="143">
        <v>1</v>
      </c>
      <c r="AE290" s="141"/>
      <c r="AF290" s="141"/>
      <c r="AG290" s="141"/>
      <c r="AH290" s="141"/>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66" t="s">
        <v>1166</v>
      </c>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8"/>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53" t="s">
        <v>1171</v>
      </c>
      <c r="C294" s="54"/>
      <c r="D294" s="53" t="s">
        <v>1168</v>
      </c>
      <c r="E294" s="54"/>
      <c r="F294" s="54"/>
      <c r="G294" s="54"/>
      <c r="H294" s="54"/>
      <c r="I294" s="54"/>
      <c r="J294" s="54"/>
      <c r="K294" s="54"/>
      <c r="L294" s="54"/>
      <c r="M294" s="54"/>
      <c r="N294" s="54"/>
      <c r="O294" s="53" t="s">
        <v>1169</v>
      </c>
      <c r="P294" s="54"/>
      <c r="Q294" s="54"/>
      <c r="R294" s="54"/>
      <c r="S294" s="54"/>
      <c r="T294" s="54"/>
      <c r="U294" s="54"/>
      <c r="V294" s="53" t="s">
        <v>1170</v>
      </c>
      <c r="W294" s="54"/>
      <c r="X294" s="54"/>
      <c r="Y294" s="54"/>
      <c r="Z294" s="54"/>
      <c r="AA294" s="54"/>
      <c r="AB294" s="54"/>
      <c r="AC294" s="54"/>
      <c r="AD294" s="53" t="s">
        <v>1169</v>
      </c>
      <c r="AE294" s="54"/>
      <c r="AF294" s="54"/>
      <c r="AG294" s="54"/>
      <c r="AH294" s="54"/>
      <c r="AI294" s="1"/>
    </row>
    <row r="295" spans="2:35" ht="10.5" customHeight="1">
      <c r="B295" s="59" t="s">
        <v>1287</v>
      </c>
      <c r="C295" s="57"/>
      <c r="D295" s="139">
        <v>96042315.84999989</v>
      </c>
      <c r="E295" s="57"/>
      <c r="F295" s="57"/>
      <c r="G295" s="57"/>
      <c r="H295" s="57"/>
      <c r="I295" s="57"/>
      <c r="J295" s="57"/>
      <c r="K295" s="57"/>
      <c r="L295" s="57"/>
      <c r="M295" s="57"/>
      <c r="N295" s="57"/>
      <c r="O295" s="137">
        <v>0.013773832577178135</v>
      </c>
      <c r="P295" s="57"/>
      <c r="Q295" s="57"/>
      <c r="R295" s="57"/>
      <c r="S295" s="57"/>
      <c r="T295" s="57"/>
      <c r="U295" s="57"/>
      <c r="V295" s="56">
        <v>8180</v>
      </c>
      <c r="W295" s="57"/>
      <c r="X295" s="57"/>
      <c r="Y295" s="57"/>
      <c r="Z295" s="57"/>
      <c r="AA295" s="57"/>
      <c r="AB295" s="57"/>
      <c r="AC295" s="57"/>
      <c r="AD295" s="137">
        <v>0.0702073606152156</v>
      </c>
      <c r="AE295" s="57"/>
      <c r="AF295" s="57"/>
      <c r="AG295" s="57"/>
      <c r="AH295" s="57"/>
      <c r="AI295" s="1"/>
    </row>
    <row r="296" spans="2:35" ht="10.5" customHeight="1">
      <c r="B296" s="59" t="s">
        <v>1173</v>
      </c>
      <c r="C296" s="57"/>
      <c r="D296" s="139">
        <v>100977443.73999986</v>
      </c>
      <c r="E296" s="57"/>
      <c r="F296" s="57"/>
      <c r="G296" s="57"/>
      <c r="H296" s="57"/>
      <c r="I296" s="57"/>
      <c r="J296" s="57"/>
      <c r="K296" s="57"/>
      <c r="L296" s="57"/>
      <c r="M296" s="57"/>
      <c r="N296" s="57"/>
      <c r="O296" s="137">
        <v>0.014481600030536789</v>
      </c>
      <c r="P296" s="57"/>
      <c r="Q296" s="57"/>
      <c r="R296" s="57"/>
      <c r="S296" s="57"/>
      <c r="T296" s="57"/>
      <c r="U296" s="57"/>
      <c r="V296" s="56">
        <v>5081</v>
      </c>
      <c r="W296" s="57"/>
      <c r="X296" s="57"/>
      <c r="Y296" s="57"/>
      <c r="Z296" s="57"/>
      <c r="AA296" s="57"/>
      <c r="AB296" s="57"/>
      <c r="AC296" s="57"/>
      <c r="AD296" s="137">
        <v>0.04360924196649272</v>
      </c>
      <c r="AE296" s="57"/>
      <c r="AF296" s="57"/>
      <c r="AG296" s="57"/>
      <c r="AH296" s="57"/>
      <c r="AI296" s="1"/>
    </row>
    <row r="297" spans="2:35" ht="10.5" customHeight="1">
      <c r="B297" s="59" t="s">
        <v>1174</v>
      </c>
      <c r="C297" s="57"/>
      <c r="D297" s="139">
        <v>242949561.08000016</v>
      </c>
      <c r="E297" s="57"/>
      <c r="F297" s="57"/>
      <c r="G297" s="57"/>
      <c r="H297" s="57"/>
      <c r="I297" s="57"/>
      <c r="J297" s="57"/>
      <c r="K297" s="57"/>
      <c r="L297" s="57"/>
      <c r="M297" s="57"/>
      <c r="N297" s="57"/>
      <c r="O297" s="137">
        <v>0.03484241867138233</v>
      </c>
      <c r="P297" s="57"/>
      <c r="Q297" s="57"/>
      <c r="R297" s="57"/>
      <c r="S297" s="57"/>
      <c r="T297" s="57"/>
      <c r="U297" s="57"/>
      <c r="V297" s="56">
        <v>7303</v>
      </c>
      <c r="W297" s="57"/>
      <c r="X297" s="57"/>
      <c r="Y297" s="57"/>
      <c r="Z297" s="57"/>
      <c r="AA297" s="57"/>
      <c r="AB297" s="57"/>
      <c r="AC297" s="57"/>
      <c r="AD297" s="137">
        <v>0.06268023894534469</v>
      </c>
      <c r="AE297" s="57"/>
      <c r="AF297" s="57"/>
      <c r="AG297" s="57"/>
      <c r="AH297" s="57"/>
      <c r="AI297" s="1"/>
    </row>
    <row r="298" spans="2:35" ht="10.5" customHeight="1">
      <c r="B298" s="59" t="s">
        <v>1175</v>
      </c>
      <c r="C298" s="57"/>
      <c r="D298" s="139">
        <v>462609934.9399989</v>
      </c>
      <c r="E298" s="57"/>
      <c r="F298" s="57"/>
      <c r="G298" s="57"/>
      <c r="H298" s="57"/>
      <c r="I298" s="57"/>
      <c r="J298" s="57"/>
      <c r="K298" s="57"/>
      <c r="L298" s="57"/>
      <c r="M298" s="57"/>
      <c r="N298" s="57"/>
      <c r="O298" s="137">
        <v>0.06634483702324033</v>
      </c>
      <c r="P298" s="57"/>
      <c r="Q298" s="57"/>
      <c r="R298" s="57"/>
      <c r="S298" s="57"/>
      <c r="T298" s="57"/>
      <c r="U298" s="57"/>
      <c r="V298" s="56">
        <v>12403</v>
      </c>
      <c r="W298" s="57"/>
      <c r="X298" s="57"/>
      <c r="Y298" s="57"/>
      <c r="Z298" s="57"/>
      <c r="AA298" s="57"/>
      <c r="AB298" s="57"/>
      <c r="AC298" s="57"/>
      <c r="AD298" s="137">
        <v>0.10645255424333974</v>
      </c>
      <c r="AE298" s="57"/>
      <c r="AF298" s="57"/>
      <c r="AG298" s="57"/>
      <c r="AH298" s="57"/>
      <c r="AI298" s="1"/>
    </row>
    <row r="299" spans="2:35" ht="10.5" customHeight="1">
      <c r="B299" s="59" t="s">
        <v>1176</v>
      </c>
      <c r="C299" s="57"/>
      <c r="D299" s="139">
        <v>591273077.7500032</v>
      </c>
      <c r="E299" s="57"/>
      <c r="F299" s="57"/>
      <c r="G299" s="57"/>
      <c r="H299" s="57"/>
      <c r="I299" s="57"/>
      <c r="J299" s="57"/>
      <c r="K299" s="57"/>
      <c r="L299" s="57"/>
      <c r="M299" s="57"/>
      <c r="N299" s="57"/>
      <c r="O299" s="137">
        <v>0.08479695963434418</v>
      </c>
      <c r="P299" s="57"/>
      <c r="Q299" s="57"/>
      <c r="R299" s="57"/>
      <c r="S299" s="57"/>
      <c r="T299" s="57"/>
      <c r="U299" s="57"/>
      <c r="V299" s="56">
        <v>12184</v>
      </c>
      <c r="W299" s="57"/>
      <c r="X299" s="57"/>
      <c r="Y299" s="57"/>
      <c r="Z299" s="57"/>
      <c r="AA299" s="57"/>
      <c r="AB299" s="57"/>
      <c r="AC299" s="57"/>
      <c r="AD299" s="137">
        <v>0.10457291952760231</v>
      </c>
      <c r="AE299" s="57"/>
      <c r="AF299" s="57"/>
      <c r="AG299" s="57"/>
      <c r="AH299" s="57"/>
      <c r="AI299" s="1"/>
    </row>
    <row r="300" spans="2:35" ht="10.5" customHeight="1">
      <c r="B300" s="59" t="s">
        <v>1177</v>
      </c>
      <c r="C300" s="57"/>
      <c r="D300" s="139">
        <v>565584383.0200022</v>
      </c>
      <c r="E300" s="57"/>
      <c r="F300" s="57"/>
      <c r="G300" s="57"/>
      <c r="H300" s="57"/>
      <c r="I300" s="57"/>
      <c r="J300" s="57"/>
      <c r="K300" s="57"/>
      <c r="L300" s="57"/>
      <c r="M300" s="57"/>
      <c r="N300" s="57"/>
      <c r="O300" s="137">
        <v>0.08111283584780522</v>
      </c>
      <c r="P300" s="57"/>
      <c r="Q300" s="57"/>
      <c r="R300" s="57"/>
      <c r="S300" s="57"/>
      <c r="T300" s="57"/>
      <c r="U300" s="57"/>
      <c r="V300" s="56">
        <v>10440</v>
      </c>
      <c r="W300" s="57"/>
      <c r="X300" s="57"/>
      <c r="Y300" s="57"/>
      <c r="Z300" s="57"/>
      <c r="AA300" s="57"/>
      <c r="AB300" s="57"/>
      <c r="AC300" s="57"/>
      <c r="AD300" s="137">
        <v>0.08960450425707223</v>
      </c>
      <c r="AE300" s="57"/>
      <c r="AF300" s="57"/>
      <c r="AG300" s="57"/>
      <c r="AH300" s="57"/>
      <c r="AI300" s="1"/>
    </row>
    <row r="301" spans="2:35" ht="10.5" customHeight="1">
      <c r="B301" s="59" t="s">
        <v>1178</v>
      </c>
      <c r="C301" s="57"/>
      <c r="D301" s="139">
        <v>620930874.7399994</v>
      </c>
      <c r="E301" s="57"/>
      <c r="F301" s="57"/>
      <c r="G301" s="57"/>
      <c r="H301" s="57"/>
      <c r="I301" s="57"/>
      <c r="J301" s="57"/>
      <c r="K301" s="57"/>
      <c r="L301" s="57"/>
      <c r="M301" s="57"/>
      <c r="N301" s="57"/>
      <c r="O301" s="137">
        <v>0.08905030907446126</v>
      </c>
      <c r="P301" s="57"/>
      <c r="Q301" s="57"/>
      <c r="R301" s="57"/>
      <c r="S301" s="57"/>
      <c r="T301" s="57"/>
      <c r="U301" s="57"/>
      <c r="V301" s="56">
        <v>10154</v>
      </c>
      <c r="W301" s="57"/>
      <c r="X301" s="57"/>
      <c r="Y301" s="57"/>
      <c r="Z301" s="57"/>
      <c r="AA301" s="57"/>
      <c r="AB301" s="57"/>
      <c r="AC301" s="57"/>
      <c r="AD301" s="137">
        <v>0.08714982147761605</v>
      </c>
      <c r="AE301" s="57"/>
      <c r="AF301" s="57"/>
      <c r="AG301" s="57"/>
      <c r="AH301" s="57"/>
      <c r="AI301" s="1"/>
    </row>
    <row r="302" spans="2:35" ht="10.5" customHeight="1">
      <c r="B302" s="59" t="s">
        <v>1179</v>
      </c>
      <c r="C302" s="57"/>
      <c r="D302" s="139">
        <v>652287605.6400003</v>
      </c>
      <c r="E302" s="57"/>
      <c r="F302" s="57"/>
      <c r="G302" s="57"/>
      <c r="H302" s="57"/>
      <c r="I302" s="57"/>
      <c r="J302" s="57"/>
      <c r="K302" s="57"/>
      <c r="L302" s="57"/>
      <c r="M302" s="57"/>
      <c r="N302" s="57"/>
      <c r="O302" s="137">
        <v>0.09354730977422356</v>
      </c>
      <c r="P302" s="57"/>
      <c r="Q302" s="57"/>
      <c r="R302" s="57"/>
      <c r="S302" s="57"/>
      <c r="T302" s="57"/>
      <c r="U302" s="57"/>
      <c r="V302" s="56">
        <v>9017</v>
      </c>
      <c r="W302" s="57"/>
      <c r="X302" s="57"/>
      <c r="Y302" s="57"/>
      <c r="Z302" s="57"/>
      <c r="AA302" s="57"/>
      <c r="AB302" s="57"/>
      <c r="AC302" s="57"/>
      <c r="AD302" s="137">
        <v>0.0773911700082395</v>
      </c>
      <c r="AE302" s="57"/>
      <c r="AF302" s="57"/>
      <c r="AG302" s="57"/>
      <c r="AH302" s="57"/>
      <c r="AI302" s="1"/>
    </row>
    <row r="303" spans="2:35" ht="10.5" customHeight="1">
      <c r="B303" s="59" t="s">
        <v>1180</v>
      </c>
      <c r="C303" s="57"/>
      <c r="D303" s="139">
        <v>886733891.8800019</v>
      </c>
      <c r="E303" s="57"/>
      <c r="F303" s="57"/>
      <c r="G303" s="57"/>
      <c r="H303" s="57"/>
      <c r="I303" s="57"/>
      <c r="J303" s="57"/>
      <c r="K303" s="57"/>
      <c r="L303" s="57"/>
      <c r="M303" s="57"/>
      <c r="N303" s="57"/>
      <c r="O303" s="137">
        <v>0.12717023802654107</v>
      </c>
      <c r="P303" s="57"/>
      <c r="Q303" s="57"/>
      <c r="R303" s="57"/>
      <c r="S303" s="57"/>
      <c r="T303" s="57"/>
      <c r="U303" s="57"/>
      <c r="V303" s="56">
        <v>11205</v>
      </c>
      <c r="W303" s="57"/>
      <c r="X303" s="57"/>
      <c r="Y303" s="57"/>
      <c r="Z303" s="57"/>
      <c r="AA303" s="57"/>
      <c r="AB303" s="57"/>
      <c r="AC303" s="57"/>
      <c r="AD303" s="137">
        <v>0.09617035155177149</v>
      </c>
      <c r="AE303" s="57"/>
      <c r="AF303" s="57"/>
      <c r="AG303" s="57"/>
      <c r="AH303" s="57"/>
      <c r="AI303" s="1"/>
    </row>
    <row r="304" spans="2:35" ht="10.5" customHeight="1">
      <c r="B304" s="59" t="s">
        <v>1181</v>
      </c>
      <c r="C304" s="57"/>
      <c r="D304" s="139">
        <v>877981498.2700014</v>
      </c>
      <c r="E304" s="57"/>
      <c r="F304" s="57"/>
      <c r="G304" s="57"/>
      <c r="H304" s="57"/>
      <c r="I304" s="57"/>
      <c r="J304" s="57"/>
      <c r="K304" s="57"/>
      <c r="L304" s="57"/>
      <c r="M304" s="57"/>
      <c r="N304" s="57"/>
      <c r="O304" s="137">
        <v>0.1259150204365988</v>
      </c>
      <c r="P304" s="57"/>
      <c r="Q304" s="57"/>
      <c r="R304" s="57"/>
      <c r="S304" s="57"/>
      <c r="T304" s="57"/>
      <c r="U304" s="57"/>
      <c r="V304" s="56">
        <v>10246</v>
      </c>
      <c r="W304" s="57"/>
      <c r="X304" s="57"/>
      <c r="Y304" s="57"/>
      <c r="Z304" s="57"/>
      <c r="AA304" s="57"/>
      <c r="AB304" s="57"/>
      <c r="AC304" s="57"/>
      <c r="AD304" s="137">
        <v>0.08793943971436419</v>
      </c>
      <c r="AE304" s="57"/>
      <c r="AF304" s="57"/>
      <c r="AG304" s="57"/>
      <c r="AH304" s="57"/>
      <c r="AI304" s="1"/>
    </row>
    <row r="305" spans="2:35" ht="10.5" customHeight="1">
      <c r="B305" s="59" t="s">
        <v>1182</v>
      </c>
      <c r="C305" s="57"/>
      <c r="D305" s="139">
        <v>412058912.0800008</v>
      </c>
      <c r="E305" s="57"/>
      <c r="F305" s="57"/>
      <c r="G305" s="57"/>
      <c r="H305" s="57"/>
      <c r="I305" s="57"/>
      <c r="J305" s="57"/>
      <c r="K305" s="57"/>
      <c r="L305" s="57"/>
      <c r="M305" s="57"/>
      <c r="N305" s="57"/>
      <c r="O305" s="137">
        <v>0.05909510216088883</v>
      </c>
      <c r="P305" s="57"/>
      <c r="Q305" s="57"/>
      <c r="R305" s="57"/>
      <c r="S305" s="57"/>
      <c r="T305" s="57"/>
      <c r="U305" s="57"/>
      <c r="V305" s="56">
        <v>5109</v>
      </c>
      <c r="W305" s="57"/>
      <c r="X305" s="57"/>
      <c r="Y305" s="57"/>
      <c r="Z305" s="57"/>
      <c r="AA305" s="57"/>
      <c r="AB305" s="57"/>
      <c r="AC305" s="57"/>
      <c r="AD305" s="137">
        <v>0.04384956056028563</v>
      </c>
      <c r="AE305" s="57"/>
      <c r="AF305" s="57"/>
      <c r="AG305" s="57"/>
      <c r="AH305" s="57"/>
      <c r="AI305" s="1"/>
    </row>
    <row r="306" spans="2:35" ht="10.5" customHeight="1">
      <c r="B306" s="59" t="s">
        <v>1183</v>
      </c>
      <c r="C306" s="57"/>
      <c r="D306" s="139">
        <v>797671996.029999</v>
      </c>
      <c r="E306" s="57"/>
      <c r="F306" s="57"/>
      <c r="G306" s="57"/>
      <c r="H306" s="57"/>
      <c r="I306" s="57"/>
      <c r="J306" s="57"/>
      <c r="K306" s="57"/>
      <c r="L306" s="57"/>
      <c r="M306" s="57"/>
      <c r="N306" s="57"/>
      <c r="O306" s="137">
        <v>0.1143974968489967</v>
      </c>
      <c r="P306" s="57"/>
      <c r="Q306" s="57"/>
      <c r="R306" s="57"/>
      <c r="S306" s="57"/>
      <c r="T306" s="57"/>
      <c r="U306" s="57"/>
      <c r="V306" s="56">
        <v>8519</v>
      </c>
      <c r="W306" s="57"/>
      <c r="X306" s="57"/>
      <c r="Y306" s="57"/>
      <c r="Z306" s="57"/>
      <c r="AA306" s="57"/>
      <c r="AB306" s="57"/>
      <c r="AC306" s="57"/>
      <c r="AD306" s="137">
        <v>0.07311693216149409</v>
      </c>
      <c r="AE306" s="57"/>
      <c r="AF306" s="57"/>
      <c r="AG306" s="57"/>
      <c r="AH306" s="57"/>
      <c r="AI306" s="1"/>
    </row>
    <row r="307" spans="2:35" ht="10.5" customHeight="1">
      <c r="B307" s="59" t="s">
        <v>1184</v>
      </c>
      <c r="C307" s="57"/>
      <c r="D307" s="139">
        <v>614520754.9599985</v>
      </c>
      <c r="E307" s="57"/>
      <c r="F307" s="57"/>
      <c r="G307" s="57"/>
      <c r="H307" s="57"/>
      <c r="I307" s="57"/>
      <c r="J307" s="57"/>
      <c r="K307" s="57"/>
      <c r="L307" s="57"/>
      <c r="M307" s="57"/>
      <c r="N307" s="57"/>
      <c r="O307" s="137">
        <v>0.08813100682869611</v>
      </c>
      <c r="P307" s="57"/>
      <c r="Q307" s="57"/>
      <c r="R307" s="57"/>
      <c r="S307" s="57"/>
      <c r="T307" s="57"/>
      <c r="U307" s="57"/>
      <c r="V307" s="56">
        <v>6099</v>
      </c>
      <c r="W307" s="57"/>
      <c r="X307" s="57"/>
      <c r="Y307" s="57"/>
      <c r="Z307" s="57"/>
      <c r="AA307" s="57"/>
      <c r="AB307" s="57"/>
      <c r="AC307" s="57"/>
      <c r="AD307" s="137">
        <v>0.052346539412249385</v>
      </c>
      <c r="AE307" s="57"/>
      <c r="AF307" s="57"/>
      <c r="AG307" s="57"/>
      <c r="AH307" s="57"/>
      <c r="AI307" s="1"/>
    </row>
    <row r="308" spans="2:35" ht="10.5" customHeight="1">
      <c r="B308" s="59" t="s">
        <v>1185</v>
      </c>
      <c r="C308" s="57"/>
      <c r="D308" s="139">
        <v>25892881.579999987</v>
      </c>
      <c r="E308" s="57"/>
      <c r="F308" s="57"/>
      <c r="G308" s="57"/>
      <c r="H308" s="57"/>
      <c r="I308" s="57"/>
      <c r="J308" s="57"/>
      <c r="K308" s="57"/>
      <c r="L308" s="57"/>
      <c r="M308" s="57"/>
      <c r="N308" s="57"/>
      <c r="O308" s="137">
        <v>0.0037134070817350026</v>
      </c>
      <c r="P308" s="57"/>
      <c r="Q308" s="57"/>
      <c r="R308" s="57"/>
      <c r="S308" s="57"/>
      <c r="T308" s="57"/>
      <c r="U308" s="57"/>
      <c r="V308" s="56">
        <v>310</v>
      </c>
      <c r="W308" s="57"/>
      <c r="X308" s="57"/>
      <c r="Y308" s="57"/>
      <c r="Z308" s="57"/>
      <c r="AA308" s="57"/>
      <c r="AB308" s="57"/>
      <c r="AC308" s="57"/>
      <c r="AD308" s="137">
        <v>0.0026606701455644055</v>
      </c>
      <c r="AE308" s="57"/>
      <c r="AF308" s="57"/>
      <c r="AG308" s="57"/>
      <c r="AH308" s="57"/>
      <c r="AI308" s="1"/>
    </row>
    <row r="309" spans="2:35" ht="10.5" customHeight="1">
      <c r="B309" s="59" t="s">
        <v>1186</v>
      </c>
      <c r="C309" s="57"/>
      <c r="D309" s="139">
        <v>15999990.089999992</v>
      </c>
      <c r="E309" s="57"/>
      <c r="F309" s="57"/>
      <c r="G309" s="57"/>
      <c r="H309" s="57"/>
      <c r="I309" s="57"/>
      <c r="J309" s="57"/>
      <c r="K309" s="57"/>
      <c r="L309" s="57"/>
      <c r="M309" s="57"/>
      <c r="N309" s="57"/>
      <c r="O309" s="137">
        <v>0.0022946258926155355</v>
      </c>
      <c r="P309" s="57"/>
      <c r="Q309" s="57"/>
      <c r="R309" s="57"/>
      <c r="S309" s="57"/>
      <c r="T309" s="57"/>
      <c r="U309" s="57"/>
      <c r="V309" s="56">
        <v>165</v>
      </c>
      <c r="W309" s="57"/>
      <c r="X309" s="57"/>
      <c r="Y309" s="57"/>
      <c r="Z309" s="57"/>
      <c r="AA309" s="57"/>
      <c r="AB309" s="57"/>
      <c r="AC309" s="57"/>
      <c r="AD309" s="137">
        <v>0.0014161631419939576</v>
      </c>
      <c r="AE309" s="57"/>
      <c r="AF309" s="57"/>
      <c r="AG309" s="57"/>
      <c r="AH309" s="57"/>
      <c r="AI309" s="1"/>
    </row>
    <row r="310" spans="2:35" ht="10.5" customHeight="1">
      <c r="B310" s="59" t="s">
        <v>1187</v>
      </c>
      <c r="C310" s="57"/>
      <c r="D310" s="139">
        <v>7415678.290000002</v>
      </c>
      <c r="E310" s="57"/>
      <c r="F310" s="57"/>
      <c r="G310" s="57"/>
      <c r="H310" s="57"/>
      <c r="I310" s="57"/>
      <c r="J310" s="57"/>
      <c r="K310" s="57"/>
      <c r="L310" s="57"/>
      <c r="M310" s="57"/>
      <c r="N310" s="57"/>
      <c r="O310" s="137">
        <v>0.0010635136221850568</v>
      </c>
      <c r="P310" s="57"/>
      <c r="Q310" s="57"/>
      <c r="R310" s="57"/>
      <c r="S310" s="57"/>
      <c r="T310" s="57"/>
      <c r="U310" s="57"/>
      <c r="V310" s="56">
        <v>71</v>
      </c>
      <c r="W310" s="57"/>
      <c r="X310" s="57"/>
      <c r="Y310" s="57"/>
      <c r="Z310" s="57"/>
      <c r="AA310" s="57"/>
      <c r="AB310" s="57"/>
      <c r="AC310" s="57"/>
      <c r="AD310" s="137">
        <v>0.0006093792914034606</v>
      </c>
      <c r="AE310" s="57"/>
      <c r="AF310" s="57"/>
      <c r="AG310" s="57"/>
      <c r="AH310" s="57"/>
      <c r="AI310" s="1"/>
    </row>
    <row r="311" spans="2:35" ht="10.5" customHeight="1">
      <c r="B311" s="59" t="s">
        <v>1188</v>
      </c>
      <c r="C311" s="57"/>
      <c r="D311" s="139">
        <v>1425379.4800000002</v>
      </c>
      <c r="E311" s="57"/>
      <c r="F311" s="57"/>
      <c r="G311" s="57"/>
      <c r="H311" s="57"/>
      <c r="I311" s="57"/>
      <c r="J311" s="57"/>
      <c r="K311" s="57"/>
      <c r="L311" s="57"/>
      <c r="M311" s="57"/>
      <c r="N311" s="57"/>
      <c r="O311" s="137">
        <v>0.00020441966796311124</v>
      </c>
      <c r="P311" s="57"/>
      <c r="Q311" s="57"/>
      <c r="R311" s="57"/>
      <c r="S311" s="57"/>
      <c r="T311" s="57"/>
      <c r="U311" s="57"/>
      <c r="V311" s="56">
        <v>21</v>
      </c>
      <c r="W311" s="57"/>
      <c r="X311" s="57"/>
      <c r="Y311" s="57"/>
      <c r="Z311" s="57"/>
      <c r="AA311" s="57"/>
      <c r="AB311" s="57"/>
      <c r="AC311" s="57"/>
      <c r="AD311" s="137">
        <v>0.00018023894534468553</v>
      </c>
      <c r="AE311" s="57"/>
      <c r="AF311" s="57"/>
      <c r="AG311" s="57"/>
      <c r="AH311" s="57"/>
      <c r="AI311" s="1"/>
    </row>
    <row r="312" spans="2:35" ht="10.5" customHeight="1">
      <c r="B312" s="59" t="s">
        <v>1190</v>
      </c>
      <c r="C312" s="57"/>
      <c r="D312" s="139">
        <v>156151.38</v>
      </c>
      <c r="E312" s="57"/>
      <c r="F312" s="57"/>
      <c r="G312" s="57"/>
      <c r="H312" s="57"/>
      <c r="I312" s="57"/>
      <c r="J312" s="57"/>
      <c r="K312" s="57"/>
      <c r="L312" s="57"/>
      <c r="M312" s="57"/>
      <c r="N312" s="57"/>
      <c r="O312" s="137">
        <v>2.239432635271388E-05</v>
      </c>
      <c r="P312" s="57"/>
      <c r="Q312" s="57"/>
      <c r="R312" s="57"/>
      <c r="S312" s="57"/>
      <c r="T312" s="57"/>
      <c r="U312" s="57"/>
      <c r="V312" s="56">
        <v>2</v>
      </c>
      <c r="W312" s="57"/>
      <c r="X312" s="57"/>
      <c r="Y312" s="57"/>
      <c r="Z312" s="57"/>
      <c r="AA312" s="57"/>
      <c r="AB312" s="57"/>
      <c r="AC312" s="57"/>
      <c r="AD312" s="137">
        <v>1.7165613842351002E-05</v>
      </c>
      <c r="AE312" s="57"/>
      <c r="AF312" s="57"/>
      <c r="AG312" s="57"/>
      <c r="AH312" s="57"/>
      <c r="AI312" s="1"/>
    </row>
    <row r="313" spans="2:35" ht="10.5" customHeight="1">
      <c r="B313" s="59" t="s">
        <v>1191</v>
      </c>
      <c r="C313" s="57"/>
      <c r="D313" s="139">
        <v>297547.05</v>
      </c>
      <c r="E313" s="57"/>
      <c r="F313" s="57"/>
      <c r="G313" s="57"/>
      <c r="H313" s="57"/>
      <c r="I313" s="57"/>
      <c r="J313" s="57"/>
      <c r="K313" s="57"/>
      <c r="L313" s="57"/>
      <c r="M313" s="57"/>
      <c r="N313" s="57"/>
      <c r="O313" s="137">
        <v>4.267247425534935E-05</v>
      </c>
      <c r="P313" s="57"/>
      <c r="Q313" s="57"/>
      <c r="R313" s="57"/>
      <c r="S313" s="57"/>
      <c r="T313" s="57"/>
      <c r="U313" s="57"/>
      <c r="V313" s="56">
        <v>3</v>
      </c>
      <c r="W313" s="57"/>
      <c r="X313" s="57"/>
      <c r="Y313" s="57"/>
      <c r="Z313" s="57"/>
      <c r="AA313" s="57"/>
      <c r="AB313" s="57"/>
      <c r="AC313" s="57"/>
      <c r="AD313" s="137">
        <v>2.5748420763526504E-05</v>
      </c>
      <c r="AE313" s="57"/>
      <c r="AF313" s="57"/>
      <c r="AG313" s="57"/>
      <c r="AH313" s="57"/>
      <c r="AI313" s="1"/>
    </row>
    <row r="314" spans="2:35" ht="9.75" customHeight="1">
      <c r="B314" s="145"/>
      <c r="C314" s="141"/>
      <c r="D314" s="142">
        <v>6972809877.850005</v>
      </c>
      <c r="E314" s="141"/>
      <c r="F314" s="141"/>
      <c r="G314" s="141"/>
      <c r="H314" s="141"/>
      <c r="I314" s="141"/>
      <c r="J314" s="141"/>
      <c r="K314" s="141"/>
      <c r="L314" s="141"/>
      <c r="M314" s="141"/>
      <c r="N314" s="141"/>
      <c r="O314" s="143">
        <v>0.9999999999999972</v>
      </c>
      <c r="P314" s="141"/>
      <c r="Q314" s="141"/>
      <c r="R314" s="141"/>
      <c r="S314" s="141"/>
      <c r="T314" s="141"/>
      <c r="U314" s="141"/>
      <c r="V314" s="144">
        <v>116512</v>
      </c>
      <c r="W314" s="141"/>
      <c r="X314" s="141"/>
      <c r="Y314" s="141"/>
      <c r="Z314" s="141"/>
      <c r="AA314" s="141"/>
      <c r="AB314" s="141"/>
      <c r="AC314" s="141"/>
      <c r="AD314" s="143">
        <v>1</v>
      </c>
      <c r="AE314" s="141"/>
      <c r="AF314" s="141"/>
      <c r="AG314" s="141"/>
      <c r="AH314" s="141"/>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66" t="s">
        <v>1167</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8"/>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53" t="s">
        <v>1171</v>
      </c>
      <c r="C318" s="54"/>
      <c r="D318" s="53" t="s">
        <v>1168</v>
      </c>
      <c r="E318" s="54"/>
      <c r="F318" s="54"/>
      <c r="G318" s="54"/>
      <c r="H318" s="54"/>
      <c r="I318" s="54"/>
      <c r="J318" s="54"/>
      <c r="K318" s="54"/>
      <c r="L318" s="54"/>
      <c r="M318" s="54"/>
      <c r="N318" s="54"/>
      <c r="O318" s="53" t="s">
        <v>1169</v>
      </c>
      <c r="P318" s="54"/>
      <c r="Q318" s="54"/>
      <c r="R318" s="54"/>
      <c r="S318" s="54"/>
      <c r="T318" s="54"/>
      <c r="U318" s="54"/>
      <c r="V318" s="53" t="s">
        <v>1170</v>
      </c>
      <c r="W318" s="54"/>
      <c r="X318" s="54"/>
      <c r="Y318" s="54"/>
      <c r="Z318" s="54"/>
      <c r="AA318" s="54"/>
      <c r="AB318" s="54"/>
      <c r="AC318" s="54"/>
      <c r="AD318" s="54"/>
      <c r="AE318" s="53" t="s">
        <v>1169</v>
      </c>
      <c r="AF318" s="54"/>
      <c r="AG318" s="54"/>
      <c r="AH318" s="54"/>
      <c r="AI318" s="1"/>
    </row>
    <row r="319" spans="2:35" ht="12" customHeight="1">
      <c r="B319" s="59" t="s">
        <v>1254</v>
      </c>
      <c r="C319" s="57"/>
      <c r="D319" s="139">
        <v>6112603904.52001</v>
      </c>
      <c r="E319" s="57"/>
      <c r="F319" s="57"/>
      <c r="G319" s="57"/>
      <c r="H319" s="57"/>
      <c r="I319" s="57"/>
      <c r="J319" s="57"/>
      <c r="K319" s="57"/>
      <c r="L319" s="57"/>
      <c r="M319" s="57"/>
      <c r="N319" s="57"/>
      <c r="O319" s="137">
        <v>0.8766342423787358</v>
      </c>
      <c r="P319" s="57"/>
      <c r="Q319" s="57"/>
      <c r="R319" s="57"/>
      <c r="S319" s="57"/>
      <c r="T319" s="57"/>
      <c r="U319" s="57"/>
      <c r="V319" s="56">
        <v>104045</v>
      </c>
      <c r="W319" s="57"/>
      <c r="X319" s="57"/>
      <c r="Y319" s="57"/>
      <c r="Z319" s="57"/>
      <c r="AA319" s="57"/>
      <c r="AB319" s="57"/>
      <c r="AC319" s="57"/>
      <c r="AD319" s="57"/>
      <c r="AE319" s="137">
        <v>0.892998146113705</v>
      </c>
      <c r="AF319" s="57"/>
      <c r="AG319" s="57"/>
      <c r="AH319" s="57"/>
      <c r="AI319" s="1"/>
    </row>
    <row r="320" spans="2:35" ht="12" customHeight="1">
      <c r="B320" s="59" t="s">
        <v>1287</v>
      </c>
      <c r="C320" s="57"/>
      <c r="D320" s="139">
        <v>465849180.1800014</v>
      </c>
      <c r="E320" s="57"/>
      <c r="F320" s="57"/>
      <c r="G320" s="57"/>
      <c r="H320" s="57"/>
      <c r="I320" s="57"/>
      <c r="J320" s="57"/>
      <c r="K320" s="57"/>
      <c r="L320" s="57"/>
      <c r="M320" s="57"/>
      <c r="N320" s="57"/>
      <c r="O320" s="137">
        <v>0.06680939081098836</v>
      </c>
      <c r="P320" s="57"/>
      <c r="Q320" s="57"/>
      <c r="R320" s="57"/>
      <c r="S320" s="57"/>
      <c r="T320" s="57"/>
      <c r="U320" s="57"/>
      <c r="V320" s="56">
        <v>7837</v>
      </c>
      <c r="W320" s="57"/>
      <c r="X320" s="57"/>
      <c r="Y320" s="57"/>
      <c r="Z320" s="57"/>
      <c r="AA320" s="57"/>
      <c r="AB320" s="57"/>
      <c r="AC320" s="57"/>
      <c r="AD320" s="57"/>
      <c r="AE320" s="137">
        <v>0.0672634578412524</v>
      </c>
      <c r="AF320" s="57"/>
      <c r="AG320" s="57"/>
      <c r="AH320" s="57"/>
      <c r="AI320" s="1"/>
    </row>
    <row r="321" spans="2:35" ht="12" customHeight="1">
      <c r="B321" s="59" t="s">
        <v>1173</v>
      </c>
      <c r="C321" s="57"/>
      <c r="D321" s="139">
        <v>163148355.0699997</v>
      </c>
      <c r="E321" s="57"/>
      <c r="F321" s="57"/>
      <c r="G321" s="57"/>
      <c r="H321" s="57"/>
      <c r="I321" s="57"/>
      <c r="J321" s="57"/>
      <c r="K321" s="57"/>
      <c r="L321" s="57"/>
      <c r="M321" s="57"/>
      <c r="N321" s="57"/>
      <c r="O321" s="137">
        <v>0.0233977919845858</v>
      </c>
      <c r="P321" s="57"/>
      <c r="Q321" s="57"/>
      <c r="R321" s="57"/>
      <c r="S321" s="57"/>
      <c r="T321" s="57"/>
      <c r="U321" s="57"/>
      <c r="V321" s="56">
        <v>1898</v>
      </c>
      <c r="W321" s="57"/>
      <c r="X321" s="57"/>
      <c r="Y321" s="57"/>
      <c r="Z321" s="57"/>
      <c r="AA321" s="57"/>
      <c r="AB321" s="57"/>
      <c r="AC321" s="57"/>
      <c r="AD321" s="57"/>
      <c r="AE321" s="137">
        <v>0.016290167536391103</v>
      </c>
      <c r="AF321" s="57"/>
      <c r="AG321" s="57"/>
      <c r="AH321" s="57"/>
      <c r="AI321" s="1"/>
    </row>
    <row r="322" spans="2:35" ht="12" customHeight="1">
      <c r="B322" s="59" t="s">
        <v>1174</v>
      </c>
      <c r="C322" s="57"/>
      <c r="D322" s="139">
        <v>76608711.81000002</v>
      </c>
      <c r="E322" s="57"/>
      <c r="F322" s="57"/>
      <c r="G322" s="57"/>
      <c r="H322" s="57"/>
      <c r="I322" s="57"/>
      <c r="J322" s="57"/>
      <c r="K322" s="57"/>
      <c r="L322" s="57"/>
      <c r="M322" s="57"/>
      <c r="N322" s="57"/>
      <c r="O322" s="137">
        <v>0.010986777662382135</v>
      </c>
      <c r="P322" s="57"/>
      <c r="Q322" s="57"/>
      <c r="R322" s="57"/>
      <c r="S322" s="57"/>
      <c r="T322" s="57"/>
      <c r="U322" s="57"/>
      <c r="V322" s="56">
        <v>891</v>
      </c>
      <c r="W322" s="57"/>
      <c r="X322" s="57"/>
      <c r="Y322" s="57"/>
      <c r="Z322" s="57"/>
      <c r="AA322" s="57"/>
      <c r="AB322" s="57"/>
      <c r="AC322" s="57"/>
      <c r="AD322" s="57"/>
      <c r="AE322" s="137">
        <v>0.007647280966767371</v>
      </c>
      <c r="AF322" s="57"/>
      <c r="AG322" s="57"/>
      <c r="AH322" s="57"/>
      <c r="AI322" s="1"/>
    </row>
    <row r="323" spans="2:35" ht="12" customHeight="1">
      <c r="B323" s="59" t="s">
        <v>1175</v>
      </c>
      <c r="C323" s="57"/>
      <c r="D323" s="139">
        <v>66763112.77000003</v>
      </c>
      <c r="E323" s="57"/>
      <c r="F323" s="57"/>
      <c r="G323" s="57"/>
      <c r="H323" s="57"/>
      <c r="I323" s="57"/>
      <c r="J323" s="57"/>
      <c r="K323" s="57"/>
      <c r="L323" s="57"/>
      <c r="M323" s="57"/>
      <c r="N323" s="57"/>
      <c r="O323" s="137">
        <v>0.009574778882481977</v>
      </c>
      <c r="P323" s="57"/>
      <c r="Q323" s="57"/>
      <c r="R323" s="57"/>
      <c r="S323" s="57"/>
      <c r="T323" s="57"/>
      <c r="U323" s="57"/>
      <c r="V323" s="56">
        <v>798</v>
      </c>
      <c r="W323" s="57"/>
      <c r="X323" s="57"/>
      <c r="Y323" s="57"/>
      <c r="Z323" s="57"/>
      <c r="AA323" s="57"/>
      <c r="AB323" s="57"/>
      <c r="AC323" s="57"/>
      <c r="AD323" s="57"/>
      <c r="AE323" s="137">
        <v>0.00684907992309805</v>
      </c>
      <c r="AF323" s="57"/>
      <c r="AG323" s="57"/>
      <c r="AH323" s="57"/>
      <c r="AI323" s="1"/>
    </row>
    <row r="324" spans="2:35" ht="12" customHeight="1">
      <c r="B324" s="59" t="s">
        <v>1176</v>
      </c>
      <c r="C324" s="57"/>
      <c r="D324" s="139">
        <v>36769680</v>
      </c>
      <c r="E324" s="57"/>
      <c r="F324" s="57"/>
      <c r="G324" s="57"/>
      <c r="H324" s="57"/>
      <c r="I324" s="57"/>
      <c r="J324" s="57"/>
      <c r="K324" s="57"/>
      <c r="L324" s="57"/>
      <c r="M324" s="57"/>
      <c r="N324" s="57"/>
      <c r="O324" s="137">
        <v>0.005273294503096006</v>
      </c>
      <c r="P324" s="57"/>
      <c r="Q324" s="57"/>
      <c r="R324" s="57"/>
      <c r="S324" s="57"/>
      <c r="T324" s="57"/>
      <c r="U324" s="57"/>
      <c r="V324" s="56">
        <v>416</v>
      </c>
      <c r="W324" s="57"/>
      <c r="X324" s="57"/>
      <c r="Y324" s="57"/>
      <c r="Z324" s="57"/>
      <c r="AA324" s="57"/>
      <c r="AB324" s="57"/>
      <c r="AC324" s="57"/>
      <c r="AD324" s="57"/>
      <c r="AE324" s="137">
        <v>0.0035704476792090085</v>
      </c>
      <c r="AF324" s="57"/>
      <c r="AG324" s="57"/>
      <c r="AH324" s="57"/>
      <c r="AI324" s="1"/>
    </row>
    <row r="325" spans="2:35" ht="12" customHeight="1">
      <c r="B325" s="59" t="s">
        <v>1179</v>
      </c>
      <c r="C325" s="57"/>
      <c r="D325" s="139">
        <v>51066933.49999993</v>
      </c>
      <c r="E325" s="57"/>
      <c r="F325" s="57"/>
      <c r="G325" s="57"/>
      <c r="H325" s="57"/>
      <c r="I325" s="57"/>
      <c r="J325" s="57"/>
      <c r="K325" s="57"/>
      <c r="L325" s="57"/>
      <c r="M325" s="57"/>
      <c r="N325" s="57"/>
      <c r="O325" s="137">
        <v>0.007323723777729883</v>
      </c>
      <c r="P325" s="57"/>
      <c r="Q325" s="57"/>
      <c r="R325" s="57"/>
      <c r="S325" s="57"/>
      <c r="T325" s="57"/>
      <c r="U325" s="57"/>
      <c r="V325" s="56">
        <v>627</v>
      </c>
      <c r="W325" s="57"/>
      <c r="X325" s="57"/>
      <c r="Y325" s="57"/>
      <c r="Z325" s="57"/>
      <c r="AA325" s="57"/>
      <c r="AB325" s="57"/>
      <c r="AC325" s="57"/>
      <c r="AD325" s="57"/>
      <c r="AE325" s="137">
        <v>0.00538141993957704</v>
      </c>
      <c r="AF325" s="57"/>
      <c r="AG325" s="57"/>
      <c r="AH325" s="57"/>
      <c r="AI325" s="1"/>
    </row>
    <row r="326" spans="2:34" ht="9.75" customHeight="1">
      <c r="B326" s="145"/>
      <c r="C326" s="141"/>
      <c r="D326" s="142">
        <v>6972809877.850012</v>
      </c>
      <c r="E326" s="141"/>
      <c r="F326" s="141"/>
      <c r="G326" s="141"/>
      <c r="H326" s="141"/>
      <c r="I326" s="141"/>
      <c r="J326" s="141"/>
      <c r="K326" s="141"/>
      <c r="L326" s="141"/>
      <c r="M326" s="141"/>
      <c r="N326" s="141"/>
      <c r="O326" s="143">
        <v>0.9999999999999963</v>
      </c>
      <c r="P326" s="141"/>
      <c r="Q326" s="141"/>
      <c r="R326" s="141"/>
      <c r="S326" s="141"/>
      <c r="T326" s="141"/>
      <c r="U326" s="141"/>
      <c r="V326" s="144">
        <v>116512</v>
      </c>
      <c r="W326" s="141"/>
      <c r="X326" s="141"/>
      <c r="Y326" s="141"/>
      <c r="Z326" s="141"/>
      <c r="AA326" s="141"/>
      <c r="AB326" s="141"/>
      <c r="AC326" s="141"/>
      <c r="AD326" s="141"/>
      <c r="AE326" s="143">
        <v>1</v>
      </c>
      <c r="AF326" s="141"/>
      <c r="AG326" s="141"/>
      <c r="AH326" s="141"/>
    </row>
  </sheetData>
  <sheetProtection/>
  <mergeCells count="1373">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4:C314"/>
    <mergeCell ref="D314:N314"/>
    <mergeCell ref="O314:U314"/>
    <mergeCell ref="V314:AC314"/>
    <mergeCell ref="AD314:AH314"/>
    <mergeCell ref="B318:C318"/>
    <mergeCell ref="D318:N318"/>
    <mergeCell ref="O318:U318"/>
    <mergeCell ref="V318:AD318"/>
    <mergeCell ref="AE318:AH318"/>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B252:C252"/>
    <mergeCell ref="D252:N252"/>
    <mergeCell ref="O252:U252"/>
    <mergeCell ref="V252:AC252"/>
    <mergeCell ref="AD252:AH252"/>
    <mergeCell ref="B249:C249"/>
    <mergeCell ref="D249:N249"/>
    <mergeCell ref="O249:U249"/>
    <mergeCell ref="V249:AC249"/>
    <mergeCell ref="AD249:AH249"/>
    <mergeCell ref="B250:C250"/>
    <mergeCell ref="D250:N250"/>
    <mergeCell ref="O250:U250"/>
    <mergeCell ref="V250:AC250"/>
    <mergeCell ref="AD250:AH250"/>
    <mergeCell ref="B244:D244"/>
    <mergeCell ref="E244:O244"/>
    <mergeCell ref="P244:V244"/>
    <mergeCell ref="W244:AD244"/>
    <mergeCell ref="AE244:AH244"/>
    <mergeCell ref="B248:C248"/>
    <mergeCell ref="D248:N248"/>
    <mergeCell ref="O248:U248"/>
    <mergeCell ref="V248:AC248"/>
    <mergeCell ref="AD248:AH248"/>
    <mergeCell ref="AE242:AH242"/>
    <mergeCell ref="B243:D243"/>
    <mergeCell ref="E243:O243"/>
    <mergeCell ref="P243:V243"/>
    <mergeCell ref="W243:AD243"/>
    <mergeCell ref="AE243:AH243"/>
    <mergeCell ref="B237:E237"/>
    <mergeCell ref="F237:P237"/>
    <mergeCell ref="Q237:W237"/>
    <mergeCell ref="X237:AE237"/>
    <mergeCell ref="AF237:AI237"/>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9:AI239"/>
    <mergeCell ref="B246:AI246"/>
    <mergeCell ref="B254:AI254"/>
    <mergeCell ref="B273:AI273"/>
    <mergeCell ref="B292:AI292"/>
    <mergeCell ref="B316:AI316"/>
    <mergeCell ref="B242:D242"/>
    <mergeCell ref="E242:O242"/>
    <mergeCell ref="P242:V242"/>
    <mergeCell ref="W242:AD242"/>
    <mergeCell ref="B99:AI99"/>
    <mergeCell ref="B143:AI143"/>
    <mergeCell ref="B178:AI178"/>
    <mergeCell ref="B188:AI188"/>
    <mergeCell ref="B212:AI212"/>
    <mergeCell ref="B220:AI220"/>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0" max="255" man="1"/>
    <brk id="98" max="255" man="1"/>
    <brk id="142" max="255" man="1"/>
    <brk id="219"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53">
      <selection activeCell="T56" sqref="T56"/>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43769</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3" manualBreakCount="3">
    <brk id="18" max="255" man="1"/>
    <brk id="26" max="18" man="1"/>
    <brk id="42"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57283553.35000009</v>
      </c>
      <c r="C2">
        <v>991</v>
      </c>
      <c r="D2">
        <v>0.008505561658884922</v>
      </c>
    </row>
    <row r="3" spans="1:4" ht="12.75">
      <c r="A3" t="s">
        <v>532</v>
      </c>
      <c r="B3">
        <v>195352698.54999998</v>
      </c>
      <c r="C3">
        <v>3171</v>
      </c>
      <c r="D3">
        <v>0.027216080747047514</v>
      </c>
    </row>
    <row r="4" spans="1:4" ht="12.75">
      <c r="A4" t="s">
        <v>598</v>
      </c>
      <c r="B4">
        <v>308896388.47999954</v>
      </c>
      <c r="C4">
        <v>5428</v>
      </c>
      <c r="D4">
        <v>0.04658747596814062</v>
      </c>
    </row>
    <row r="5" spans="1:4" ht="12.75">
      <c r="A5" t="s">
        <v>596</v>
      </c>
      <c r="B5">
        <v>327701962.84</v>
      </c>
      <c r="C5">
        <v>4458</v>
      </c>
      <c r="D5">
        <v>0.03826215325460038</v>
      </c>
    </row>
    <row r="6" spans="1:4" ht="12.75">
      <c r="A6" t="s">
        <v>594</v>
      </c>
      <c r="B6">
        <v>498398093.6400005</v>
      </c>
      <c r="C6">
        <v>8931</v>
      </c>
      <c r="D6">
        <v>0.0766530486130184</v>
      </c>
    </row>
    <row r="7" spans="1:4" ht="12.75">
      <c r="A7" t="s">
        <v>586</v>
      </c>
      <c r="B7">
        <v>542847659.5299982</v>
      </c>
      <c r="C7">
        <v>5830</v>
      </c>
      <c r="D7">
        <v>0.05003776435045317</v>
      </c>
    </row>
    <row r="8" spans="1:4" ht="12.75">
      <c r="A8" t="s">
        <v>592</v>
      </c>
      <c r="B8">
        <v>558237276.1699991</v>
      </c>
      <c r="C8">
        <v>9501</v>
      </c>
      <c r="D8">
        <v>0.08154524855808844</v>
      </c>
    </row>
    <row r="9" spans="1:4" ht="12.75">
      <c r="A9" t="s">
        <v>590</v>
      </c>
      <c r="B9">
        <v>569542964.8900023</v>
      </c>
      <c r="C9">
        <v>11437</v>
      </c>
      <c r="D9">
        <v>0.09816156275748421</v>
      </c>
    </row>
    <row r="10" spans="1:4" ht="12.75">
      <c r="A10" t="s">
        <v>588</v>
      </c>
      <c r="B10">
        <v>782885238.7499951</v>
      </c>
      <c r="C10">
        <v>14622</v>
      </c>
      <c r="D10">
        <v>0.12549780280142817</v>
      </c>
    </row>
    <row r="11" spans="1:4" ht="12.75">
      <c r="A11" t="s">
        <v>582</v>
      </c>
      <c r="B11">
        <v>936889263.3000003</v>
      </c>
      <c r="C11">
        <v>15041</v>
      </c>
      <c r="D11">
        <v>0.12909399890140072</v>
      </c>
    </row>
    <row r="12" spans="1:4" ht="12.75">
      <c r="A12" t="s">
        <v>580</v>
      </c>
      <c r="B12">
        <v>1051989804.5400048</v>
      </c>
      <c r="C12">
        <v>17350</v>
      </c>
      <c r="D12">
        <v>0.14891170008239496</v>
      </c>
    </row>
    <row r="13" spans="1:4" ht="12.75">
      <c r="A13" t="s">
        <v>584</v>
      </c>
      <c r="B13">
        <v>1142784973.8099945</v>
      </c>
      <c r="C13">
        <v>19752</v>
      </c>
      <c r="D13">
        <v>0.1695276023070585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0.05850354277489414</v>
      </c>
    </row>
    <row r="3" spans="1:2" ht="12.75">
      <c r="A3" t="s">
        <v>1173</v>
      </c>
      <c r="B3">
        <v>0.2535920626714726</v>
      </c>
    </row>
    <row r="4" spans="1:2" ht="12.75">
      <c r="A4" t="s">
        <v>1174</v>
      </c>
      <c r="B4">
        <v>0.2009488016747757</v>
      </c>
    </row>
    <row r="5" spans="1:2" ht="12.75">
      <c r="A5" t="s">
        <v>1175</v>
      </c>
      <c r="B5">
        <v>0.2430557895653643</v>
      </c>
    </row>
    <row r="6" spans="1:2" ht="12.75">
      <c r="A6" t="s">
        <v>1176</v>
      </c>
      <c r="B6">
        <v>0.15610696786495934</v>
      </c>
    </row>
    <row r="7" spans="1:2" ht="12.75">
      <c r="A7" t="s">
        <v>1177</v>
      </c>
      <c r="B7">
        <v>0.01375085100263256</v>
      </c>
    </row>
    <row r="8" spans="1:2" ht="12.75">
      <c r="A8" t="s">
        <v>1178</v>
      </c>
      <c r="B8">
        <v>0.009134142865750755</v>
      </c>
    </row>
    <row r="9" spans="1:2" ht="12.75">
      <c r="A9" t="s">
        <v>1179</v>
      </c>
      <c r="B9">
        <v>0.008067611397049194</v>
      </c>
    </row>
    <row r="10" spans="1:2" ht="12.75">
      <c r="A10" t="s">
        <v>1180</v>
      </c>
      <c r="B10">
        <v>0.017248444133268693</v>
      </c>
    </row>
    <row r="11" spans="1:2" ht="12.75">
      <c r="A11" t="s">
        <v>1181</v>
      </c>
      <c r="B11">
        <v>0.020682238540320964</v>
      </c>
    </row>
    <row r="12" spans="1:2" ht="12.75">
      <c r="A12" t="s">
        <v>1182</v>
      </c>
      <c r="B12">
        <v>0.007682403091207938</v>
      </c>
    </row>
    <row r="13" spans="1:2" ht="12.75">
      <c r="A13" t="s">
        <v>1183</v>
      </c>
      <c r="B13">
        <v>0.0017026456619323</v>
      </c>
    </row>
    <row r="14" spans="1:2" ht="12.75">
      <c r="A14" t="s">
        <v>1184</v>
      </c>
      <c r="B14">
        <v>0.0013518682719206043</v>
      </c>
    </row>
    <row r="15" spans="1:2" ht="12.75">
      <c r="A15" t="s">
        <v>1185</v>
      </c>
      <c r="B15">
        <v>0.0024351454187699095</v>
      </c>
    </row>
    <row r="16" spans="1:2" ht="12.75">
      <c r="A16" t="s">
        <v>1186</v>
      </c>
      <c r="B16">
        <v>0.0034588180521905264</v>
      </c>
    </row>
    <row r="17" spans="1:2" ht="12.75">
      <c r="A17" t="s">
        <v>1187</v>
      </c>
      <c r="B17">
        <v>0.0012428161217371454</v>
      </c>
    </row>
    <row r="18" spans="1:2" ht="12.75">
      <c r="A18" t="s">
        <v>1188</v>
      </c>
      <c r="B18">
        <v>0.0005755854871002891</v>
      </c>
    </row>
    <row r="19" spans="1:2" ht="12.75">
      <c r="A19" t="s">
        <v>1189</v>
      </c>
      <c r="B19">
        <v>0.00020518372149294062</v>
      </c>
    </row>
    <row r="20" spans="1:2" ht="12.75">
      <c r="A20" t="s">
        <v>1190</v>
      </c>
      <c r="B20">
        <v>5.85284120963063E-05</v>
      </c>
    </row>
    <row r="21" spans="1:2" ht="12.75">
      <c r="A21" t="s">
        <v>1191</v>
      </c>
      <c r="B21">
        <v>5.25689609241179E-05</v>
      </c>
    </row>
    <row r="22" spans="1:2" ht="12.75">
      <c r="A22" t="s">
        <v>1192</v>
      </c>
      <c r="B22">
        <v>5.530609564230771E-05</v>
      </c>
    </row>
    <row r="23" spans="1:2" ht="12.75">
      <c r="A23" t="s">
        <v>1193</v>
      </c>
      <c r="B23">
        <v>1.9466941215648622E-05</v>
      </c>
    </row>
    <row r="24" spans="1:2" ht="12.75">
      <c r="A24" t="s">
        <v>1194</v>
      </c>
      <c r="B24">
        <v>1.10386087313961E-05</v>
      </c>
    </row>
    <row r="25" spans="1:2" ht="12.75">
      <c r="A25" t="s">
        <v>1195</v>
      </c>
      <c r="B25">
        <v>1.673891903617895E-05</v>
      </c>
    </row>
    <row r="26" spans="1:2" ht="12.75">
      <c r="A26" t="s">
        <v>1196</v>
      </c>
      <c r="B26">
        <v>3.9616740573625965E-08</v>
      </c>
    </row>
    <row r="27" spans="1:2" ht="12.75">
      <c r="A27" t="s">
        <v>1197</v>
      </c>
      <c r="B27">
        <v>2.5682722336783096E-05</v>
      </c>
    </row>
    <row r="28" spans="1:2" ht="12.75">
      <c r="A28" t="s">
        <v>1198</v>
      </c>
      <c r="B28">
        <v>1.3402516580419858E-06</v>
      </c>
    </row>
    <row r="29" spans="1:2" ht="12.75">
      <c r="A29" t="s">
        <v>1199</v>
      </c>
      <c r="B29">
        <v>1.4717452762621791E-07</v>
      </c>
    </row>
    <row r="30" spans="1:2" ht="12.75">
      <c r="A30" t="s">
        <v>1200</v>
      </c>
      <c r="B30">
        <v>5.794887671949404E-06</v>
      </c>
    </row>
    <row r="31" spans="1:2" ht="12.75">
      <c r="A31" t="s">
        <v>1201</v>
      </c>
      <c r="B31">
        <v>8.429092579550234E-06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3.728769385006787E-05</v>
      </c>
    </row>
    <row r="3" spans="1:2" ht="12.75">
      <c r="A3" t="s">
        <v>1172</v>
      </c>
      <c r="B3">
        <v>0.003936988621646534</v>
      </c>
    </row>
    <row r="4" spans="1:2" ht="12.75">
      <c r="A4" t="s">
        <v>1173</v>
      </c>
      <c r="B4">
        <v>0.006328545198138453</v>
      </c>
    </row>
    <row r="5" spans="1:2" ht="12.75">
      <c r="A5" t="s">
        <v>1174</v>
      </c>
      <c r="B5">
        <v>0.006742775522870962</v>
      </c>
    </row>
    <row r="6" spans="1:2" ht="12.75">
      <c r="A6" t="s">
        <v>1175</v>
      </c>
      <c r="B6">
        <v>0.008712471859154103</v>
      </c>
    </row>
    <row r="7" spans="1:2" ht="12.75">
      <c r="A7" t="s">
        <v>1176</v>
      </c>
      <c r="B7">
        <v>0.01086769046589373</v>
      </c>
    </row>
    <row r="8" spans="1:2" ht="12.75">
      <c r="A8" t="s">
        <v>1177</v>
      </c>
      <c r="B8">
        <v>0.025430402991953635</v>
      </c>
    </row>
    <row r="9" spans="1:2" ht="12.75">
      <c r="A9" t="s">
        <v>1178</v>
      </c>
      <c r="B9">
        <v>0.03780252092163378</v>
      </c>
    </row>
    <row r="10" spans="1:2" ht="12.75">
      <c r="A10" t="s">
        <v>1179</v>
      </c>
      <c r="B10">
        <v>0.0324273243801277</v>
      </c>
    </row>
    <row r="11" spans="1:2" ht="12.75">
      <c r="A11" t="s">
        <v>1180</v>
      </c>
      <c r="B11">
        <v>0.048269161141071826</v>
      </c>
    </row>
    <row r="12" spans="1:2" ht="12.75">
      <c r="A12" t="s">
        <v>1181</v>
      </c>
      <c r="B12">
        <v>0.03932585344698232</v>
      </c>
    </row>
    <row r="13" spans="1:2" ht="12.75">
      <c r="A13" t="s">
        <v>1182</v>
      </c>
      <c r="B13">
        <v>0.04108331692220596</v>
      </c>
    </row>
    <row r="14" spans="1:2" ht="12.75">
      <c r="A14" t="s">
        <v>1183</v>
      </c>
      <c r="B14">
        <v>0.054121410693957116</v>
      </c>
    </row>
    <row r="15" spans="1:2" ht="12.75">
      <c r="A15" t="s">
        <v>1184</v>
      </c>
      <c r="B15">
        <v>0.03983046284285533</v>
      </c>
    </row>
    <row r="16" spans="1:2" ht="12.75">
      <c r="A16" t="s">
        <v>1185</v>
      </c>
      <c r="B16">
        <v>0.06313318749424121</v>
      </c>
    </row>
    <row r="17" spans="1:2" ht="12.75">
      <c r="A17" t="s">
        <v>1186</v>
      </c>
      <c r="B17">
        <v>0.04102599290548948</v>
      </c>
    </row>
    <row r="18" spans="1:2" ht="12.75">
      <c r="A18" t="s">
        <v>1187</v>
      </c>
      <c r="B18">
        <v>0.05653273870010424</v>
      </c>
    </row>
    <row r="19" spans="1:2" ht="12.75">
      <c r="A19" t="s">
        <v>1188</v>
      </c>
      <c r="B19">
        <v>0.07103962520382613</v>
      </c>
    </row>
    <row r="20" spans="1:2" ht="12.75">
      <c r="A20" t="s">
        <v>1189</v>
      </c>
      <c r="B20">
        <v>0.057258508482825085</v>
      </c>
    </row>
    <row r="21" spans="1:2" ht="12.75">
      <c r="A21" t="s">
        <v>1190</v>
      </c>
      <c r="B21">
        <v>0.08789147280163108</v>
      </c>
    </row>
    <row r="22" spans="1:2" ht="12.75">
      <c r="A22" t="s">
        <v>1191</v>
      </c>
      <c r="B22">
        <v>0.02874407995070699</v>
      </c>
    </row>
    <row r="23" spans="1:2" ht="12.75">
      <c r="A23" t="s">
        <v>1192</v>
      </c>
      <c r="B23">
        <v>0.0530334520527645</v>
      </c>
    </row>
    <row r="24" spans="1:2" ht="12.75">
      <c r="A24" t="s">
        <v>1193</v>
      </c>
      <c r="B24">
        <v>0.05824495958080355</v>
      </c>
    </row>
    <row r="25" spans="1:2" ht="12.75">
      <c r="A25" t="s">
        <v>1194</v>
      </c>
      <c r="B25">
        <v>0.05647873338566207</v>
      </c>
    </row>
    <row r="26" spans="1:2" ht="12.75">
      <c r="A26" t="s">
        <v>1195</v>
      </c>
      <c r="B26">
        <v>0.05691591886947717</v>
      </c>
    </row>
    <row r="27" spans="1:2" ht="12.75">
      <c r="A27" t="s">
        <v>1196</v>
      </c>
      <c r="B27">
        <v>0.010524100088130735</v>
      </c>
    </row>
    <row r="28" spans="1:2" ht="12.75">
      <c r="A28" t="s">
        <v>1199</v>
      </c>
      <c r="B28">
        <v>0.0010997792115858642</v>
      </c>
    </row>
    <row r="29" spans="1:2" ht="12.75">
      <c r="A29" t="s">
        <v>1201</v>
      </c>
      <c r="B29">
        <v>0.0011443442127035794</v>
      </c>
    </row>
    <row r="30" spans="1:2" ht="12.75">
      <c r="A30" t="s">
        <v>1198</v>
      </c>
      <c r="B30">
        <v>0.001065902244604393</v>
      </c>
    </row>
    <row r="31" spans="1:2" ht="12.75">
      <c r="A31" t="s">
        <v>1200</v>
      </c>
      <c r="B31">
        <v>0.0006971006000666644</v>
      </c>
    </row>
    <row r="32" spans="1:2" ht="12.75">
      <c r="A32" t="s">
        <v>1197</v>
      </c>
      <c r="B32">
        <v>0.00018882471242797927</v>
      </c>
    </row>
    <row r="33" spans="1:2" ht="12.75">
      <c r="A33" t="s">
        <v>1203</v>
      </c>
      <c r="B33">
        <v>2.239432635271389E-05</v>
      </c>
    </row>
    <row r="34" spans="1:2" ht="12.75">
      <c r="A34" t="s">
        <v>1204</v>
      </c>
      <c r="B34">
        <v>4.2672474255349375E-05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8.963387944727858E-05</v>
      </c>
    </row>
    <row r="3" spans="1:2" ht="12.75">
      <c r="A3" t="s">
        <v>1173</v>
      </c>
      <c r="B3">
        <v>0.0011282350627385394</v>
      </c>
    </row>
    <row r="4" spans="1:2" ht="12.75">
      <c r="A4" t="s">
        <v>1174</v>
      </c>
      <c r="B4">
        <v>0.0016288511473802052</v>
      </c>
    </row>
    <row r="5" spans="1:2" ht="12.75">
      <c r="A5" t="s">
        <v>1175</v>
      </c>
      <c r="B5">
        <v>0.00048005382458988203</v>
      </c>
    </row>
    <row r="6" spans="1:2" ht="12.75">
      <c r="A6" t="s">
        <v>1176</v>
      </c>
      <c r="B6">
        <v>0.01025102101335935</v>
      </c>
    </row>
    <row r="7" spans="1:2" ht="12.75">
      <c r="A7" t="s">
        <v>1177</v>
      </c>
      <c r="B7">
        <v>0.0018353296697006685</v>
      </c>
    </row>
    <row r="8" spans="1:2" ht="12.75">
      <c r="A8" t="s">
        <v>1178</v>
      </c>
      <c r="B8">
        <v>0.004168151681910122</v>
      </c>
    </row>
    <row r="9" spans="1:2" ht="12.75">
      <c r="A9" t="s">
        <v>1179</v>
      </c>
      <c r="B9">
        <v>0.006021614669773044</v>
      </c>
    </row>
    <row r="10" spans="1:2" ht="12.75">
      <c r="A10" t="s">
        <v>1180</v>
      </c>
      <c r="B10">
        <v>0.008111285051621005</v>
      </c>
    </row>
    <row r="11" spans="1:2" ht="12.75">
      <c r="A11" t="s">
        <v>1181</v>
      </c>
      <c r="B11">
        <v>0.10112752813610706</v>
      </c>
    </row>
    <row r="12" spans="1:2" ht="12.75">
      <c r="A12" t="s">
        <v>1182</v>
      </c>
      <c r="B12">
        <v>0.016907868449777937</v>
      </c>
    </row>
    <row r="13" spans="1:2" ht="12.75">
      <c r="A13" t="s">
        <v>1183</v>
      </c>
      <c r="B13">
        <v>0.018091401598475332</v>
      </c>
    </row>
    <row r="14" spans="1:2" ht="12.75">
      <c r="A14" t="s">
        <v>1184</v>
      </c>
      <c r="B14">
        <v>0.060444404454342515</v>
      </c>
    </row>
    <row r="15" spans="1:2" ht="12.75">
      <c r="A15" t="s">
        <v>1185</v>
      </c>
      <c r="B15">
        <v>0.005446438244449867</v>
      </c>
    </row>
    <row r="16" spans="1:2" ht="12.75">
      <c r="A16" t="s">
        <v>1186</v>
      </c>
      <c r="B16">
        <v>0.1311238500800651</v>
      </c>
    </row>
    <row r="17" spans="1:2" ht="12.75">
      <c r="A17" t="s">
        <v>1187</v>
      </c>
      <c r="B17">
        <v>0.005594726224204561</v>
      </c>
    </row>
    <row r="18" spans="1:2" ht="12.75">
      <c r="A18" t="s">
        <v>1188</v>
      </c>
      <c r="B18">
        <v>0.015532049476070573</v>
      </c>
    </row>
    <row r="19" spans="1:2" ht="12.75">
      <c r="A19" t="s">
        <v>1189</v>
      </c>
      <c r="B19">
        <v>0.07223085720003836</v>
      </c>
    </row>
    <row r="20" spans="1:2" ht="12.75">
      <c r="A20" t="s">
        <v>1190</v>
      </c>
      <c r="B20">
        <v>0.008948521250838896</v>
      </c>
    </row>
    <row r="21" spans="1:2" ht="12.75">
      <c r="A21" t="s">
        <v>1191</v>
      </c>
      <c r="B21">
        <v>0.2324562706132147</v>
      </c>
    </row>
    <row r="22" spans="1:2" ht="12.75">
      <c r="A22" t="s">
        <v>1192</v>
      </c>
      <c r="B22">
        <v>0.007847258344705031</v>
      </c>
    </row>
    <row r="23" spans="1:2" ht="12.75">
      <c r="A23" t="s">
        <v>1193</v>
      </c>
      <c r="B23">
        <v>0.009553644963361653</v>
      </c>
    </row>
    <row r="24" spans="1:2" ht="12.75">
      <c r="A24" t="s">
        <v>1194</v>
      </c>
      <c r="B24">
        <v>0.015683249290559868</v>
      </c>
    </row>
    <row r="25" spans="1:2" ht="12.75">
      <c r="A25" t="s">
        <v>1195</v>
      </c>
      <c r="B25">
        <v>0.013860355633244342</v>
      </c>
    </row>
    <row r="26" spans="1:2" ht="12.75">
      <c r="A26" t="s">
        <v>1196</v>
      </c>
      <c r="B26">
        <v>0.22498179992306216</v>
      </c>
    </row>
    <row r="27" spans="1:2" ht="12.75">
      <c r="A27" t="s">
        <v>1199</v>
      </c>
      <c r="B27">
        <v>0.005593724507518981</v>
      </c>
    </row>
    <row r="28" spans="1:2" ht="12.75">
      <c r="A28" t="s">
        <v>1201</v>
      </c>
      <c r="B28">
        <v>0.0011228850602784833</v>
      </c>
    </row>
    <row r="29" spans="1:2" ht="12.75">
      <c r="A29" t="s">
        <v>1198</v>
      </c>
      <c r="B29">
        <v>0.0009804129783770742</v>
      </c>
    </row>
    <row r="30" spans="1:2" ht="12.75">
      <c r="A30" t="s">
        <v>1200</v>
      </c>
      <c r="B30">
        <v>0.000637988175202</v>
      </c>
    </row>
    <row r="31" spans="1:2" ht="12.75">
      <c r="A31" t="s">
        <v>1197</v>
      </c>
      <c r="B31">
        <v>0.017167012964206745</v>
      </c>
    </row>
    <row r="32" spans="1:2" ht="12.75">
      <c r="A32" t="s">
        <v>1205</v>
      </c>
      <c r="B32">
        <v>0.0007148708336124852</v>
      </c>
    </row>
    <row r="33" spans="1:2" ht="12.75">
      <c r="A33" t="s">
        <v>1206</v>
      </c>
      <c r="B33">
        <v>3.597806399352923E-06</v>
      </c>
    </row>
    <row r="34" spans="1:2" ht="12.75">
      <c r="A34" t="s">
        <v>1207</v>
      </c>
      <c r="B34">
        <v>2.5426683518677466E-05</v>
      </c>
    </row>
    <row r="35" spans="1:2" ht="12.75">
      <c r="A35" t="s">
        <v>1208</v>
      </c>
      <c r="B35">
        <v>2.1330869850973394E-06</v>
      </c>
    </row>
    <row r="36" spans="1:2" ht="12.75">
      <c r="A36" t="s">
        <v>1209</v>
      </c>
      <c r="B36">
        <v>1.7225304017185455E-05</v>
      </c>
    </row>
    <row r="37" spans="1:2" ht="12.75">
      <c r="A37" t="s">
        <v>1210</v>
      </c>
      <c r="B37">
        <v>0.00010107831453126018</v>
      </c>
    </row>
    <row r="38" spans="1:2" ht="12.75">
      <c r="A38" t="s">
        <v>1204</v>
      </c>
      <c r="B38">
        <v>4.459011437952311E-05</v>
      </c>
    </row>
    <row r="39" spans="1:2" ht="12.75">
      <c r="A39" t="s">
        <v>1203</v>
      </c>
      <c r="B39">
        <v>4.411298104901764E-05</v>
      </c>
    </row>
    <row r="40" spans="1:2" ht="12.75">
      <c r="A40" t="s">
        <v>1211</v>
      </c>
      <c r="B40">
        <v>5.413068857635066E-07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2.827797881401557E-05</v>
      </c>
    </row>
    <row r="3" spans="1:2" ht="12.75">
      <c r="A3">
        <v>1991</v>
      </c>
      <c r="B3">
        <v>3.1996311947170563E-06</v>
      </c>
    </row>
    <row r="4" spans="1:2" ht="12.75">
      <c r="A4">
        <v>1992</v>
      </c>
      <c r="B4">
        <v>2.996500745900526E-06</v>
      </c>
    </row>
    <row r="5" spans="1:2" ht="12.75">
      <c r="A5">
        <v>1993</v>
      </c>
      <c r="B5">
        <v>6.77284349169173E-06</v>
      </c>
    </row>
    <row r="6" spans="1:2" ht="12.75">
      <c r="A6">
        <v>1994</v>
      </c>
      <c r="B6">
        <v>1.471745276262185E-07</v>
      </c>
    </row>
    <row r="7" spans="1:2" ht="12.75">
      <c r="A7">
        <v>1995</v>
      </c>
      <c r="B7">
        <v>1.488392797424169E-06</v>
      </c>
    </row>
    <row r="8" spans="1:2" ht="12.75">
      <c r="A8">
        <v>1996</v>
      </c>
      <c r="B8">
        <v>1.5290142979328475E-05</v>
      </c>
    </row>
    <row r="9" spans="1:2" ht="12.75">
      <c r="A9">
        <v>1997</v>
      </c>
      <c r="B9">
        <v>1.3663072946049689E-05</v>
      </c>
    </row>
    <row r="10" spans="1:2" ht="12.75">
      <c r="A10">
        <v>1998</v>
      </c>
      <c r="B10">
        <v>1.7052769555315043E-05</v>
      </c>
    </row>
    <row r="11" spans="1:2" ht="12.75">
      <c r="A11">
        <v>1999</v>
      </c>
      <c r="B11">
        <v>5.6909076391217496E-05</v>
      </c>
    </row>
    <row r="12" spans="1:2" ht="12.75">
      <c r="A12">
        <v>2000</v>
      </c>
      <c r="B12">
        <v>5.858619368035344E-05</v>
      </c>
    </row>
    <row r="13" spans="1:2" ht="12.75">
      <c r="A13">
        <v>2001</v>
      </c>
      <c r="B13">
        <v>6.680092361038584E-05</v>
      </c>
    </row>
    <row r="14" spans="1:2" ht="12.75">
      <c r="A14">
        <v>2002</v>
      </c>
      <c r="B14">
        <v>0.00023133963326953444</v>
      </c>
    </row>
    <row r="15" spans="1:2" ht="12.75">
      <c r="A15">
        <v>2003</v>
      </c>
      <c r="B15">
        <v>0.0006573510378592632</v>
      </c>
    </row>
    <row r="16" spans="1:2" ht="12.75">
      <c r="A16">
        <v>2004</v>
      </c>
      <c r="B16">
        <v>0.0015152846033510245</v>
      </c>
    </row>
    <row r="17" spans="1:2" ht="12.75">
      <c r="A17">
        <v>2005</v>
      </c>
      <c r="B17">
        <v>0.003784445390347668</v>
      </c>
    </row>
    <row r="18" spans="1:2" ht="12.75">
      <c r="A18">
        <v>2006</v>
      </c>
      <c r="B18">
        <v>0.0019680130321051126</v>
      </c>
    </row>
    <row r="19" spans="1:2" ht="12.75">
      <c r="A19">
        <v>2007</v>
      </c>
      <c r="B19">
        <v>0.001326314075962101</v>
      </c>
    </row>
    <row r="20" spans="1:2" ht="12.75">
      <c r="A20">
        <v>2008</v>
      </c>
      <c r="B20">
        <v>0.0020388946449209195</v>
      </c>
    </row>
    <row r="21" spans="1:2" ht="12.75">
      <c r="A21">
        <v>2009</v>
      </c>
      <c r="B21">
        <v>0.010951209338514957</v>
      </c>
    </row>
    <row r="22" spans="1:2" ht="12.75">
      <c r="A22">
        <v>2010</v>
      </c>
      <c r="B22">
        <v>0.020492512265953132</v>
      </c>
    </row>
    <row r="23" spans="1:2" ht="12.75">
      <c r="A23">
        <v>2011</v>
      </c>
      <c r="B23">
        <v>0.017544628843045588</v>
      </c>
    </row>
    <row r="24" spans="1:2" ht="12.75">
      <c r="A24">
        <v>2012</v>
      </c>
      <c r="B24">
        <v>0.00539543483029833</v>
      </c>
    </row>
    <row r="25" spans="1:2" ht="12.75">
      <c r="A25">
        <v>2013</v>
      </c>
      <c r="B25">
        <v>0.008706612459469418</v>
      </c>
    </row>
    <row r="26" spans="1:2" ht="12.75">
      <c r="A26">
        <v>2014</v>
      </c>
      <c r="B26">
        <v>0.030970066120114305</v>
      </c>
    </row>
    <row r="27" spans="1:2" ht="12.75">
      <c r="A27">
        <v>2015</v>
      </c>
      <c r="B27">
        <v>0.15214123336991223</v>
      </c>
    </row>
    <row r="28" spans="1:2" ht="12.75">
      <c r="A28">
        <v>2016</v>
      </c>
      <c r="B28">
        <v>0.28601138952965577</v>
      </c>
    </row>
    <row r="29" spans="1:2" ht="12.75">
      <c r="A29">
        <v>2017</v>
      </c>
      <c r="B29">
        <v>0.17411224930520333</v>
      </c>
    </row>
    <row r="30" spans="1:2" ht="12.75">
      <c r="A30">
        <v>2018</v>
      </c>
      <c r="B30">
        <v>0.2627330954741127</v>
      </c>
    </row>
    <row r="31" spans="1:2" ht="12.75">
      <c r="A31">
        <v>2019</v>
      </c>
      <c r="B31">
        <v>0.019148741345170642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1215</v>
      </c>
      <c r="B2">
        <v>0.19117228736215136</v>
      </c>
      <c r="C2">
        <v>0.5453046731342337</v>
      </c>
    </row>
    <row r="3" spans="1:3" ht="12.75">
      <c r="A3" t="s">
        <v>1216</v>
      </c>
      <c r="B3">
        <v>0.38237892369326015</v>
      </c>
      <c r="C3">
        <v>0.28948703316213303</v>
      </c>
    </row>
    <row r="4" spans="1:3" ht="12.75">
      <c r="A4" t="s">
        <v>1217</v>
      </c>
      <c r="B4">
        <v>0.2687658069171168</v>
      </c>
      <c r="C4">
        <v>0.1238665905776425</v>
      </c>
    </row>
    <row r="5" spans="1:3" ht="12.75">
      <c r="A5" t="s">
        <v>1218</v>
      </c>
      <c r="B5">
        <v>0.08475394043759875</v>
      </c>
      <c r="C5">
        <v>0.027756641937733816</v>
      </c>
    </row>
    <row r="6" spans="1:3" ht="12.75">
      <c r="A6" t="s">
        <v>1219</v>
      </c>
      <c r="B6">
        <v>0.0729290415898729</v>
      </c>
      <c r="C6">
        <v>0.013585061188256928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1220</v>
      </c>
      <c r="B2">
        <v>0.003453259033562596</v>
      </c>
    </row>
    <row r="3" spans="1:2" ht="12.75">
      <c r="A3" t="s">
        <v>1221</v>
      </c>
      <c r="B3">
        <v>0.015549222617472401</v>
      </c>
    </row>
    <row r="4" spans="1:2" ht="12.75">
      <c r="A4" t="s">
        <v>1222</v>
      </c>
      <c r="B4">
        <v>0.13246282964835293</v>
      </c>
    </row>
    <row r="5" spans="1:2" ht="12.75">
      <c r="A5" t="s">
        <v>1223</v>
      </c>
      <c r="B5">
        <v>0.5136255157890949</v>
      </c>
    </row>
    <row r="6" spans="1:2" ht="12.75">
      <c r="A6" t="s">
        <v>1224</v>
      </c>
      <c r="B6">
        <v>0.18800530598493978</v>
      </c>
    </row>
    <row r="7" spans="1:2" ht="12.75">
      <c r="A7" t="s">
        <v>1225</v>
      </c>
      <c r="B7">
        <v>0.10671048199143325</v>
      </c>
    </row>
    <row r="8" spans="1:2" ht="12.75">
      <c r="A8" t="s">
        <v>1226</v>
      </c>
      <c r="B8">
        <v>0.02512148315364813</v>
      </c>
    </row>
    <row r="9" spans="1:2" ht="12.75">
      <c r="A9" t="s">
        <v>1227</v>
      </c>
      <c r="B9">
        <v>0.00936670730941233</v>
      </c>
    </row>
    <row r="10" spans="1:2" ht="12.75">
      <c r="A10" t="s">
        <v>1228</v>
      </c>
      <c r="B10">
        <v>0.0032920646428234376</v>
      </c>
    </row>
    <row r="11" spans="1:2" ht="12.75">
      <c r="A11" t="s">
        <v>1229</v>
      </c>
      <c r="B11">
        <v>0.0016174576630615858</v>
      </c>
    </row>
    <row r="12" spans="1:2" ht="12.75">
      <c r="A12" t="s">
        <v>1230</v>
      </c>
      <c r="B12">
        <v>0.0005715179504118028</v>
      </c>
    </row>
    <row r="13" spans="1:2" ht="12.75">
      <c r="A13" t="s">
        <v>1231</v>
      </c>
      <c r="B13">
        <v>0.00014669830784421188</v>
      </c>
    </row>
    <row r="14" spans="1:2" ht="12.75">
      <c r="A14" t="s">
        <v>1232</v>
      </c>
      <c r="B14">
        <v>2.8763633816707762E-05</v>
      </c>
    </row>
    <row r="15" spans="1:2" ht="12.75">
      <c r="A15" t="s">
        <v>1233</v>
      </c>
      <c r="B15">
        <v>2.982252974666199E-05</v>
      </c>
    </row>
    <row r="16" spans="1:2" ht="12.75">
      <c r="A16" t="s">
        <v>1234</v>
      </c>
      <c r="B16">
        <v>5.794887671949409E-06</v>
      </c>
    </row>
    <row r="17" spans="1:2" ht="12.75">
      <c r="A17" t="s">
        <v>1235</v>
      </c>
      <c r="B17">
        <v>4.179072785645065E-06</v>
      </c>
    </row>
    <row r="18" spans="1:2" ht="12.75">
      <c r="A18" t="s">
        <v>1236</v>
      </c>
      <c r="B18">
        <v>2.5952564772323627E-06</v>
      </c>
    </row>
    <row r="19" spans="1:2" ht="12.75">
      <c r="A19" t="s">
        <v>1237</v>
      </c>
      <c r="B19">
        <v>6.277383259658932E-06</v>
      </c>
    </row>
    <row r="20" spans="1:2" ht="12.75">
      <c r="A20" t="s">
        <v>1238</v>
      </c>
      <c r="B20">
        <v>2.3144184744322918E-08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51">
      <selection activeCell="A16" sqref="A16"/>
    </sheetView>
  </sheetViews>
  <sheetFormatPr defaultColWidth="9.140625" defaultRowHeight="12.75"/>
  <cols>
    <col min="1" max="1" width="242.00390625" style="171" customWidth="1"/>
    <col min="2" max="16384" width="9.140625" style="171" customWidth="1"/>
  </cols>
  <sheetData>
    <row r="1" ht="30.75">
      <c r="A1" s="170" t="s">
        <v>1765</v>
      </c>
    </row>
    <row r="3" ht="15">
      <c r="A3" s="172"/>
    </row>
    <row r="4" ht="34.5">
      <c r="A4" s="173" t="s">
        <v>1766</v>
      </c>
    </row>
    <row r="5" ht="34.5">
      <c r="A5" s="173" t="s">
        <v>1767</v>
      </c>
    </row>
    <row r="6" ht="51.75">
      <c r="A6" s="173" t="s">
        <v>1768</v>
      </c>
    </row>
    <row r="7" ht="17.25">
      <c r="A7" s="173"/>
    </row>
    <row r="8" ht="18">
      <c r="A8" s="174" t="s">
        <v>1769</v>
      </c>
    </row>
    <row r="9" ht="34.5">
      <c r="A9" s="175" t="s">
        <v>1770</v>
      </c>
    </row>
    <row r="10" ht="69">
      <c r="A10" s="176" t="s">
        <v>1771</v>
      </c>
    </row>
    <row r="11" ht="34.5">
      <c r="A11" s="176" t="s">
        <v>1772</v>
      </c>
    </row>
    <row r="12" ht="17.25">
      <c r="A12" s="176" t="s">
        <v>1773</v>
      </c>
    </row>
    <row r="13" ht="17.25">
      <c r="A13" s="176" t="s">
        <v>1774</v>
      </c>
    </row>
    <row r="14" ht="34.5">
      <c r="A14" s="176" t="s">
        <v>1775</v>
      </c>
    </row>
    <row r="15" ht="17.25">
      <c r="A15" s="176"/>
    </row>
    <row r="16" ht="18">
      <c r="A16" s="174" t="s">
        <v>1776</v>
      </c>
    </row>
    <row r="17" ht="17.25">
      <c r="A17" s="177" t="s">
        <v>1777</v>
      </c>
    </row>
    <row r="18" ht="34.5">
      <c r="A18" s="178" t="s">
        <v>1778</v>
      </c>
    </row>
    <row r="19" ht="34.5">
      <c r="A19" s="178" t="s">
        <v>1779</v>
      </c>
    </row>
    <row r="20" ht="51.75">
      <c r="A20" s="178" t="s">
        <v>1780</v>
      </c>
    </row>
    <row r="21" ht="87">
      <c r="A21" s="178" t="s">
        <v>1781</v>
      </c>
    </row>
    <row r="22" ht="51.75">
      <c r="A22" s="178" t="s">
        <v>1782</v>
      </c>
    </row>
    <row r="23" ht="34.5">
      <c r="A23" s="178" t="s">
        <v>1783</v>
      </c>
    </row>
    <row r="24" ht="17.25">
      <c r="A24" s="178" t="s">
        <v>1784</v>
      </c>
    </row>
    <row r="25" ht="17.25">
      <c r="A25" s="177" t="s">
        <v>1785</v>
      </c>
    </row>
    <row r="26" ht="51.75">
      <c r="A26" s="179" t="s">
        <v>1786</v>
      </c>
    </row>
    <row r="27" ht="17.25">
      <c r="A27" s="179" t="s">
        <v>1787</v>
      </c>
    </row>
    <row r="28" ht="17.25">
      <c r="A28" s="177" t="s">
        <v>1788</v>
      </c>
    </row>
    <row r="29" ht="34.5">
      <c r="A29" s="178" t="s">
        <v>1789</v>
      </c>
    </row>
    <row r="30" ht="34.5">
      <c r="A30" s="178" t="s">
        <v>1790</v>
      </c>
    </row>
    <row r="31" ht="34.5">
      <c r="A31" s="178" t="s">
        <v>1791</v>
      </c>
    </row>
    <row r="32" ht="34.5">
      <c r="A32" s="178" t="s">
        <v>1792</v>
      </c>
    </row>
    <row r="33" ht="17.25">
      <c r="A33" s="178"/>
    </row>
    <row r="34" ht="18">
      <c r="A34" s="174" t="s">
        <v>1793</v>
      </c>
    </row>
    <row r="35" ht="17.25">
      <c r="A35" s="177" t="s">
        <v>1794</v>
      </c>
    </row>
    <row r="36" ht="34.5">
      <c r="A36" s="178" t="s">
        <v>1795</v>
      </c>
    </row>
    <row r="37" ht="34.5">
      <c r="A37" s="178" t="s">
        <v>1796</v>
      </c>
    </row>
    <row r="38" ht="34.5">
      <c r="A38" s="178" t="s">
        <v>1797</v>
      </c>
    </row>
    <row r="39" ht="17.25">
      <c r="A39" s="178" t="s">
        <v>1798</v>
      </c>
    </row>
    <row r="40" ht="34.5">
      <c r="A40" s="178" t="s">
        <v>1799</v>
      </c>
    </row>
    <row r="41" ht="17.25">
      <c r="A41" s="177" t="s">
        <v>1800</v>
      </c>
    </row>
    <row r="42" ht="17.25">
      <c r="A42" s="178" t="s">
        <v>1801</v>
      </c>
    </row>
    <row r="43" ht="17.25">
      <c r="A43" s="179" t="s">
        <v>1802</v>
      </c>
    </row>
    <row r="44" ht="17.25">
      <c r="A44" s="177" t="s">
        <v>1803</v>
      </c>
    </row>
    <row r="45" ht="34.5">
      <c r="A45" s="179" t="s">
        <v>1804</v>
      </c>
    </row>
    <row r="46" ht="34.5">
      <c r="A46" s="178" t="s">
        <v>1805</v>
      </c>
    </row>
    <row r="47" ht="51.75">
      <c r="A47" s="178" t="s">
        <v>1806</v>
      </c>
    </row>
    <row r="48" ht="17.25">
      <c r="A48" s="178" t="s">
        <v>1807</v>
      </c>
    </row>
    <row r="49" ht="17.25">
      <c r="A49" s="179" t="s">
        <v>1808</v>
      </c>
    </row>
    <row r="50" ht="17.25">
      <c r="A50" s="177" t="s">
        <v>1809</v>
      </c>
    </row>
    <row r="51" ht="34.5">
      <c r="A51" s="179" t="s">
        <v>1810</v>
      </c>
    </row>
    <row r="52" ht="17.25">
      <c r="A52" s="178" t="s">
        <v>1811</v>
      </c>
    </row>
    <row r="53" ht="34.5">
      <c r="A53" s="179" t="s">
        <v>1812</v>
      </c>
    </row>
    <row r="54" ht="17.25">
      <c r="A54" s="177" t="s">
        <v>1813</v>
      </c>
    </row>
    <row r="55" ht="17.25">
      <c r="A55" s="179" t="s">
        <v>1814</v>
      </c>
    </row>
    <row r="56" ht="34.5">
      <c r="A56" s="178" t="s">
        <v>1815</v>
      </c>
    </row>
    <row r="57" ht="17.25">
      <c r="A57" s="178" t="s">
        <v>1816</v>
      </c>
    </row>
    <row r="58" ht="34.5">
      <c r="A58" s="178" t="s">
        <v>1817</v>
      </c>
    </row>
    <row r="59" ht="17.25">
      <c r="A59" s="177" t="s">
        <v>1818</v>
      </c>
    </row>
    <row r="60" ht="34.5">
      <c r="A60" s="178" t="s">
        <v>1819</v>
      </c>
    </row>
    <row r="61" ht="17.25">
      <c r="A61" s="180"/>
    </row>
    <row r="62" ht="18">
      <c r="A62" s="174" t="s">
        <v>1820</v>
      </c>
    </row>
    <row r="63" ht="17.25">
      <c r="A63" s="177" t="s">
        <v>1821</v>
      </c>
    </row>
    <row r="64" ht="34.5">
      <c r="A64" s="178" t="s">
        <v>1822</v>
      </c>
    </row>
    <row r="65" ht="17.25">
      <c r="A65" s="178" t="s">
        <v>1823</v>
      </c>
    </row>
    <row r="66" ht="34.5">
      <c r="A66" s="176" t="s">
        <v>1824</v>
      </c>
    </row>
    <row r="67" ht="34.5">
      <c r="A67" s="176" t="s">
        <v>1825</v>
      </c>
    </row>
    <row r="68" ht="34.5">
      <c r="A68" s="176" t="s">
        <v>1826</v>
      </c>
    </row>
    <row r="69" ht="17.25">
      <c r="A69" s="181" t="s">
        <v>1827</v>
      </c>
    </row>
    <row r="70" ht="51.75">
      <c r="A70" s="176" t="s">
        <v>1828</v>
      </c>
    </row>
    <row r="71" ht="17.25">
      <c r="A71" s="176" t="s">
        <v>1829</v>
      </c>
    </row>
    <row r="72" ht="17.25">
      <c r="A72" s="181" t="s">
        <v>1830</v>
      </c>
    </row>
    <row r="73" ht="17.25">
      <c r="A73" s="176" t="s">
        <v>1831</v>
      </c>
    </row>
    <row r="74" ht="17.25">
      <c r="A74" s="181" t="s">
        <v>1832</v>
      </c>
    </row>
    <row r="75" ht="34.5">
      <c r="A75" s="176" t="s">
        <v>1833</v>
      </c>
    </row>
    <row r="76" ht="17.25">
      <c r="A76" s="176" t="s">
        <v>1834</v>
      </c>
    </row>
    <row r="77" ht="51.75">
      <c r="A77" s="176" t="s">
        <v>1835</v>
      </c>
    </row>
    <row r="78" ht="17.25">
      <c r="A78" s="181" t="s">
        <v>1836</v>
      </c>
    </row>
    <row r="79" ht="17.25">
      <c r="A79" s="182" t="s">
        <v>1837</v>
      </c>
    </row>
    <row r="80" ht="17.25">
      <c r="A80" s="181" t="s">
        <v>1838</v>
      </c>
    </row>
    <row r="81" ht="34.5">
      <c r="A81" s="176" t="s">
        <v>1839</v>
      </c>
    </row>
    <row r="82" ht="34.5">
      <c r="A82" s="176" t="s">
        <v>1840</v>
      </c>
    </row>
    <row r="83" ht="34.5">
      <c r="A83" s="176" t="s">
        <v>1841</v>
      </c>
    </row>
    <row r="84" ht="34.5">
      <c r="A84" s="176" t="s">
        <v>1842</v>
      </c>
    </row>
    <row r="85" ht="34.5">
      <c r="A85" s="176" t="s">
        <v>1843</v>
      </c>
    </row>
    <row r="86" ht="17.25">
      <c r="A86" s="181" t="s">
        <v>1844</v>
      </c>
    </row>
    <row r="87" ht="17.25">
      <c r="A87" s="176" t="s">
        <v>1845</v>
      </c>
    </row>
    <row r="88" ht="34.5">
      <c r="A88" s="176" t="s">
        <v>1846</v>
      </c>
    </row>
    <row r="89" ht="17.25">
      <c r="A89" s="181" t="s">
        <v>1847</v>
      </c>
    </row>
    <row r="90" ht="34.5">
      <c r="A90" s="176" t="s">
        <v>1848</v>
      </c>
    </row>
    <row r="91" ht="17.25">
      <c r="A91" s="181" t="s">
        <v>1849</v>
      </c>
    </row>
    <row r="92" ht="17.25">
      <c r="A92" s="182" t="s">
        <v>1850</v>
      </c>
    </row>
    <row r="93" ht="17.25">
      <c r="A93" s="176" t="s">
        <v>1851</v>
      </c>
    </row>
    <row r="94" ht="17.25">
      <c r="A94" s="176"/>
    </row>
    <row r="95" ht="18">
      <c r="A95" s="174" t="s">
        <v>1852</v>
      </c>
    </row>
    <row r="96" ht="34.5">
      <c r="A96" s="182" t="s">
        <v>1853</v>
      </c>
    </row>
    <row r="97" ht="17.25">
      <c r="A97" s="182" t="s">
        <v>1854</v>
      </c>
    </row>
    <row r="98" ht="17.25">
      <c r="A98" s="181" t="s">
        <v>1855</v>
      </c>
    </row>
    <row r="99" ht="17.25">
      <c r="A99" s="173" t="s">
        <v>1856</v>
      </c>
    </row>
    <row r="100" ht="17.25">
      <c r="A100" s="176" t="s">
        <v>1857</v>
      </c>
    </row>
    <row r="101" ht="17.25">
      <c r="A101" s="176" t="s">
        <v>1858</v>
      </c>
    </row>
    <row r="102" ht="17.25">
      <c r="A102" s="176" t="s">
        <v>1859</v>
      </c>
    </row>
    <row r="103" ht="17.25">
      <c r="A103" s="176" t="s">
        <v>1860</v>
      </c>
    </row>
    <row r="104" ht="34.5">
      <c r="A104" s="176" t="s">
        <v>1861</v>
      </c>
    </row>
    <row r="105" ht="17.25">
      <c r="A105" s="173" t="s">
        <v>1862</v>
      </c>
    </row>
    <row r="106" ht="17.25">
      <c r="A106" s="176" t="s">
        <v>1863</v>
      </c>
    </row>
    <row r="107" ht="17.25">
      <c r="A107" s="176" t="s">
        <v>1864</v>
      </c>
    </row>
    <row r="108" ht="17.25">
      <c r="A108" s="176" t="s">
        <v>1865</v>
      </c>
    </row>
    <row r="109" ht="17.25">
      <c r="A109" s="176" t="s">
        <v>1866</v>
      </c>
    </row>
    <row r="110" ht="17.25">
      <c r="A110" s="176" t="s">
        <v>1867</v>
      </c>
    </row>
    <row r="111" ht="17.25">
      <c r="A111" s="176" t="s">
        <v>1868</v>
      </c>
    </row>
    <row r="112" ht="17.25">
      <c r="A112" s="181" t="s">
        <v>1869</v>
      </c>
    </row>
    <row r="113" ht="17.25">
      <c r="A113" s="176" t="s">
        <v>1870</v>
      </c>
    </row>
    <row r="114" ht="17.25">
      <c r="A114" s="173" t="s">
        <v>1871</v>
      </c>
    </row>
    <row r="115" ht="17.25">
      <c r="A115" s="176" t="s">
        <v>1872</v>
      </c>
    </row>
    <row r="116" ht="17.25">
      <c r="A116" s="176" t="s">
        <v>1873</v>
      </c>
    </row>
    <row r="117" ht="17.25">
      <c r="A117" s="173" t="s">
        <v>1874</v>
      </c>
    </row>
    <row r="118" ht="17.25">
      <c r="A118" s="176" t="s">
        <v>1875</v>
      </c>
    </row>
    <row r="119" ht="17.25">
      <c r="A119" s="176" t="s">
        <v>1876</v>
      </c>
    </row>
    <row r="120" ht="17.25">
      <c r="A120" s="176" t="s">
        <v>1877</v>
      </c>
    </row>
    <row r="121" ht="17.25">
      <c r="A121" s="181" t="s">
        <v>1878</v>
      </c>
    </row>
    <row r="122" ht="17.25">
      <c r="A122" s="173" t="s">
        <v>1879</v>
      </c>
    </row>
    <row r="123" ht="17.25">
      <c r="A123" s="173" t="s">
        <v>1880</v>
      </c>
    </row>
    <row r="124" ht="17.25">
      <c r="A124" s="176" t="s">
        <v>1881</v>
      </c>
    </row>
    <row r="125" ht="17.25">
      <c r="A125" s="176" t="s">
        <v>1882</v>
      </c>
    </row>
    <row r="126" ht="17.25">
      <c r="A126" s="176" t="s">
        <v>1883</v>
      </c>
    </row>
    <row r="127" ht="17.25">
      <c r="A127" s="176" t="s">
        <v>1884</v>
      </c>
    </row>
    <row r="128" ht="17.25">
      <c r="A128" s="176" t="s">
        <v>1885</v>
      </c>
    </row>
    <row r="129" ht="17.25">
      <c r="A129" s="181" t="s">
        <v>1886</v>
      </c>
    </row>
    <row r="130" ht="34.5">
      <c r="A130" s="176" t="s">
        <v>1887</v>
      </c>
    </row>
    <row r="131" ht="69">
      <c r="A131" s="176" t="s">
        <v>1888</v>
      </c>
    </row>
    <row r="132" ht="34.5">
      <c r="A132" s="176" t="s">
        <v>1889</v>
      </c>
    </row>
    <row r="133" ht="17.25">
      <c r="A133" s="181" t="s">
        <v>1890</v>
      </c>
    </row>
    <row r="134" ht="34.5">
      <c r="A134" s="173" t="s">
        <v>1891</v>
      </c>
    </row>
    <row r="135" ht="17.25">
      <c r="A135" s="173"/>
    </row>
    <row r="136" ht="18">
      <c r="A136" s="174" t="s">
        <v>1892</v>
      </c>
    </row>
    <row r="137" ht="17.25">
      <c r="A137" s="176" t="s">
        <v>1893</v>
      </c>
    </row>
    <row r="138" ht="34.5">
      <c r="A138" s="178" t="s">
        <v>1894</v>
      </c>
    </row>
    <row r="139" ht="34.5">
      <c r="A139" s="178" t="s">
        <v>1895</v>
      </c>
    </row>
    <row r="140" ht="17.25">
      <c r="A140" s="177" t="s">
        <v>1896</v>
      </c>
    </row>
    <row r="141" ht="17.25">
      <c r="A141" s="183" t="s">
        <v>1897</v>
      </c>
    </row>
    <row r="142" ht="34.5">
      <c r="A142" s="179" t="s">
        <v>1898</v>
      </c>
    </row>
    <row r="143" ht="17.25">
      <c r="A143" s="178" t="s">
        <v>1899</v>
      </c>
    </row>
    <row r="144" ht="17.25">
      <c r="A144" s="178" t="s">
        <v>1900</v>
      </c>
    </row>
    <row r="145" ht="17.25">
      <c r="A145" s="183" t="s">
        <v>1901</v>
      </c>
    </row>
    <row r="146" ht="17.25">
      <c r="A146" s="177" t="s">
        <v>1902</v>
      </c>
    </row>
    <row r="147" ht="17.25">
      <c r="A147" s="183" t="s">
        <v>1903</v>
      </c>
    </row>
    <row r="148" ht="17.25">
      <c r="A148" s="178" t="s">
        <v>1904</v>
      </c>
    </row>
    <row r="149" ht="17.25">
      <c r="A149" s="178" t="s">
        <v>1905</v>
      </c>
    </row>
    <row r="150" ht="17.25">
      <c r="A150" s="178" t="s">
        <v>1906</v>
      </c>
    </row>
    <row r="151" ht="34.5">
      <c r="A151" s="183" t="s">
        <v>1907</v>
      </c>
    </row>
    <row r="152" ht="17.25">
      <c r="A152" s="177" t="s">
        <v>1908</v>
      </c>
    </row>
    <row r="153" ht="17.25">
      <c r="A153" s="178" t="s">
        <v>1909</v>
      </c>
    </row>
    <row r="154" ht="17.25">
      <c r="A154" s="178" t="s">
        <v>1910</v>
      </c>
    </row>
    <row r="155" ht="17.25">
      <c r="A155" s="178" t="s">
        <v>1911</v>
      </c>
    </row>
    <row r="156" ht="17.25">
      <c r="A156" s="178" t="s">
        <v>1912</v>
      </c>
    </row>
    <row r="157" ht="34.5">
      <c r="A157" s="178" t="s">
        <v>1913</v>
      </c>
    </row>
    <row r="158" ht="34.5">
      <c r="A158" s="178" t="s">
        <v>1914</v>
      </c>
    </row>
    <row r="159" ht="17.25">
      <c r="A159" s="177" t="s">
        <v>1915</v>
      </c>
    </row>
    <row r="160" ht="34.5">
      <c r="A160" s="178" t="s">
        <v>1916</v>
      </c>
    </row>
    <row r="161" ht="34.5">
      <c r="A161" s="178" t="s">
        <v>1917</v>
      </c>
    </row>
    <row r="162" ht="17.25">
      <c r="A162" s="178" t="s">
        <v>1918</v>
      </c>
    </row>
    <row r="163" ht="17.25">
      <c r="A163" s="177" t="s">
        <v>1919</v>
      </c>
    </row>
    <row r="164" ht="34.5">
      <c r="A164" s="184" t="s">
        <v>1920</v>
      </c>
    </row>
    <row r="165" ht="34.5">
      <c r="A165" s="178" t="s">
        <v>1921</v>
      </c>
    </row>
    <row r="166" ht="17.25">
      <c r="A166" s="177" t="s">
        <v>1922</v>
      </c>
    </row>
    <row r="167" ht="17.25">
      <c r="A167" s="178" t="s">
        <v>1923</v>
      </c>
    </row>
    <row r="168" ht="17.25">
      <c r="A168" s="177" t="s">
        <v>1924</v>
      </c>
    </row>
    <row r="169" ht="17.25">
      <c r="A169" s="179" t="s">
        <v>1925</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3" manualBreakCount="3">
    <brk id="14" max="0" man="1"/>
    <brk id="43" max="0" man="1"/>
    <brk id="79" max="0" man="1"/>
  </rowBreaks>
  <legacyDrawingHF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869643027.0899982</v>
      </c>
      <c r="C2">
        <v>12734</v>
      </c>
      <c r="D2">
        <v>0.10929346333424883</v>
      </c>
    </row>
    <row r="3" spans="1:4" ht="12.75">
      <c r="A3" t="s">
        <v>1239</v>
      </c>
      <c r="B3">
        <v>5139404.100000001</v>
      </c>
      <c r="C3">
        <v>282</v>
      </c>
      <c r="D3">
        <v>0.002420351551771491</v>
      </c>
    </row>
    <row r="4" spans="1:4" ht="12.75">
      <c r="A4" t="s">
        <v>1027</v>
      </c>
      <c r="B4">
        <v>6098027446.660014</v>
      </c>
      <c r="C4">
        <v>103496</v>
      </c>
      <c r="D4">
        <v>0.8882861851139797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0.01263465704835255</v>
      </c>
    </row>
    <row r="3" spans="1:2" ht="12.75">
      <c r="A3" t="s">
        <v>1242</v>
      </c>
      <c r="B3">
        <v>0.04768209437864613</v>
      </c>
    </row>
    <row r="4" spans="1:2" ht="12.75">
      <c r="A4" t="s">
        <v>1243</v>
      </c>
      <c r="B4">
        <v>0.006654887364332952</v>
      </c>
    </row>
    <row r="5" spans="1:2" ht="12.75">
      <c r="A5" t="s">
        <v>1244</v>
      </c>
      <c r="B5">
        <v>0.007998663720513922</v>
      </c>
    </row>
    <row r="6" spans="1:2" ht="12.75">
      <c r="A6" t="s">
        <v>1245</v>
      </c>
      <c r="B6">
        <v>0.019805494517883184</v>
      </c>
    </row>
    <row r="7" spans="1:2" ht="12.75">
      <c r="A7" t="s">
        <v>1246</v>
      </c>
      <c r="B7">
        <v>0.005500682531419658</v>
      </c>
    </row>
    <row r="8" spans="1:2" ht="12.75">
      <c r="A8" t="s">
        <v>1247</v>
      </c>
      <c r="B8">
        <v>0.001015983905212163</v>
      </c>
    </row>
    <row r="9" spans="1:2" ht="12.75">
      <c r="A9" t="s">
        <v>1248</v>
      </c>
      <c r="B9">
        <v>0.005569723638008447</v>
      </c>
    </row>
    <row r="10" spans="1:2" ht="12.75">
      <c r="A10" t="s">
        <v>1249</v>
      </c>
      <c r="B10">
        <v>0.005160650466651664</v>
      </c>
    </row>
    <row r="11" spans="1:2" ht="12.75">
      <c r="A11" t="s">
        <v>1250</v>
      </c>
      <c r="B11">
        <v>0.003629025241371182</v>
      </c>
    </row>
    <row r="12" spans="1:2" ht="12.75">
      <c r="A12" t="s">
        <v>1251</v>
      </c>
      <c r="B12">
        <v>0.0003901710311423067</v>
      </c>
    </row>
    <row r="13" spans="1:2" ht="12.75">
      <c r="A13" t="s">
        <v>1252</v>
      </c>
      <c r="B13">
        <v>0.004279061948151086</v>
      </c>
    </row>
    <row r="14" spans="1:2" ht="12.75">
      <c r="A14" t="s">
        <v>1253</v>
      </c>
      <c r="B14">
        <v>0.003044661829578809</v>
      </c>
    </row>
    <row r="15" spans="1:2" ht="12.75">
      <c r="A15" t="s">
        <v>1254</v>
      </c>
      <c r="B15">
        <v>0.876634242378736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1256</v>
      </c>
      <c r="B2">
        <v>3.806331947226946E-05</v>
      </c>
    </row>
    <row r="3" spans="1:2" ht="12.75">
      <c r="A3" t="s">
        <v>1255</v>
      </c>
      <c r="B3">
        <v>0.9999619366805277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94571227.92999977</v>
      </c>
      <c r="C2">
        <v>2336</v>
      </c>
      <c r="D2">
        <v>0.020049436967865972</v>
      </c>
    </row>
    <row r="3" spans="1:4" ht="12.75">
      <c r="A3" t="s">
        <v>1258</v>
      </c>
      <c r="B3">
        <v>185749017.34000006</v>
      </c>
      <c r="C3">
        <v>1592</v>
      </c>
      <c r="D3">
        <v>0.013663828618511398</v>
      </c>
    </row>
    <row r="4" spans="1:4" ht="12.75">
      <c r="A4" t="s">
        <v>1257</v>
      </c>
      <c r="B4">
        <v>6692489632.580003</v>
      </c>
      <c r="C4">
        <v>112584</v>
      </c>
      <c r="D4">
        <v>0.9662867344136227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0.01345708085030029</v>
      </c>
    </row>
    <row r="3" spans="1:2" ht="12.75">
      <c r="A3" t="s">
        <v>1260</v>
      </c>
      <c r="B3">
        <v>0.03123278585177072</v>
      </c>
    </row>
    <row r="4" spans="1:2" ht="12.75">
      <c r="A4" t="s">
        <v>1261</v>
      </c>
      <c r="B4">
        <v>0.04441213873674235</v>
      </c>
    </row>
    <row r="5" spans="1:2" ht="12.75">
      <c r="A5" t="s">
        <v>1262</v>
      </c>
      <c r="B5">
        <v>0.06599163194477978</v>
      </c>
    </row>
    <row r="6" spans="1:2" ht="12.75">
      <c r="A6" t="s">
        <v>1263</v>
      </c>
      <c r="B6">
        <v>0.08722618206213552</v>
      </c>
    </row>
    <row r="7" spans="1:2" ht="12.75">
      <c r="A7" t="s">
        <v>1264</v>
      </c>
      <c r="B7">
        <v>0.10210027837436382</v>
      </c>
    </row>
    <row r="8" spans="1:2" ht="12.75">
      <c r="A8" t="s">
        <v>1265</v>
      </c>
      <c r="B8">
        <v>0.11122310364055575</v>
      </c>
    </row>
    <row r="9" spans="1:2" ht="12.75">
      <c r="A9" t="s">
        <v>1266</v>
      </c>
      <c r="B9">
        <v>0.12093245202750334</v>
      </c>
    </row>
    <row r="10" spans="1:2" ht="12.75">
      <c r="A10" t="s">
        <v>1267</v>
      </c>
      <c r="B10">
        <v>0.1293932339724415</v>
      </c>
    </row>
    <row r="11" spans="1:2" ht="12.75">
      <c r="A11" t="s">
        <v>1268</v>
      </c>
      <c r="B11">
        <v>0.13126386111107013</v>
      </c>
    </row>
    <row r="12" spans="1:2" ht="12.75">
      <c r="A12" t="s">
        <v>1269</v>
      </c>
      <c r="B12">
        <v>0.09019259368418563</v>
      </c>
    </row>
    <row r="13" spans="1:2" ht="12.75">
      <c r="A13" t="s">
        <v>1270</v>
      </c>
      <c r="B13">
        <v>0.022548877372873387</v>
      </c>
    </row>
    <row r="14" spans="1:2" ht="12.75">
      <c r="A14" t="s">
        <v>1271</v>
      </c>
      <c r="B14">
        <v>0.013686882314569413</v>
      </c>
    </row>
    <row r="15" spans="1:2" ht="12.75">
      <c r="A15" t="s">
        <v>1272</v>
      </c>
      <c r="B15">
        <v>0.036338898056708334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0.01690479122691144</v>
      </c>
    </row>
    <row r="3" spans="1:2" ht="12.75">
      <c r="A3" t="s">
        <v>1274</v>
      </c>
      <c r="B3">
        <v>0.02694689702165471</v>
      </c>
    </row>
    <row r="4" spans="1:2" ht="12.75">
      <c r="A4" t="s">
        <v>1275</v>
      </c>
      <c r="B4">
        <v>0.04225192883945986</v>
      </c>
    </row>
    <row r="5" spans="1:2" ht="12.75">
      <c r="A5" t="s">
        <v>1276</v>
      </c>
      <c r="B5">
        <v>0.07814526393311198</v>
      </c>
    </row>
    <row r="6" spans="1:2" ht="12.75">
      <c r="A6" t="s">
        <v>1277</v>
      </c>
      <c r="B6">
        <v>0.19859619620476135</v>
      </c>
    </row>
    <row r="7" spans="1:2" ht="12.75">
      <c r="A7" t="s">
        <v>1278</v>
      </c>
      <c r="B7">
        <v>0.07661316793061898</v>
      </c>
    </row>
    <row r="8" spans="1:2" ht="12.75">
      <c r="A8" t="s">
        <v>1279</v>
      </c>
      <c r="B8">
        <v>0.06971530373059434</v>
      </c>
    </row>
    <row r="9" spans="1:2" ht="12.75">
      <c r="A9" t="s">
        <v>1280</v>
      </c>
      <c r="B9">
        <v>0.07796113884258321</v>
      </c>
    </row>
    <row r="10" spans="1:2" ht="12.75">
      <c r="A10" t="s">
        <v>1281</v>
      </c>
      <c r="B10">
        <v>0.08989837976814043</v>
      </c>
    </row>
    <row r="11" spans="1:2" ht="12.75">
      <c r="A11" t="s">
        <v>1282</v>
      </c>
      <c r="B11">
        <v>0.09217753825781665</v>
      </c>
    </row>
    <row r="12" spans="1:2" ht="12.75">
      <c r="A12" t="s">
        <v>1283</v>
      </c>
      <c r="B12">
        <v>0.15336336297322545</v>
      </c>
    </row>
    <row r="13" spans="1:2" ht="12.75">
      <c r="A13" t="s">
        <v>1284</v>
      </c>
      <c r="B13">
        <v>0.042581274404623545</v>
      </c>
    </row>
    <row r="14" spans="1:2" ht="12.75">
      <c r="A14" t="s">
        <v>1285</v>
      </c>
      <c r="B14">
        <v>0.010671651387825333</v>
      </c>
    </row>
    <row r="15" spans="1:2" ht="12.75">
      <c r="A15" t="s">
        <v>1286</v>
      </c>
      <c r="B15">
        <v>0.024173105478672866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0.013773832577178178</v>
      </c>
    </row>
    <row r="3" spans="1:2" ht="12.75">
      <c r="A3" t="s">
        <v>1173</v>
      </c>
      <c r="B3">
        <v>0.01448160003053682</v>
      </c>
    </row>
    <row r="4" spans="1:2" ht="12.75">
      <c r="A4" t="s">
        <v>1174</v>
      </c>
      <c r="B4">
        <v>0.03484241867138236</v>
      </c>
    </row>
    <row r="5" spans="1:2" ht="12.75">
      <c r="A5" t="s">
        <v>1175</v>
      </c>
      <c r="B5">
        <v>0.06634483702324075</v>
      </c>
    </row>
    <row r="6" spans="1:2" ht="12.75">
      <c r="A6" t="s">
        <v>1176</v>
      </c>
      <c r="B6">
        <v>0.08479695963434336</v>
      </c>
    </row>
    <row r="7" spans="1:2" ht="12.75">
      <c r="A7" t="s">
        <v>1177</v>
      </c>
      <c r="B7">
        <v>0.08111283584780528</v>
      </c>
    </row>
    <row r="8" spans="1:2" ht="12.75">
      <c r="A8" t="s">
        <v>1178</v>
      </c>
      <c r="B8">
        <v>0.08905030907446139</v>
      </c>
    </row>
    <row r="9" spans="1:2" ht="12.75">
      <c r="A9" t="s">
        <v>1179</v>
      </c>
      <c r="B9">
        <v>0.09354730977422358</v>
      </c>
    </row>
    <row r="10" spans="1:2" ht="12.75">
      <c r="A10" t="s">
        <v>1180</v>
      </c>
      <c r="B10">
        <v>0.12717023802654087</v>
      </c>
    </row>
    <row r="11" spans="1:2" ht="12.75">
      <c r="A11" t="s">
        <v>1181</v>
      </c>
      <c r="B11">
        <v>0.1259150204365985</v>
      </c>
    </row>
    <row r="12" spans="1:2" ht="12.75">
      <c r="A12" t="s">
        <v>1182</v>
      </c>
      <c r="B12">
        <v>0.05909510216088927</v>
      </c>
    </row>
    <row r="13" spans="1:2" ht="12.75">
      <c r="A13" t="s">
        <v>1183</v>
      </c>
      <c r="B13">
        <v>0.11439749684899675</v>
      </c>
    </row>
    <row r="14" spans="1:2" ht="12.75">
      <c r="A14" t="s">
        <v>1184</v>
      </c>
      <c r="B14">
        <v>0.08813100682869629</v>
      </c>
    </row>
    <row r="15" spans="1:2" ht="12.75">
      <c r="A15" t="s">
        <v>1185</v>
      </c>
      <c r="B15">
        <v>0.0037134070817350083</v>
      </c>
    </row>
    <row r="16" spans="1:2" ht="12.75">
      <c r="A16" t="s">
        <v>1186</v>
      </c>
      <c r="B16">
        <v>0.002294625892615541</v>
      </c>
    </row>
    <row r="17" spans="1:2" ht="12.75">
      <c r="A17" t="s">
        <v>1187</v>
      </c>
      <c r="B17">
        <v>0.0010635136221850583</v>
      </c>
    </row>
    <row r="18" spans="1:2" ht="12.75">
      <c r="A18" t="s">
        <v>1188</v>
      </c>
      <c r="B18">
        <v>0.0002044196679631115</v>
      </c>
    </row>
    <row r="19" spans="1:2" ht="12.75">
      <c r="A19" t="s">
        <v>1190</v>
      </c>
      <c r="B19">
        <v>2.2394326352713912E-05</v>
      </c>
    </row>
    <row r="20" spans="1:2" ht="12.75">
      <c r="A20" t="s">
        <v>1191</v>
      </c>
      <c r="B20">
        <v>4.2672474255349416E-05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1254</v>
      </c>
      <c r="B2">
        <v>0.8766342423787358</v>
      </c>
    </row>
    <row r="3" spans="1:2" ht="12.75">
      <c r="A3" t="s">
        <v>1287</v>
      </c>
      <c r="B3">
        <v>0.06680939081098829</v>
      </c>
    </row>
    <row r="4" spans="1:2" ht="12.75">
      <c r="A4" t="s">
        <v>1173</v>
      </c>
      <c r="B4">
        <v>0.023397791984585813</v>
      </c>
    </row>
    <row r="5" spans="1:2" ht="12.75">
      <c r="A5" t="s">
        <v>1174</v>
      </c>
      <c r="B5">
        <v>0.010986777662382138</v>
      </c>
    </row>
    <row r="6" spans="1:2" ht="12.75">
      <c r="A6" t="s">
        <v>1175</v>
      </c>
      <c r="B6">
        <v>0.009574778882481969</v>
      </c>
    </row>
    <row r="7" spans="1:2" ht="12.75">
      <c r="A7" t="s">
        <v>1176</v>
      </c>
      <c r="B7">
        <v>0.005273294503096005</v>
      </c>
    </row>
    <row r="8" spans="1:2" ht="12.75">
      <c r="A8" t="s">
        <v>1179</v>
      </c>
      <c r="B8">
        <v>0.007323723777729889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1295</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43769</v>
      </c>
      <c r="F8" s="39"/>
      <c r="G8" s="39"/>
      <c r="H8" s="1"/>
      <c r="I8" s="1"/>
      <c r="J8" s="1"/>
      <c r="K8" s="1"/>
      <c r="L8" s="1"/>
    </row>
    <row r="9" spans="2:12" ht="13.5" customHeight="1">
      <c r="B9" s="1"/>
      <c r="C9" s="1"/>
      <c r="D9" s="1"/>
      <c r="E9" s="1"/>
      <c r="F9" s="1"/>
      <c r="G9" s="1"/>
      <c r="H9" s="1"/>
      <c r="I9" s="1"/>
      <c r="J9" s="1"/>
      <c r="K9" s="1"/>
      <c r="L9" s="1"/>
    </row>
    <row r="10" spans="2:12" ht="18.75" customHeight="1">
      <c r="B10" s="147" t="s">
        <v>1296</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1297</v>
      </c>
      <c r="C13" s="148">
        <v>6959884703.329984</v>
      </c>
      <c r="D13" s="39"/>
      <c r="E13" s="39"/>
      <c r="F13" s="39"/>
      <c r="G13" s="149">
        <v>0.9981463463443828</v>
      </c>
      <c r="H13" s="39"/>
      <c r="I13" s="150">
        <v>116382</v>
      </c>
      <c r="J13" s="39"/>
      <c r="K13" s="149">
        <v>0.9988842351002472</v>
      </c>
      <c r="L13" s="39"/>
    </row>
    <row r="14" spans="2:12" ht="17.25" customHeight="1">
      <c r="B14" s="5" t="s">
        <v>1291</v>
      </c>
      <c r="C14" s="148">
        <v>8442441.43</v>
      </c>
      <c r="D14" s="39"/>
      <c r="E14" s="39"/>
      <c r="F14" s="39"/>
      <c r="G14" s="149">
        <v>0.0012107660438037307</v>
      </c>
      <c r="H14" s="39"/>
      <c r="I14" s="150">
        <v>86</v>
      </c>
      <c r="J14" s="39"/>
      <c r="K14" s="149">
        <v>0.0007381213952210932</v>
      </c>
      <c r="L14" s="39"/>
    </row>
    <row r="15" spans="2:12" ht="16.5" customHeight="1">
      <c r="B15" s="5" t="s">
        <v>1292</v>
      </c>
      <c r="C15" s="148">
        <v>2767084.76</v>
      </c>
      <c r="D15" s="39"/>
      <c r="E15" s="39"/>
      <c r="F15" s="39"/>
      <c r="G15" s="149">
        <v>0.0003968392668771877</v>
      </c>
      <c r="H15" s="39"/>
      <c r="I15" s="150">
        <v>32</v>
      </c>
      <c r="J15" s="39"/>
      <c r="K15" s="149">
        <v>0.00027464982147761604</v>
      </c>
      <c r="L15" s="39"/>
    </row>
    <row r="16" spans="2:12" ht="16.5" customHeight="1">
      <c r="B16" s="5" t="s">
        <v>1293</v>
      </c>
      <c r="C16" s="148">
        <v>94387.07</v>
      </c>
      <c r="D16" s="39"/>
      <c r="E16" s="39"/>
      <c r="F16" s="39"/>
      <c r="G16" s="149">
        <v>1.3536446806018979E-05</v>
      </c>
      <c r="H16" s="39"/>
      <c r="I16" s="150">
        <v>1</v>
      </c>
      <c r="J16" s="39"/>
      <c r="K16" s="149">
        <v>8.582806921175501E-06</v>
      </c>
      <c r="L16" s="39"/>
    </row>
    <row r="17" spans="2:12" ht="16.5" customHeight="1">
      <c r="B17" s="5" t="s">
        <v>1294</v>
      </c>
      <c r="C17" s="148">
        <v>1621261.2600000002</v>
      </c>
      <c r="D17" s="39"/>
      <c r="E17" s="39"/>
      <c r="F17" s="39"/>
      <c r="G17" s="149">
        <v>0.00023251189813021326</v>
      </c>
      <c r="H17" s="39"/>
      <c r="I17" s="150">
        <v>11</v>
      </c>
      <c r="J17" s="39"/>
      <c r="K17" s="149">
        <v>9.441087613293051E-05</v>
      </c>
      <c r="L17" s="39"/>
    </row>
    <row r="18" spans="2:12" ht="16.5" customHeight="1">
      <c r="B18" s="21" t="s">
        <v>64</v>
      </c>
      <c r="C18" s="151">
        <v>6972809877.849984</v>
      </c>
      <c r="D18" s="152"/>
      <c r="E18" s="152"/>
      <c r="F18" s="152"/>
      <c r="G18" s="153">
        <v>1.0000000000000002</v>
      </c>
      <c r="H18" s="152"/>
      <c r="I18" s="154">
        <v>116512</v>
      </c>
      <c r="J18" s="152"/>
      <c r="K18" s="153">
        <v>1</v>
      </c>
      <c r="L18" s="152"/>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8442441.430000003</v>
      </c>
      <c r="C2">
        <v>86</v>
      </c>
    </row>
    <row r="3" spans="1:3" ht="12.75">
      <c r="A3" t="s">
        <v>1292</v>
      </c>
      <c r="B3">
        <v>2767084.7600000007</v>
      </c>
      <c r="C3">
        <v>32</v>
      </c>
    </row>
    <row r="4" spans="1:3" ht="12.75">
      <c r="A4" t="s">
        <v>1293</v>
      </c>
      <c r="B4">
        <v>94387.07</v>
      </c>
      <c r="C4">
        <v>1</v>
      </c>
    </row>
    <row r="5" spans="1:3" ht="12.75">
      <c r="A5" t="s">
        <v>1294</v>
      </c>
      <c r="B5">
        <v>1621261.2600000002</v>
      </c>
      <c r="C5">
        <v>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92" sqref="F292"/>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1947</v>
      </c>
      <c r="B1" s="212"/>
      <c r="C1" s="213"/>
      <c r="D1" s="213"/>
      <c r="E1" s="213"/>
      <c r="F1" s="214" t="s">
        <v>1948</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1949</v>
      </c>
      <c r="H7" s="213"/>
      <c r="L7" s="213"/>
      <c r="M7" s="213"/>
    </row>
    <row r="8" spans="2:13" ht="14.25">
      <c r="B8" s="224" t="s">
        <v>4</v>
      </c>
      <c r="F8" s="216" t="s">
        <v>1950</v>
      </c>
      <c r="H8" s="213"/>
      <c r="L8" s="213"/>
      <c r="M8" s="213"/>
    </row>
    <row r="9" spans="2:13" ht="14.25">
      <c r="B9" s="223" t="s">
        <v>1951</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1952</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1953</v>
      </c>
      <c r="B16" s="230" t="s">
        <v>11</v>
      </c>
      <c r="C16" s="216" t="s">
        <v>12</v>
      </c>
      <c r="E16" s="222"/>
      <c r="F16" s="222"/>
      <c r="H16" s="213"/>
      <c r="L16" s="213"/>
      <c r="M16" s="213"/>
    </row>
    <row r="17" spans="1:13" ht="14.25">
      <c r="A17" s="216" t="s">
        <v>13</v>
      </c>
      <c r="B17" s="230" t="s">
        <v>14</v>
      </c>
      <c r="C17" s="231">
        <v>43769</v>
      </c>
      <c r="E17" s="222"/>
      <c r="F17" s="222"/>
      <c r="H17" s="213"/>
      <c r="L17" s="213"/>
      <c r="M17" s="213"/>
    </row>
    <row r="18" spans="1:13" ht="14.25" outlineLevel="1">
      <c r="A18" s="216" t="s">
        <v>15</v>
      </c>
      <c r="B18" s="232" t="s">
        <v>1954</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1955</v>
      </c>
      <c r="E19" s="222"/>
      <c r="F19" s="222"/>
      <c r="H19" s="213"/>
      <c r="L19" s="213"/>
      <c r="M19" s="213"/>
    </row>
    <row r="20" spans="1:13" ht="14.25" outlineLevel="1">
      <c r="A20" s="216" t="s">
        <v>1956</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1957</v>
      </c>
      <c r="B23" s="232"/>
      <c r="E23" s="222"/>
      <c r="F23" s="222"/>
      <c r="H23" s="213"/>
      <c r="L23" s="213"/>
      <c r="M23" s="213"/>
    </row>
    <row r="24" spans="1:13" ht="14.25" outlineLevel="1">
      <c r="A24" s="216" t="s">
        <v>1958</v>
      </c>
      <c r="B24" s="232"/>
      <c r="E24" s="222"/>
      <c r="F24" s="222"/>
      <c r="H24" s="213"/>
      <c r="L24" s="213"/>
      <c r="M24" s="213"/>
    </row>
    <row r="25" spans="1:13" ht="14.25" outlineLevel="1">
      <c r="A25" s="216" t="s">
        <v>1959</v>
      </c>
      <c r="B25" s="232"/>
      <c r="E25" s="222"/>
      <c r="F25" s="222"/>
      <c r="H25" s="213"/>
      <c r="L25" s="213"/>
      <c r="M25" s="213"/>
    </row>
    <row r="26" spans="1:13" ht="18">
      <c r="A26" s="228"/>
      <c r="B26" s="227" t="s">
        <v>1949</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1960</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1961</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1962</v>
      </c>
      <c r="C38" s="241">
        <v>6972.8098778499425</v>
      </c>
      <c r="F38" s="235"/>
      <c r="H38" s="213"/>
      <c r="L38" s="213"/>
      <c r="M38" s="213"/>
    </row>
    <row r="39" spans="1:13" ht="14.25">
      <c r="A39" s="216" t="s">
        <v>33</v>
      </c>
      <c r="B39" s="235" t="s">
        <v>34</v>
      </c>
      <c r="C39" s="241">
        <v>5000</v>
      </c>
      <c r="F39" s="235"/>
      <c r="H39" s="213"/>
      <c r="L39" s="213"/>
      <c r="M39" s="213"/>
    </row>
    <row r="40" spans="1:13" ht="14.25" outlineLevel="1">
      <c r="A40" s="216" t="s">
        <v>35</v>
      </c>
      <c r="B40" s="242" t="s">
        <v>36</v>
      </c>
      <c r="C40" s="243">
        <v>8203.322128794613</v>
      </c>
      <c r="F40" s="235"/>
      <c r="H40" s="213"/>
      <c r="L40" s="213"/>
      <c r="M40" s="213"/>
    </row>
    <row r="41" spans="1:13" ht="14.25" outlineLevel="1">
      <c r="A41" s="216" t="s">
        <v>37</v>
      </c>
      <c r="B41" s="242" t="s">
        <v>38</v>
      </c>
      <c r="C41" s="243">
        <v>5409.990164637565</v>
      </c>
      <c r="F41" s="235"/>
      <c r="H41" s="213"/>
      <c r="L41" s="213"/>
      <c r="M41" s="213"/>
    </row>
    <row r="42" spans="1:13" ht="14.25" outlineLevel="1">
      <c r="A42" s="216" t="s">
        <v>39</v>
      </c>
      <c r="B42" s="235"/>
      <c r="F42" s="235"/>
      <c r="H42" s="213"/>
      <c r="L42" s="213"/>
      <c r="M42" s="213"/>
    </row>
    <row r="43" spans="1:13" ht="14.25" outlineLevel="1">
      <c r="A43" s="216" t="s">
        <v>1963</v>
      </c>
      <c r="B43" s="235"/>
      <c r="F43" s="235"/>
      <c r="H43" s="213"/>
      <c r="L43" s="213"/>
      <c r="M43" s="213"/>
    </row>
    <row r="44" spans="1:13" ht="15" customHeight="1">
      <c r="A44" s="237"/>
      <c r="B44" s="238" t="s">
        <v>1964</v>
      </c>
      <c r="C44" s="244" t="s">
        <v>1965</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0.3945619755699885</v>
      </c>
      <c r="E45" s="245"/>
      <c r="F45" s="245">
        <v>0.05</v>
      </c>
      <c r="G45" s="216" t="s">
        <v>45</v>
      </c>
      <c r="H45" s="213"/>
      <c r="L45" s="213"/>
      <c r="M45" s="213"/>
    </row>
    <row r="46" spans="1:13" ht="14.25" outlineLevel="1">
      <c r="A46" s="216" t="s">
        <v>46</v>
      </c>
      <c r="B46" s="232" t="s">
        <v>1966</v>
      </c>
      <c r="C46" s="245"/>
      <c r="D46" s="245"/>
      <c r="E46" s="245"/>
      <c r="F46" s="245"/>
      <c r="G46" s="245"/>
      <c r="H46" s="213"/>
      <c r="L46" s="213"/>
      <c r="M46" s="213"/>
    </row>
    <row r="47" spans="1:13" ht="14.25" outlineLevel="1">
      <c r="A47" s="216" t="s">
        <v>47</v>
      </c>
      <c r="B47" s="232" t="s">
        <v>1967</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1968</v>
      </c>
      <c r="B50" s="232"/>
      <c r="C50" s="245"/>
      <c r="D50" s="245"/>
      <c r="E50" s="245"/>
      <c r="F50" s="245"/>
      <c r="G50" s="245"/>
      <c r="H50" s="213"/>
      <c r="L50" s="213"/>
      <c r="M50" s="213"/>
    </row>
    <row r="51" spans="1:13" ht="14.25" outlineLevel="1">
      <c r="A51" s="216" t="s">
        <v>1969</v>
      </c>
      <c r="B51" s="232"/>
      <c r="C51" s="245"/>
      <c r="D51" s="245"/>
      <c r="E51" s="245"/>
      <c r="F51" s="245"/>
      <c r="G51" s="245"/>
      <c r="H51" s="213"/>
      <c r="L51" s="213"/>
      <c r="M51" s="213"/>
    </row>
    <row r="52" spans="1:13" ht="15" customHeight="1">
      <c r="A52" s="237"/>
      <c r="B52" s="238" t="s">
        <v>1970</v>
      </c>
      <c r="C52" s="237" t="s">
        <v>50</v>
      </c>
      <c r="D52" s="237"/>
      <c r="E52" s="239"/>
      <c r="F52" s="240" t="s">
        <v>277</v>
      </c>
      <c r="G52" s="240"/>
      <c r="H52" s="213"/>
      <c r="L52" s="213"/>
      <c r="M52" s="213"/>
    </row>
    <row r="53" spans="1:13" ht="14.25">
      <c r="A53" s="216" t="s">
        <v>51</v>
      </c>
      <c r="B53" s="235" t="s">
        <v>52</v>
      </c>
      <c r="C53" s="241">
        <v>6972.809877849986</v>
      </c>
      <c r="E53" s="246"/>
      <c r="F53" s="247">
        <f>IF($C$58=0,"",IF(C53="[for completion]","",C53/$C$58))</f>
        <v>0.9935877430732298</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45</v>
      </c>
      <c r="E56" s="246"/>
      <c r="F56" s="248">
        <f>IF($C$58=0,"",IF(C56="[for completion]","",C56/$C$58))</f>
        <v>0.006412256926770213</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7017.809877849986</v>
      </c>
      <c r="D58" s="246"/>
      <c r="E58" s="246"/>
      <c r="F58" s="251">
        <f>SUM(F53:F57)</f>
        <v>1</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1971</v>
      </c>
      <c r="D65" s="244" t="s">
        <v>1972</v>
      </c>
      <c r="E65" s="239"/>
      <c r="F65" s="240" t="s">
        <v>72</v>
      </c>
      <c r="G65" s="255" t="s">
        <v>73</v>
      </c>
      <c r="H65" s="213"/>
      <c r="L65" s="213"/>
      <c r="M65" s="213"/>
    </row>
    <row r="66" spans="1:13" ht="14.25">
      <c r="A66" s="216" t="s">
        <v>74</v>
      </c>
      <c r="B66" s="235" t="s">
        <v>1973</v>
      </c>
      <c r="C66" s="243">
        <v>7.897325372697072</v>
      </c>
      <c r="D66" s="256" t="s">
        <v>1974</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96.0423158499999</v>
      </c>
      <c r="D70" s="256" t="s">
        <v>1974</v>
      </c>
      <c r="E70" s="259"/>
      <c r="F70" s="247">
        <f aca="true" t="shared" si="1" ref="F70:F76">IF($C$77=0,"",IF(C70="[for completion]","",C70/$C$77))</f>
        <v>0.01377383257717808</v>
      </c>
      <c r="G70" s="247">
        <f>IF($D$77=0,"",IF(D70="[Mark as ND1 if not relevant]","",D70/$D$77))</f>
      </c>
      <c r="H70" s="213"/>
      <c r="L70" s="213"/>
      <c r="M70" s="213"/>
    </row>
    <row r="71" spans="1:13" ht="14.25">
      <c r="A71" s="216" t="s">
        <v>79</v>
      </c>
      <c r="B71" s="259" t="s">
        <v>108</v>
      </c>
      <c r="C71" s="243">
        <v>100.97744373999986</v>
      </c>
      <c r="D71" s="256" t="s">
        <v>1974</v>
      </c>
      <c r="E71" s="259"/>
      <c r="F71" s="247">
        <f t="shared" si="1"/>
        <v>0.01448160003053673</v>
      </c>
      <c r="G71" s="247">
        <f aca="true" t="shared" si="2" ref="G71:G76">IF($D$77=0,"",IF(D71="[Mark as ND1 if not relevant]","",D71/$D$77))</f>
      </c>
      <c r="H71" s="213"/>
      <c r="L71" s="213"/>
      <c r="M71" s="213"/>
    </row>
    <row r="72" spans="1:13" ht="14.25">
      <c r="A72" s="216" t="s">
        <v>80</v>
      </c>
      <c r="B72" s="259" t="s">
        <v>110</v>
      </c>
      <c r="C72" s="243">
        <v>242.94956108000017</v>
      </c>
      <c r="D72" s="256" t="s">
        <v>1974</v>
      </c>
      <c r="E72" s="259"/>
      <c r="F72" s="247">
        <f t="shared" si="1"/>
        <v>0.034842418671382186</v>
      </c>
      <c r="G72" s="247">
        <f t="shared" si="2"/>
      </c>
      <c r="H72" s="213"/>
      <c r="L72" s="213"/>
      <c r="M72" s="213"/>
    </row>
    <row r="73" spans="1:13" ht="14.25">
      <c r="A73" s="216" t="s">
        <v>81</v>
      </c>
      <c r="B73" s="259" t="s">
        <v>112</v>
      </c>
      <c r="C73" s="243">
        <v>462.60993493999894</v>
      </c>
      <c r="D73" s="256" t="s">
        <v>1974</v>
      </c>
      <c r="E73" s="259"/>
      <c r="F73" s="247">
        <f t="shared" si="1"/>
        <v>0.06634483702324007</v>
      </c>
      <c r="G73" s="247">
        <f t="shared" si="2"/>
      </c>
      <c r="H73" s="213"/>
      <c r="L73" s="213"/>
      <c r="M73" s="213"/>
    </row>
    <row r="74" spans="1:13" ht="14.25">
      <c r="A74" s="216" t="s">
        <v>82</v>
      </c>
      <c r="B74" s="259" t="s">
        <v>114</v>
      </c>
      <c r="C74" s="243">
        <v>591.2730777500033</v>
      </c>
      <c r="D74" s="256" t="s">
        <v>1974</v>
      </c>
      <c r="E74" s="259"/>
      <c r="F74" s="247">
        <f t="shared" si="1"/>
        <v>0.08479695963434383</v>
      </c>
      <c r="G74" s="247">
        <f t="shared" si="2"/>
      </c>
      <c r="H74" s="213"/>
      <c r="L74" s="213"/>
      <c r="M74" s="213"/>
    </row>
    <row r="75" spans="1:13" ht="14.25">
      <c r="A75" s="216" t="s">
        <v>83</v>
      </c>
      <c r="B75" s="259" t="s">
        <v>116</v>
      </c>
      <c r="C75" s="243">
        <v>3603.5182535500326</v>
      </c>
      <c r="D75" s="256" t="s">
        <v>1974</v>
      </c>
      <c r="E75" s="259"/>
      <c r="F75" s="247">
        <f t="shared" si="1"/>
        <v>0.5167957131596317</v>
      </c>
      <c r="G75" s="247">
        <f t="shared" si="2"/>
      </c>
      <c r="H75" s="213"/>
      <c r="L75" s="213"/>
      <c r="M75" s="213"/>
    </row>
    <row r="76" spans="1:13" ht="14.25">
      <c r="A76" s="216" t="s">
        <v>84</v>
      </c>
      <c r="B76" s="259" t="s">
        <v>118</v>
      </c>
      <c r="C76" s="243">
        <v>1875.4392909399987</v>
      </c>
      <c r="D76" s="256" t="s">
        <v>1974</v>
      </c>
      <c r="E76" s="259"/>
      <c r="F76" s="247">
        <f t="shared" si="1"/>
        <v>0.2689646389036874</v>
      </c>
      <c r="G76" s="247">
        <f t="shared" si="2"/>
      </c>
      <c r="H76" s="213"/>
      <c r="L76" s="213"/>
      <c r="M76" s="213"/>
    </row>
    <row r="77" spans="1:13" ht="14.25">
      <c r="A77" s="216" t="s">
        <v>85</v>
      </c>
      <c r="B77" s="260" t="s">
        <v>64</v>
      </c>
      <c r="C77" s="261">
        <f>SUM(C70:C76)</f>
        <v>6972.809877850033</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1975</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1976</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1977</v>
      </c>
      <c r="B87" s="262"/>
      <c r="C87" s="246"/>
      <c r="D87" s="246"/>
      <c r="E87" s="235"/>
      <c r="F87" s="247">
        <f t="shared" si="4"/>
        <v>0</v>
      </c>
      <c r="G87" s="247">
        <f t="shared" si="3"/>
      </c>
      <c r="H87" s="213"/>
      <c r="L87" s="213"/>
      <c r="M87" s="213"/>
    </row>
    <row r="88" spans="1:13" ht="15" customHeight="1">
      <c r="A88" s="237"/>
      <c r="B88" s="238" t="s">
        <v>99</v>
      </c>
      <c r="C88" s="244" t="s">
        <v>1978</v>
      </c>
      <c r="D88" s="244" t="s">
        <v>100</v>
      </c>
      <c r="E88" s="239"/>
      <c r="F88" s="240" t="s">
        <v>1979</v>
      </c>
      <c r="G88" s="237" t="s">
        <v>101</v>
      </c>
      <c r="H88" s="213"/>
      <c r="L88" s="213"/>
      <c r="M88" s="213"/>
    </row>
    <row r="89" spans="1:13" ht="14.25">
      <c r="A89" s="216" t="s">
        <v>102</v>
      </c>
      <c r="B89" s="235" t="s">
        <v>75</v>
      </c>
      <c r="C89" s="243">
        <v>7.827397260273973</v>
      </c>
      <c r="D89" s="256">
        <v>8.82739726027397</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0</v>
      </c>
      <c r="D96" s="263">
        <v>0</v>
      </c>
      <c r="E96" s="259"/>
      <c r="F96" s="247">
        <f t="shared" si="5"/>
        <v>0</v>
      </c>
      <c r="G96" s="247">
        <f t="shared" si="6"/>
        <v>0</v>
      </c>
      <c r="H96" s="213"/>
      <c r="L96" s="213"/>
      <c r="M96" s="213"/>
    </row>
    <row r="97" spans="1:13" ht="14.25">
      <c r="A97" s="216" t="s">
        <v>113</v>
      </c>
      <c r="B97" s="259" t="s">
        <v>114</v>
      </c>
      <c r="C97" s="243">
        <v>0</v>
      </c>
      <c r="D97" s="263">
        <v>0</v>
      </c>
      <c r="E97" s="259"/>
      <c r="F97" s="247">
        <f t="shared" si="5"/>
        <v>0</v>
      </c>
      <c r="G97" s="247">
        <f t="shared" si="6"/>
        <v>0</v>
      </c>
      <c r="H97" s="213"/>
      <c r="L97" s="213"/>
      <c r="M97" s="213"/>
    </row>
    <row r="98" spans="1:13" ht="14.25">
      <c r="A98" s="216" t="s">
        <v>115</v>
      </c>
      <c r="B98" s="259" t="s">
        <v>116</v>
      </c>
      <c r="C98" s="243">
        <v>5000</v>
      </c>
      <c r="D98" s="263">
        <v>2500</v>
      </c>
      <c r="E98" s="259"/>
      <c r="F98" s="247">
        <f t="shared" si="5"/>
        <v>1</v>
      </c>
      <c r="G98" s="247">
        <f t="shared" si="6"/>
        <v>0.5</v>
      </c>
      <c r="H98" s="213"/>
      <c r="L98" s="213"/>
      <c r="M98" s="213"/>
    </row>
    <row r="99" spans="1:13" ht="14.25">
      <c r="A99" s="216" t="s">
        <v>117</v>
      </c>
      <c r="B99" s="259" t="s">
        <v>118</v>
      </c>
      <c r="C99" s="243">
        <v>0</v>
      </c>
      <c r="D99" s="263">
        <v>2500</v>
      </c>
      <c r="E99" s="259"/>
      <c r="F99" s="247">
        <f t="shared" si="5"/>
        <v>0</v>
      </c>
      <c r="G99" s="247">
        <f t="shared" si="6"/>
        <v>0.5</v>
      </c>
      <c r="H99" s="213"/>
      <c r="L99" s="213"/>
      <c r="M99" s="213"/>
    </row>
    <row r="100" spans="1:13" ht="14.25">
      <c r="A100" s="216" t="s">
        <v>119</v>
      </c>
      <c r="B100" s="260" t="s">
        <v>64</v>
      </c>
      <c r="C100" s="246">
        <f>SUM(C93:C99)</f>
        <v>5000</v>
      </c>
      <c r="D100" s="246">
        <f>SUM(D93:D99)</f>
        <v>5000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1975</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1976</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6972.809877849986</v>
      </c>
      <c r="D112" s="264">
        <f>C112</f>
        <v>6972.809877849986</v>
      </c>
      <c r="E112" s="247"/>
      <c r="F112" s="247">
        <f>IF($C$129=0,"",IF(C112="[for completion]","",IF(C112="","",C112/$C$129)))</f>
        <v>1</v>
      </c>
      <c r="G112" s="247">
        <f>IF($D$129=0,"",IF(D112="[for completion]","",IF(D112="","",D112/$D$129)))</f>
        <v>1</v>
      </c>
      <c r="I112" s="216"/>
      <c r="J112" s="216"/>
      <c r="K112" s="216"/>
      <c r="L112" s="213" t="s">
        <v>1980</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1981</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1982</v>
      </c>
      <c r="C124" s="266">
        <v>0</v>
      </c>
      <c r="D124" s="266">
        <f t="shared" si="7"/>
        <v>0</v>
      </c>
      <c r="E124" s="235"/>
      <c r="F124" s="247">
        <f t="shared" si="8"/>
        <v>0</v>
      </c>
      <c r="G124" s="247">
        <f t="shared" si="9"/>
        <v>0</v>
      </c>
      <c r="L124" s="259" t="s">
        <v>1982</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1983</v>
      </c>
      <c r="B128" s="235" t="s">
        <v>62</v>
      </c>
      <c r="C128" s="266">
        <v>0</v>
      </c>
      <c r="D128" s="266">
        <f t="shared" si="7"/>
        <v>0</v>
      </c>
      <c r="E128" s="235"/>
      <c r="F128" s="247">
        <f t="shared" si="8"/>
        <v>0</v>
      </c>
      <c r="G128" s="247">
        <f t="shared" si="9"/>
        <v>0</v>
      </c>
      <c r="H128" s="213"/>
      <c r="L128" s="213"/>
      <c r="M128" s="213"/>
    </row>
    <row r="129" spans="1:13" ht="14.25">
      <c r="A129" s="216" t="s">
        <v>1984</v>
      </c>
      <c r="B129" s="260" t="s">
        <v>64</v>
      </c>
      <c r="C129" s="216">
        <f>SUM(C112:C128)</f>
        <v>6972.809877849986</v>
      </c>
      <c r="D129" s="216">
        <f>SUM(D112:D128)</f>
        <v>6972.809877849986</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1981</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1982</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1985</v>
      </c>
      <c r="B154" s="235" t="s">
        <v>62</v>
      </c>
      <c r="C154" s="266">
        <v>0</v>
      </c>
      <c r="D154" s="266">
        <f t="shared" si="12"/>
        <v>0</v>
      </c>
      <c r="E154" s="235"/>
      <c r="F154" s="247">
        <f t="shared" si="15"/>
        <v>0</v>
      </c>
      <c r="G154" s="247">
        <f t="shared" si="16"/>
        <v>0</v>
      </c>
      <c r="H154" s="213"/>
      <c r="L154" s="213"/>
      <c r="M154" s="213"/>
    </row>
    <row r="155" spans="1:13" ht="14.25">
      <c r="A155" s="216" t="s">
        <v>1986</v>
      </c>
      <c r="B155" s="260" t="s">
        <v>64</v>
      </c>
      <c r="C155" s="216">
        <f>SUM(C138:C154)</f>
        <v>5000</v>
      </c>
      <c r="D155" s="216">
        <f>SUM(D138:D154)</f>
        <v>5000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1987</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5000</v>
      </c>
      <c r="D167" s="213">
        <f>SUM(D164:D166)</f>
        <v>5000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45</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45</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45</v>
      </c>
      <c r="E207" s="251"/>
      <c r="F207" s="247"/>
      <c r="G207" s="251"/>
      <c r="H207" s="213"/>
      <c r="L207" s="213"/>
      <c r="M207" s="213"/>
    </row>
    <row r="208" spans="1:13" ht="14.25">
      <c r="A208" s="216" t="s">
        <v>270</v>
      </c>
      <c r="B208" s="260" t="s">
        <v>64</v>
      </c>
      <c r="C208" s="235">
        <f>SUM(C193:C206)</f>
        <v>45</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1988</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1989</v>
      </c>
      <c r="C216" s="237" t="s">
        <v>50</v>
      </c>
      <c r="D216" s="237"/>
      <c r="E216" s="239"/>
      <c r="F216" s="240" t="s">
        <v>277</v>
      </c>
      <c r="G216" s="240" t="s">
        <v>278</v>
      </c>
      <c r="H216" s="213"/>
      <c r="L216" s="213"/>
      <c r="M216" s="213"/>
    </row>
    <row r="217" spans="1:13" ht="14.25">
      <c r="A217" s="216" t="s">
        <v>279</v>
      </c>
      <c r="B217" s="259" t="s">
        <v>280</v>
      </c>
      <c r="C217" s="268">
        <v>45</v>
      </c>
      <c r="E217" s="267"/>
      <c r="F217" s="247">
        <f>IF($C$38=0,"",IF(C217="[for completion]","",IF(C217="","",C217/$C$38)))</f>
        <v>0.0064536393202041095</v>
      </c>
      <c r="G217" s="247">
        <f>IF($C$39=0,"",IF(C217="[for completion]","",IF(C217="","",C217/$C$39)))</f>
        <v>0.009</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45</v>
      </c>
      <c r="E220" s="267"/>
      <c r="F220" s="245">
        <f>SUM(F217:F219)</f>
        <v>0.0064536393202041095</v>
      </c>
      <c r="G220" s="245">
        <f>SUM(G217:G219)</f>
        <v>0.009</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1990</v>
      </c>
      <c r="C228" s="237"/>
      <c r="D228" s="237"/>
      <c r="E228" s="239"/>
      <c r="F228" s="240"/>
      <c r="G228" s="240"/>
      <c r="H228" s="213"/>
      <c r="L228" s="213"/>
      <c r="M228" s="213"/>
    </row>
    <row r="229" spans="1:13" ht="28.5">
      <c r="A229" s="216" t="s">
        <v>292</v>
      </c>
      <c r="B229" s="235" t="s">
        <v>1991</v>
      </c>
      <c r="C229" s="271" t="s">
        <v>1992</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1993</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1994</v>
      </c>
      <c r="C288" s="271">
        <f>ROW(B38)</f>
        <v>38</v>
      </c>
      <c r="D288" s="245"/>
      <c r="E288" s="245"/>
      <c r="F288" s="245"/>
      <c r="G288" s="245"/>
      <c r="H288" s="213"/>
      <c r="I288" s="232"/>
      <c r="J288" s="271"/>
      <c r="L288" s="245"/>
      <c r="M288" s="245"/>
      <c r="N288" s="245"/>
    </row>
    <row r="289" spans="1:13" ht="14.25">
      <c r="A289" s="216" t="s">
        <v>358</v>
      </c>
      <c r="B289" s="232" t="s">
        <v>1995</v>
      </c>
      <c r="C289" s="271">
        <f>ROW(B39)</f>
        <v>39</v>
      </c>
      <c r="E289" s="245"/>
      <c r="F289" s="245"/>
      <c r="H289" s="213"/>
      <c r="I289" s="232"/>
      <c r="J289" s="271"/>
      <c r="L289" s="245"/>
      <c r="M289" s="245"/>
    </row>
    <row r="290" spans="1:14" ht="14.25">
      <c r="A290" s="216" t="s">
        <v>359</v>
      </c>
      <c r="B290" s="232" t="s">
        <v>1996</v>
      </c>
      <c r="C290" s="271" t="str">
        <f>ROW('[1]B1. HTT Mortgage Assets'!B43)&amp;" for Mortgage Assets"</f>
        <v>43 for Mortgage Assets</v>
      </c>
      <c r="D290" s="271"/>
      <c r="E290" s="277"/>
      <c r="F290" s="245"/>
      <c r="G290" s="277"/>
      <c r="H290" s="213"/>
      <c r="I290" s="232"/>
      <c r="J290" s="271"/>
      <c r="K290" s="271"/>
      <c r="L290" s="277"/>
      <c r="M290" s="245"/>
      <c r="N290" s="277"/>
    </row>
    <row r="291" spans="1:10" ht="14.25">
      <c r="A291" s="216" t="s">
        <v>360</v>
      </c>
      <c r="B291" s="232" t="s">
        <v>1997</v>
      </c>
      <c r="C291" s="271">
        <f>ROW(B52)</f>
        <v>52</v>
      </c>
      <c r="H291" s="213"/>
      <c r="I291" s="232"/>
      <c r="J291" s="271"/>
    </row>
    <row r="292" spans="1:14" ht="14.25">
      <c r="A292" s="216" t="s">
        <v>361</v>
      </c>
      <c r="B292" s="232" t="s">
        <v>1998</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4.25">
      <c r="A293" s="216" t="s">
        <v>362</v>
      </c>
      <c r="B293" s="232" t="s">
        <v>1999</v>
      </c>
      <c r="C293" s="271" t="str">
        <f>ROW('[1]B1. HTT Mortgage Assets'!B149)&amp;" for Mortgage Assets"</f>
        <v>149 for Mortgage Assets</v>
      </c>
      <c r="D293" s="271"/>
      <c r="H293" s="213"/>
      <c r="I293" s="232"/>
      <c r="M293" s="277"/>
    </row>
    <row r="294" spans="1:13" ht="14.25">
      <c r="A294" s="216" t="s">
        <v>363</v>
      </c>
      <c r="B294" s="232" t="s">
        <v>2000</v>
      </c>
      <c r="C294" s="271">
        <f>ROW(B111)</f>
        <v>111</v>
      </c>
      <c r="F294" s="277"/>
      <c r="H294" s="213"/>
      <c r="I294" s="232"/>
      <c r="J294" s="271"/>
      <c r="M294" s="277"/>
    </row>
    <row r="295" spans="1:13" ht="14.25">
      <c r="A295" s="216" t="s">
        <v>364</v>
      </c>
      <c r="B295" s="232" t="s">
        <v>2001</v>
      </c>
      <c r="C295" s="271">
        <f>ROW(B163)</f>
        <v>163</v>
      </c>
      <c r="E295" s="277"/>
      <c r="F295" s="277"/>
      <c r="H295" s="213"/>
      <c r="I295" s="232"/>
      <c r="J295" s="271"/>
      <c r="L295" s="277"/>
      <c r="M295" s="277"/>
    </row>
    <row r="296" spans="1:13" ht="14.25">
      <c r="A296" s="216" t="s">
        <v>365</v>
      </c>
      <c r="B296" s="232" t="s">
        <v>2002</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2003</v>
      </c>
      <c r="C298" s="271">
        <f>ROW(B65)</f>
        <v>65</v>
      </c>
      <c r="E298" s="277"/>
      <c r="H298" s="213"/>
      <c r="I298" s="232"/>
      <c r="J298" s="271"/>
      <c r="L298" s="277"/>
    </row>
    <row r="299" spans="1:12" ht="14.25">
      <c r="A299" s="216" t="s">
        <v>369</v>
      </c>
      <c r="B299" s="232" t="s">
        <v>2004</v>
      </c>
      <c r="C299" s="271">
        <f>ROW(B88)</f>
        <v>88</v>
      </c>
      <c r="E299" s="277"/>
      <c r="H299" s="213"/>
      <c r="I299" s="232"/>
      <c r="J299" s="271"/>
      <c r="L299" s="277"/>
    </row>
    <row r="300" spans="1:12" ht="14.25">
      <c r="A300" s="216" t="s">
        <v>370</v>
      </c>
      <c r="B300" s="232" t="s">
        <v>2005</v>
      </c>
      <c r="C300" s="271" t="str">
        <f>ROW('[1]B1. HTT Mortgage Assets'!B179)&amp;" for Mortgage Assets"</f>
        <v>179 for Mortgage Assets</v>
      </c>
      <c r="D300" s="271"/>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2006</v>
      </c>
      <c r="C321" s="232"/>
      <c r="H321" s="213"/>
    </row>
    <row r="322" spans="1:8" ht="14.25" outlineLevel="1">
      <c r="A322" s="216" t="s">
        <v>393</v>
      </c>
      <c r="B322" s="232" t="s">
        <v>2007</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2008</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3" manualBreakCount="3">
    <brk id="64"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45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1298</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43739</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2"/>
      <c r="P8" s="163"/>
    </row>
    <row r="9" spans="2:16" ht="22.5" customHeight="1">
      <c r="B9" s="22" t="s">
        <v>1302</v>
      </c>
      <c r="C9" s="4" t="s">
        <v>1303</v>
      </c>
      <c r="D9" s="4" t="s">
        <v>1304</v>
      </c>
      <c r="E9" s="22" t="s">
        <v>1305</v>
      </c>
      <c r="F9" s="165" t="s">
        <v>1306</v>
      </c>
      <c r="G9" s="41"/>
      <c r="H9" s="41"/>
      <c r="I9" s="45" t="s">
        <v>1307</v>
      </c>
      <c r="J9" s="41"/>
      <c r="K9" s="41"/>
      <c r="L9" s="41"/>
      <c r="M9" s="4" t="s">
        <v>1308</v>
      </c>
      <c r="N9" s="4" t="s">
        <v>1309</v>
      </c>
      <c r="O9" s="45" t="s">
        <v>1310</v>
      </c>
      <c r="P9" s="41"/>
    </row>
    <row r="10" spans="2:16" ht="11.25" customHeight="1">
      <c r="B10" s="23">
        <v>43739</v>
      </c>
      <c r="C10" s="24">
        <v>43770</v>
      </c>
      <c r="D10" s="10">
        <v>1</v>
      </c>
      <c r="E10" s="25">
        <v>31</v>
      </c>
      <c r="F10" s="166">
        <v>5000000000</v>
      </c>
      <c r="G10" s="57"/>
      <c r="H10" s="57"/>
      <c r="I10" s="56">
        <v>6932678927.610814</v>
      </c>
      <c r="J10" s="57"/>
      <c r="K10" s="57"/>
      <c r="L10" s="57"/>
      <c r="M10" s="10">
        <v>6920920591.118053</v>
      </c>
      <c r="N10" s="10">
        <v>6903319265.697637</v>
      </c>
      <c r="O10" s="56">
        <v>6874079946.533887</v>
      </c>
      <c r="P10" s="57"/>
    </row>
    <row r="11" spans="2:16" ht="11.25" customHeight="1">
      <c r="B11" s="23">
        <v>43739</v>
      </c>
      <c r="C11" s="24">
        <v>43800</v>
      </c>
      <c r="D11" s="10">
        <v>2</v>
      </c>
      <c r="E11" s="25">
        <v>61</v>
      </c>
      <c r="F11" s="166">
        <v>5000000000</v>
      </c>
      <c r="G11" s="57"/>
      <c r="H11" s="57"/>
      <c r="I11" s="56">
        <v>6893303486.769673</v>
      </c>
      <c r="J11" s="57"/>
      <c r="K11" s="57"/>
      <c r="L11" s="57"/>
      <c r="M11" s="10">
        <v>6870316408.869759</v>
      </c>
      <c r="N11" s="10">
        <v>6835977095.524005</v>
      </c>
      <c r="O11" s="56">
        <v>6779119693.084053</v>
      </c>
      <c r="P11" s="57"/>
    </row>
    <row r="12" spans="2:16" ht="11.25" customHeight="1">
      <c r="B12" s="23">
        <v>43739</v>
      </c>
      <c r="C12" s="24">
        <v>43831</v>
      </c>
      <c r="D12" s="10">
        <v>3</v>
      </c>
      <c r="E12" s="25">
        <v>92</v>
      </c>
      <c r="F12" s="166">
        <v>5000000000</v>
      </c>
      <c r="G12" s="57"/>
      <c r="H12" s="57"/>
      <c r="I12" s="56">
        <v>6852821964.246363</v>
      </c>
      <c r="J12" s="57"/>
      <c r="K12" s="57"/>
      <c r="L12" s="57"/>
      <c r="M12" s="10">
        <v>6818385745.607618</v>
      </c>
      <c r="N12" s="10">
        <v>6767052106.461667</v>
      </c>
      <c r="O12" s="56">
        <v>6682344219.647052</v>
      </c>
      <c r="P12" s="57"/>
    </row>
    <row r="13" spans="2:16" ht="11.25" customHeight="1">
      <c r="B13" s="23">
        <v>43739</v>
      </c>
      <c r="C13" s="24">
        <v>43862</v>
      </c>
      <c r="D13" s="10">
        <v>4</v>
      </c>
      <c r="E13" s="25">
        <v>123</v>
      </c>
      <c r="F13" s="166">
        <v>5000000000</v>
      </c>
      <c r="G13" s="57"/>
      <c r="H13" s="57"/>
      <c r="I13" s="56">
        <v>6812751754.926666</v>
      </c>
      <c r="J13" s="57"/>
      <c r="K13" s="57"/>
      <c r="L13" s="57"/>
      <c r="M13" s="10">
        <v>6767020027.424001</v>
      </c>
      <c r="N13" s="10">
        <v>6698992749.693661</v>
      </c>
      <c r="O13" s="56">
        <v>6587118099.663162</v>
      </c>
      <c r="P13" s="57"/>
    </row>
    <row r="14" spans="2:16" ht="11.25" customHeight="1">
      <c r="B14" s="23">
        <v>43739</v>
      </c>
      <c r="C14" s="24">
        <v>43891</v>
      </c>
      <c r="D14" s="10">
        <v>5</v>
      </c>
      <c r="E14" s="25">
        <v>152</v>
      </c>
      <c r="F14" s="166">
        <v>5000000000</v>
      </c>
      <c r="G14" s="57"/>
      <c r="H14" s="57"/>
      <c r="I14" s="56">
        <v>6771674468.511922</v>
      </c>
      <c r="J14" s="57"/>
      <c r="K14" s="57"/>
      <c r="L14" s="57"/>
      <c r="M14" s="10">
        <v>6715545741.174412</v>
      </c>
      <c r="N14" s="10">
        <v>6632218095.243667</v>
      </c>
      <c r="O14" s="56">
        <v>6495615189.71823</v>
      </c>
      <c r="P14" s="57"/>
    </row>
    <row r="15" spans="2:16" ht="11.25" customHeight="1">
      <c r="B15" s="23">
        <v>43739</v>
      </c>
      <c r="C15" s="24">
        <v>43922</v>
      </c>
      <c r="D15" s="10">
        <v>6</v>
      </c>
      <c r="E15" s="25">
        <v>183</v>
      </c>
      <c r="F15" s="166">
        <v>5000000000</v>
      </c>
      <c r="G15" s="57"/>
      <c r="H15" s="57"/>
      <c r="I15" s="56">
        <v>6731168498.353402</v>
      </c>
      <c r="J15" s="57"/>
      <c r="K15" s="57"/>
      <c r="L15" s="57"/>
      <c r="M15" s="10">
        <v>6664053584.075445</v>
      </c>
      <c r="N15" s="10">
        <v>6564627096.362939</v>
      </c>
      <c r="O15" s="56">
        <v>6402184271.495299</v>
      </c>
      <c r="P15" s="57"/>
    </row>
    <row r="16" spans="2:16" ht="11.25" customHeight="1">
      <c r="B16" s="23">
        <v>43739</v>
      </c>
      <c r="C16" s="24">
        <v>43952</v>
      </c>
      <c r="D16" s="10">
        <v>7</v>
      </c>
      <c r="E16" s="25">
        <v>213</v>
      </c>
      <c r="F16" s="166">
        <v>5000000000</v>
      </c>
      <c r="G16" s="57"/>
      <c r="H16" s="57"/>
      <c r="I16" s="56">
        <v>6689118570.538126</v>
      </c>
      <c r="J16" s="57"/>
      <c r="K16" s="57"/>
      <c r="L16" s="57"/>
      <c r="M16" s="10">
        <v>6611552835.850136</v>
      </c>
      <c r="N16" s="10">
        <v>6496879634.117702</v>
      </c>
      <c r="O16" s="56">
        <v>6310140268.726006</v>
      </c>
      <c r="P16" s="57"/>
    </row>
    <row r="17" spans="2:16" ht="11.25" customHeight="1">
      <c r="B17" s="23">
        <v>43739</v>
      </c>
      <c r="C17" s="24">
        <v>43983</v>
      </c>
      <c r="D17" s="10">
        <v>8</v>
      </c>
      <c r="E17" s="25">
        <v>244</v>
      </c>
      <c r="F17" s="166">
        <v>5000000000</v>
      </c>
      <c r="G17" s="57"/>
      <c r="H17" s="57"/>
      <c r="I17" s="56">
        <v>6646685907.4852</v>
      </c>
      <c r="J17" s="57"/>
      <c r="K17" s="57"/>
      <c r="L17" s="57"/>
      <c r="M17" s="10">
        <v>6558469665.332725</v>
      </c>
      <c r="N17" s="10">
        <v>6428326915.530445</v>
      </c>
      <c r="O17" s="56">
        <v>6217113085.753073</v>
      </c>
      <c r="P17" s="57"/>
    </row>
    <row r="18" spans="2:16" ht="11.25" customHeight="1">
      <c r="B18" s="23">
        <v>43739</v>
      </c>
      <c r="C18" s="24">
        <v>44013</v>
      </c>
      <c r="D18" s="10">
        <v>9</v>
      </c>
      <c r="E18" s="25">
        <v>274</v>
      </c>
      <c r="F18" s="166">
        <v>5000000000</v>
      </c>
      <c r="G18" s="57"/>
      <c r="H18" s="57"/>
      <c r="I18" s="56">
        <v>6604941529.299763</v>
      </c>
      <c r="J18" s="57"/>
      <c r="K18" s="57"/>
      <c r="L18" s="57"/>
      <c r="M18" s="10">
        <v>6506581820.468056</v>
      </c>
      <c r="N18" s="10">
        <v>6361772045.854915</v>
      </c>
      <c r="O18" s="56">
        <v>6127523690.794816</v>
      </c>
      <c r="P18" s="57"/>
    </row>
    <row r="19" spans="2:16" ht="11.25" customHeight="1">
      <c r="B19" s="23">
        <v>43739</v>
      </c>
      <c r="C19" s="24">
        <v>44044</v>
      </c>
      <c r="D19" s="10">
        <v>10</v>
      </c>
      <c r="E19" s="25">
        <v>305</v>
      </c>
      <c r="F19" s="166">
        <v>5000000000</v>
      </c>
      <c r="G19" s="57"/>
      <c r="H19" s="57"/>
      <c r="I19" s="56">
        <v>6561863478.319819</v>
      </c>
      <c r="J19" s="57"/>
      <c r="K19" s="57"/>
      <c r="L19" s="57"/>
      <c r="M19" s="10">
        <v>6453181612.021347</v>
      </c>
      <c r="N19" s="10">
        <v>6293513796.2210245</v>
      </c>
      <c r="O19" s="56">
        <v>6036103858.105918</v>
      </c>
      <c r="P19" s="57"/>
    </row>
    <row r="20" spans="2:16" ht="11.25" customHeight="1">
      <c r="B20" s="23">
        <v>43739</v>
      </c>
      <c r="C20" s="24">
        <v>44075</v>
      </c>
      <c r="D20" s="10">
        <v>11</v>
      </c>
      <c r="E20" s="25">
        <v>336</v>
      </c>
      <c r="F20" s="166">
        <v>5000000000</v>
      </c>
      <c r="G20" s="57"/>
      <c r="H20" s="57"/>
      <c r="I20" s="56">
        <v>6519829109.122818</v>
      </c>
      <c r="J20" s="57"/>
      <c r="K20" s="57"/>
      <c r="L20" s="57"/>
      <c r="M20" s="10">
        <v>6400968482.516792</v>
      </c>
      <c r="N20" s="10">
        <v>6226716352.220206</v>
      </c>
      <c r="O20" s="56">
        <v>5946743647.467812</v>
      </c>
      <c r="P20" s="57"/>
    </row>
    <row r="21" spans="2:16" ht="11.25" customHeight="1">
      <c r="B21" s="23">
        <v>43739</v>
      </c>
      <c r="C21" s="24">
        <v>44105</v>
      </c>
      <c r="D21" s="10">
        <v>12</v>
      </c>
      <c r="E21" s="25">
        <v>366</v>
      </c>
      <c r="F21" s="166">
        <v>5000000000</v>
      </c>
      <c r="G21" s="57"/>
      <c r="H21" s="57"/>
      <c r="I21" s="56">
        <v>6477112451.703316</v>
      </c>
      <c r="J21" s="57"/>
      <c r="K21" s="57"/>
      <c r="L21" s="57"/>
      <c r="M21" s="10">
        <v>6348592820.4574175</v>
      </c>
      <c r="N21" s="10">
        <v>6160566284.902592</v>
      </c>
      <c r="O21" s="56">
        <v>5859450003.166486</v>
      </c>
      <c r="P21" s="57"/>
    </row>
    <row r="22" spans="2:16" ht="11.25" customHeight="1">
      <c r="B22" s="23">
        <v>43739</v>
      </c>
      <c r="C22" s="24">
        <v>44136</v>
      </c>
      <c r="D22" s="10">
        <v>13</v>
      </c>
      <c r="E22" s="25">
        <v>397</v>
      </c>
      <c r="F22" s="166">
        <v>5000000000</v>
      </c>
      <c r="G22" s="57"/>
      <c r="H22" s="57"/>
      <c r="I22" s="56">
        <v>6435741916.109567</v>
      </c>
      <c r="J22" s="57"/>
      <c r="K22" s="57"/>
      <c r="L22" s="57"/>
      <c r="M22" s="10">
        <v>6297344255.91007</v>
      </c>
      <c r="N22" s="10">
        <v>6095294438.761645</v>
      </c>
      <c r="O22" s="56">
        <v>5772813500.591209</v>
      </c>
      <c r="P22" s="57"/>
    </row>
    <row r="23" spans="2:16" ht="11.25" customHeight="1">
      <c r="B23" s="23">
        <v>43739</v>
      </c>
      <c r="C23" s="24">
        <v>44166</v>
      </c>
      <c r="D23" s="10">
        <v>14</v>
      </c>
      <c r="E23" s="25">
        <v>427</v>
      </c>
      <c r="F23" s="166">
        <v>5000000000</v>
      </c>
      <c r="G23" s="57"/>
      <c r="H23" s="57"/>
      <c r="I23" s="56">
        <v>6391593536.539985</v>
      </c>
      <c r="J23" s="57"/>
      <c r="K23" s="57"/>
      <c r="L23" s="57"/>
      <c r="M23" s="10">
        <v>6243879669.897346</v>
      </c>
      <c r="N23" s="10">
        <v>6028670475.708969</v>
      </c>
      <c r="O23" s="56">
        <v>5686309148.765115</v>
      </c>
      <c r="P23" s="57"/>
    </row>
    <row r="24" spans="2:16" ht="11.25" customHeight="1">
      <c r="B24" s="23">
        <v>43739</v>
      </c>
      <c r="C24" s="24">
        <v>44197</v>
      </c>
      <c r="D24" s="10">
        <v>15</v>
      </c>
      <c r="E24" s="25">
        <v>458</v>
      </c>
      <c r="F24" s="166">
        <v>5000000000</v>
      </c>
      <c r="G24" s="57"/>
      <c r="H24" s="57"/>
      <c r="I24" s="56">
        <v>6349336798.965045</v>
      </c>
      <c r="J24" s="57"/>
      <c r="K24" s="57"/>
      <c r="L24" s="57"/>
      <c r="M24" s="10">
        <v>6192079445.120496</v>
      </c>
      <c r="N24" s="10">
        <v>5963450709.060805</v>
      </c>
      <c r="O24" s="56">
        <v>5600969074.088898</v>
      </c>
      <c r="P24" s="57"/>
    </row>
    <row r="25" spans="2:16" ht="11.25" customHeight="1">
      <c r="B25" s="23">
        <v>43739</v>
      </c>
      <c r="C25" s="24">
        <v>44228</v>
      </c>
      <c r="D25" s="10">
        <v>16</v>
      </c>
      <c r="E25" s="25">
        <v>489</v>
      </c>
      <c r="F25" s="166">
        <v>5000000000</v>
      </c>
      <c r="G25" s="57"/>
      <c r="H25" s="57"/>
      <c r="I25" s="56">
        <v>6308238196.951144</v>
      </c>
      <c r="J25" s="57"/>
      <c r="K25" s="57"/>
      <c r="L25" s="57"/>
      <c r="M25" s="10">
        <v>6141564508.587144</v>
      </c>
      <c r="N25" s="10">
        <v>5899758367.9565525</v>
      </c>
      <c r="O25" s="56">
        <v>5517678417.840097</v>
      </c>
      <c r="P25" s="57"/>
    </row>
    <row r="26" spans="2:16" ht="11.25" customHeight="1">
      <c r="B26" s="23">
        <v>43739</v>
      </c>
      <c r="C26" s="24">
        <v>44256</v>
      </c>
      <c r="D26" s="10">
        <v>17</v>
      </c>
      <c r="E26" s="25">
        <v>517</v>
      </c>
      <c r="F26" s="166">
        <v>5000000000</v>
      </c>
      <c r="G26" s="57"/>
      <c r="H26" s="57"/>
      <c r="I26" s="56">
        <v>6263480213.222143</v>
      </c>
      <c r="J26" s="57"/>
      <c r="K26" s="57"/>
      <c r="L26" s="57"/>
      <c r="M26" s="10">
        <v>6088646594.795794</v>
      </c>
      <c r="N26" s="10">
        <v>5835486787.849681</v>
      </c>
      <c r="O26" s="56">
        <v>5436686137.180653</v>
      </c>
      <c r="P26" s="57"/>
    </row>
    <row r="27" spans="2:16" ht="11.25" customHeight="1">
      <c r="B27" s="23">
        <v>43739</v>
      </c>
      <c r="C27" s="24">
        <v>44287</v>
      </c>
      <c r="D27" s="10">
        <v>18</v>
      </c>
      <c r="E27" s="25">
        <v>548</v>
      </c>
      <c r="F27" s="166">
        <v>5000000000</v>
      </c>
      <c r="G27" s="57"/>
      <c r="H27" s="57"/>
      <c r="I27" s="56">
        <v>6221248186.438139</v>
      </c>
      <c r="J27" s="57"/>
      <c r="K27" s="57"/>
      <c r="L27" s="57"/>
      <c r="M27" s="10">
        <v>6037336232.023674</v>
      </c>
      <c r="N27" s="10">
        <v>5771594081.580952</v>
      </c>
      <c r="O27" s="56">
        <v>5354384694.069279</v>
      </c>
      <c r="P27" s="57"/>
    </row>
    <row r="28" spans="2:16" ht="11.25" customHeight="1">
      <c r="B28" s="23">
        <v>43739</v>
      </c>
      <c r="C28" s="24">
        <v>44317</v>
      </c>
      <c r="D28" s="10">
        <v>19</v>
      </c>
      <c r="E28" s="25">
        <v>578</v>
      </c>
      <c r="F28" s="166">
        <v>5000000000</v>
      </c>
      <c r="G28" s="57"/>
      <c r="H28" s="57"/>
      <c r="I28" s="56">
        <v>6179203595.780139</v>
      </c>
      <c r="J28" s="57"/>
      <c r="K28" s="57"/>
      <c r="L28" s="57"/>
      <c r="M28" s="10">
        <v>5986691806.614063</v>
      </c>
      <c r="N28" s="10">
        <v>5709092567.670733</v>
      </c>
      <c r="O28" s="56">
        <v>5274690226.363603</v>
      </c>
      <c r="P28" s="57"/>
    </row>
    <row r="29" spans="2:16" ht="11.25" customHeight="1">
      <c r="B29" s="23">
        <v>43739</v>
      </c>
      <c r="C29" s="24">
        <v>44348</v>
      </c>
      <c r="D29" s="10">
        <v>20</v>
      </c>
      <c r="E29" s="25">
        <v>609</v>
      </c>
      <c r="F29" s="166">
        <v>5000000000</v>
      </c>
      <c r="G29" s="57"/>
      <c r="H29" s="57"/>
      <c r="I29" s="56">
        <v>6137871286.103405</v>
      </c>
      <c r="J29" s="57"/>
      <c r="K29" s="57"/>
      <c r="L29" s="57"/>
      <c r="M29" s="10">
        <v>5936561242.648994</v>
      </c>
      <c r="N29" s="10">
        <v>5646888710.550342</v>
      </c>
      <c r="O29" s="56">
        <v>5195121665.853087</v>
      </c>
      <c r="P29" s="57"/>
    </row>
    <row r="30" spans="2:16" ht="11.25" customHeight="1">
      <c r="B30" s="23">
        <v>43739</v>
      </c>
      <c r="C30" s="24">
        <v>44378</v>
      </c>
      <c r="D30" s="10">
        <v>21</v>
      </c>
      <c r="E30" s="25">
        <v>639</v>
      </c>
      <c r="F30" s="166">
        <v>5000000000</v>
      </c>
      <c r="G30" s="57"/>
      <c r="H30" s="57"/>
      <c r="I30" s="56">
        <v>6095771239.457834</v>
      </c>
      <c r="J30" s="57"/>
      <c r="K30" s="57"/>
      <c r="L30" s="57"/>
      <c r="M30" s="10">
        <v>5886164518.777794</v>
      </c>
      <c r="N30" s="10">
        <v>5585170559.21265</v>
      </c>
      <c r="O30" s="56">
        <v>5117278079.072908</v>
      </c>
      <c r="P30" s="57"/>
    </row>
    <row r="31" spans="2:16" ht="11.25" customHeight="1">
      <c r="B31" s="23">
        <v>43739</v>
      </c>
      <c r="C31" s="24">
        <v>44409</v>
      </c>
      <c r="D31" s="10">
        <v>22</v>
      </c>
      <c r="E31" s="25">
        <v>670</v>
      </c>
      <c r="F31" s="166">
        <v>5000000000</v>
      </c>
      <c r="G31" s="57"/>
      <c r="H31" s="57"/>
      <c r="I31" s="56">
        <v>6053599114.505386</v>
      </c>
      <c r="J31" s="57"/>
      <c r="K31" s="57"/>
      <c r="L31" s="57"/>
      <c r="M31" s="10">
        <v>5835528204.365116</v>
      </c>
      <c r="N31" s="10">
        <v>5523041530.390431</v>
      </c>
      <c r="O31" s="56">
        <v>5038920495.696489</v>
      </c>
      <c r="P31" s="57"/>
    </row>
    <row r="32" spans="2:16" ht="11.25" customHeight="1">
      <c r="B32" s="23">
        <v>43739</v>
      </c>
      <c r="C32" s="24">
        <v>44440</v>
      </c>
      <c r="D32" s="10">
        <v>23</v>
      </c>
      <c r="E32" s="25">
        <v>701</v>
      </c>
      <c r="F32" s="166">
        <v>5000000000</v>
      </c>
      <c r="G32" s="57"/>
      <c r="H32" s="57"/>
      <c r="I32" s="56">
        <v>6012670337.608</v>
      </c>
      <c r="J32" s="57"/>
      <c r="K32" s="57"/>
      <c r="L32" s="57"/>
      <c r="M32" s="10">
        <v>5786243248.940904</v>
      </c>
      <c r="N32" s="10">
        <v>5462468133.404962</v>
      </c>
      <c r="O32" s="56">
        <v>4962548145.161914</v>
      </c>
      <c r="P32" s="57"/>
    </row>
    <row r="33" spans="2:16" ht="11.25" customHeight="1">
      <c r="B33" s="23">
        <v>43739</v>
      </c>
      <c r="C33" s="24">
        <v>44470</v>
      </c>
      <c r="D33" s="10">
        <v>24</v>
      </c>
      <c r="E33" s="25">
        <v>731</v>
      </c>
      <c r="F33" s="166">
        <v>5000000000</v>
      </c>
      <c r="G33" s="57"/>
      <c r="H33" s="57"/>
      <c r="I33" s="56">
        <v>5970911181.806831</v>
      </c>
      <c r="J33" s="57"/>
      <c r="K33" s="57"/>
      <c r="L33" s="57"/>
      <c r="M33" s="10">
        <v>5736625056.0976715</v>
      </c>
      <c r="N33" s="10">
        <v>5402297069.277033</v>
      </c>
      <c r="O33" s="56">
        <v>4887765508.071392</v>
      </c>
      <c r="P33" s="57"/>
    </row>
    <row r="34" spans="2:16" ht="11.25" customHeight="1">
      <c r="B34" s="23">
        <v>43739</v>
      </c>
      <c r="C34" s="24">
        <v>44501</v>
      </c>
      <c r="D34" s="10">
        <v>25</v>
      </c>
      <c r="E34" s="25">
        <v>762</v>
      </c>
      <c r="F34" s="166">
        <v>5000000000</v>
      </c>
      <c r="G34" s="57"/>
      <c r="H34" s="57"/>
      <c r="I34" s="56">
        <v>5929493985.086136</v>
      </c>
      <c r="J34" s="57"/>
      <c r="K34" s="57"/>
      <c r="L34" s="57"/>
      <c r="M34" s="10">
        <v>5687170733.644784</v>
      </c>
      <c r="N34" s="10">
        <v>5342104212.28784</v>
      </c>
      <c r="O34" s="56">
        <v>4812833922.611422</v>
      </c>
      <c r="P34" s="57"/>
    </row>
    <row r="35" spans="2:16" ht="11.25" customHeight="1">
      <c r="B35" s="23">
        <v>43739</v>
      </c>
      <c r="C35" s="24">
        <v>44531</v>
      </c>
      <c r="D35" s="10">
        <v>26</v>
      </c>
      <c r="E35" s="25">
        <v>792</v>
      </c>
      <c r="F35" s="166">
        <v>5000000000</v>
      </c>
      <c r="G35" s="57"/>
      <c r="H35" s="57"/>
      <c r="I35" s="56">
        <v>5886460784.014887</v>
      </c>
      <c r="J35" s="57"/>
      <c r="K35" s="57"/>
      <c r="L35" s="57"/>
      <c r="M35" s="10">
        <v>5636628976.658991</v>
      </c>
      <c r="N35" s="10">
        <v>5281597552.8241205</v>
      </c>
      <c r="O35" s="56">
        <v>4738816686.103048</v>
      </c>
      <c r="P35" s="57"/>
    </row>
    <row r="36" spans="2:16" ht="11.25" customHeight="1">
      <c r="B36" s="23">
        <v>43739</v>
      </c>
      <c r="C36" s="24">
        <v>44562</v>
      </c>
      <c r="D36" s="10">
        <v>27</v>
      </c>
      <c r="E36" s="25">
        <v>823</v>
      </c>
      <c r="F36" s="166">
        <v>5000000000</v>
      </c>
      <c r="G36" s="57"/>
      <c r="H36" s="57"/>
      <c r="I36" s="56">
        <v>5844004425.926102</v>
      </c>
      <c r="J36" s="57"/>
      <c r="K36" s="57"/>
      <c r="L36" s="57"/>
      <c r="M36" s="10">
        <v>5586483354.566978</v>
      </c>
      <c r="N36" s="10">
        <v>5221297735.381575</v>
      </c>
      <c r="O36" s="56">
        <v>4664871463.266895</v>
      </c>
      <c r="P36" s="57"/>
    </row>
    <row r="37" spans="2:16" ht="11.25" customHeight="1">
      <c r="B37" s="23">
        <v>43739</v>
      </c>
      <c r="C37" s="24">
        <v>44593</v>
      </c>
      <c r="D37" s="10">
        <v>28</v>
      </c>
      <c r="E37" s="25">
        <v>854</v>
      </c>
      <c r="F37" s="166">
        <v>5000000000</v>
      </c>
      <c r="G37" s="57"/>
      <c r="H37" s="57"/>
      <c r="I37" s="56">
        <v>5802664291.3235</v>
      </c>
      <c r="J37" s="57"/>
      <c r="K37" s="57"/>
      <c r="L37" s="57"/>
      <c r="M37" s="10">
        <v>5537556845.510039</v>
      </c>
      <c r="N37" s="10">
        <v>5162406989.254424</v>
      </c>
      <c r="O37" s="56">
        <v>4592721199.870632</v>
      </c>
      <c r="P37" s="57"/>
    </row>
    <row r="38" spans="2:16" ht="11.25" customHeight="1">
      <c r="B38" s="23">
        <v>43739</v>
      </c>
      <c r="C38" s="24">
        <v>44621</v>
      </c>
      <c r="D38" s="10">
        <v>29</v>
      </c>
      <c r="E38" s="25">
        <v>882</v>
      </c>
      <c r="F38" s="166">
        <v>5000000000</v>
      </c>
      <c r="G38" s="57"/>
      <c r="H38" s="57"/>
      <c r="I38" s="56">
        <v>5761623441.097313</v>
      </c>
      <c r="J38" s="57"/>
      <c r="K38" s="57"/>
      <c r="L38" s="57"/>
      <c r="M38" s="10">
        <v>5489967151.728637</v>
      </c>
      <c r="N38" s="10">
        <v>5106283283.498081</v>
      </c>
      <c r="O38" s="56">
        <v>4525408187.8916235</v>
      </c>
      <c r="P38" s="57"/>
    </row>
    <row r="39" spans="2:16" ht="11.25" customHeight="1">
      <c r="B39" s="23">
        <v>43739</v>
      </c>
      <c r="C39" s="24">
        <v>44652</v>
      </c>
      <c r="D39" s="10">
        <v>30</v>
      </c>
      <c r="E39" s="25">
        <v>913</v>
      </c>
      <c r="F39" s="166">
        <v>5000000000</v>
      </c>
      <c r="G39" s="57"/>
      <c r="H39" s="57"/>
      <c r="I39" s="56">
        <v>5720836896.198209</v>
      </c>
      <c r="J39" s="57"/>
      <c r="K39" s="57"/>
      <c r="L39" s="57"/>
      <c r="M39" s="10">
        <v>5441858187.0907755</v>
      </c>
      <c r="N39" s="10">
        <v>5048664038.150707</v>
      </c>
      <c r="O39" s="56">
        <v>4455392247.623291</v>
      </c>
      <c r="P39" s="57"/>
    </row>
    <row r="40" spans="2:16" ht="11.25" customHeight="1">
      <c r="B40" s="23">
        <v>43739</v>
      </c>
      <c r="C40" s="24">
        <v>44682</v>
      </c>
      <c r="D40" s="10">
        <v>31</v>
      </c>
      <c r="E40" s="25">
        <v>943</v>
      </c>
      <c r="F40" s="166">
        <v>5000000000</v>
      </c>
      <c r="G40" s="57"/>
      <c r="H40" s="57"/>
      <c r="I40" s="56">
        <v>5679276696.329193</v>
      </c>
      <c r="J40" s="57"/>
      <c r="K40" s="57"/>
      <c r="L40" s="57"/>
      <c r="M40" s="10">
        <v>5393457272.784356</v>
      </c>
      <c r="N40" s="10">
        <v>4991444672.068669</v>
      </c>
      <c r="O40" s="56">
        <v>4386840236.0110445</v>
      </c>
      <c r="P40" s="57"/>
    </row>
    <row r="41" spans="2:16" ht="11.25" customHeight="1">
      <c r="B41" s="23">
        <v>43739</v>
      </c>
      <c r="C41" s="24">
        <v>44713</v>
      </c>
      <c r="D41" s="10">
        <v>32</v>
      </c>
      <c r="E41" s="25">
        <v>974</v>
      </c>
      <c r="F41" s="166">
        <v>5000000000</v>
      </c>
      <c r="G41" s="57"/>
      <c r="H41" s="57"/>
      <c r="I41" s="56">
        <v>5636997965.168773</v>
      </c>
      <c r="J41" s="57"/>
      <c r="K41" s="57"/>
      <c r="L41" s="57"/>
      <c r="M41" s="10">
        <v>5344226688.275769</v>
      </c>
      <c r="N41" s="10">
        <v>4933305192.1222725</v>
      </c>
      <c r="O41" s="56">
        <v>4317378848.6553335</v>
      </c>
      <c r="P41" s="57"/>
    </row>
    <row r="42" spans="2:16" ht="11.25" customHeight="1">
      <c r="B42" s="23">
        <v>43739</v>
      </c>
      <c r="C42" s="24">
        <v>44743</v>
      </c>
      <c r="D42" s="10">
        <v>33</v>
      </c>
      <c r="E42" s="25">
        <v>1004</v>
      </c>
      <c r="F42" s="166">
        <v>5000000000</v>
      </c>
      <c r="G42" s="57"/>
      <c r="H42" s="57"/>
      <c r="I42" s="56">
        <v>5594362555.301247</v>
      </c>
      <c r="J42" s="57"/>
      <c r="K42" s="57"/>
      <c r="L42" s="57"/>
      <c r="M42" s="10">
        <v>5295099949.6944895</v>
      </c>
      <c r="N42" s="10">
        <v>4875925275.30747</v>
      </c>
      <c r="O42" s="56">
        <v>4249670919.3177633</v>
      </c>
      <c r="P42" s="57"/>
    </row>
    <row r="43" spans="2:16" ht="11.25" customHeight="1">
      <c r="B43" s="23">
        <v>43739</v>
      </c>
      <c r="C43" s="24">
        <v>44774</v>
      </c>
      <c r="D43" s="10">
        <v>34</v>
      </c>
      <c r="E43" s="25">
        <v>1035</v>
      </c>
      <c r="F43" s="166">
        <v>5000000000</v>
      </c>
      <c r="G43" s="57"/>
      <c r="H43" s="57"/>
      <c r="I43" s="56">
        <v>5552995811.097111</v>
      </c>
      <c r="J43" s="57"/>
      <c r="K43" s="57"/>
      <c r="L43" s="57"/>
      <c r="M43" s="10">
        <v>5247031588.182248</v>
      </c>
      <c r="N43" s="10">
        <v>4819374226.294334</v>
      </c>
      <c r="O43" s="56">
        <v>4182592265.196595</v>
      </c>
      <c r="P43" s="57"/>
    </row>
    <row r="44" spans="2:16" ht="11.25" customHeight="1">
      <c r="B44" s="23">
        <v>43739</v>
      </c>
      <c r="C44" s="24">
        <v>44805</v>
      </c>
      <c r="D44" s="10">
        <v>35</v>
      </c>
      <c r="E44" s="25">
        <v>1066</v>
      </c>
      <c r="F44" s="166">
        <v>5000000000</v>
      </c>
      <c r="G44" s="57"/>
      <c r="H44" s="57"/>
      <c r="I44" s="56">
        <v>5511830095.036127</v>
      </c>
      <c r="J44" s="57"/>
      <c r="K44" s="57"/>
      <c r="L44" s="57"/>
      <c r="M44" s="10">
        <v>5199300678.959127</v>
      </c>
      <c r="N44" s="10">
        <v>4763388442.320049</v>
      </c>
      <c r="O44" s="56">
        <v>4116494100.9042554</v>
      </c>
      <c r="P44" s="57"/>
    </row>
    <row r="45" spans="2:16" ht="11.25" customHeight="1">
      <c r="B45" s="23">
        <v>43739</v>
      </c>
      <c r="C45" s="24">
        <v>44835</v>
      </c>
      <c r="D45" s="10">
        <v>36</v>
      </c>
      <c r="E45" s="25">
        <v>1096</v>
      </c>
      <c r="F45" s="166">
        <v>5000000000</v>
      </c>
      <c r="G45" s="57"/>
      <c r="H45" s="57"/>
      <c r="I45" s="56">
        <v>5469447491.96386</v>
      </c>
      <c r="J45" s="57"/>
      <c r="K45" s="57"/>
      <c r="L45" s="57"/>
      <c r="M45" s="10">
        <v>5150852690.697839</v>
      </c>
      <c r="N45" s="10">
        <v>4707387630.842879</v>
      </c>
      <c r="O45" s="56">
        <v>4051422578.8425417</v>
      </c>
      <c r="P45" s="57"/>
    </row>
    <row r="46" spans="2:16" ht="11.25" customHeight="1">
      <c r="B46" s="23">
        <v>43739</v>
      </c>
      <c r="C46" s="24">
        <v>44866</v>
      </c>
      <c r="D46" s="10">
        <v>37</v>
      </c>
      <c r="E46" s="25">
        <v>1127</v>
      </c>
      <c r="F46" s="166">
        <v>5000000000</v>
      </c>
      <c r="G46" s="57"/>
      <c r="H46" s="57"/>
      <c r="I46" s="56">
        <v>5427336226.153212</v>
      </c>
      <c r="J46" s="57"/>
      <c r="K46" s="57"/>
      <c r="L46" s="57"/>
      <c r="M46" s="10">
        <v>5102525438.210166</v>
      </c>
      <c r="N46" s="10">
        <v>4651361604.591648</v>
      </c>
      <c r="O46" s="56">
        <v>3986247918.161867</v>
      </c>
      <c r="P46" s="57"/>
    </row>
    <row r="47" spans="2:16" ht="11.25" customHeight="1">
      <c r="B47" s="23">
        <v>43739</v>
      </c>
      <c r="C47" s="24">
        <v>44896</v>
      </c>
      <c r="D47" s="10">
        <v>38</v>
      </c>
      <c r="E47" s="25">
        <v>1157</v>
      </c>
      <c r="F47" s="166">
        <v>5000000000</v>
      </c>
      <c r="G47" s="57"/>
      <c r="H47" s="57"/>
      <c r="I47" s="56">
        <v>5384801225.708649</v>
      </c>
      <c r="J47" s="57"/>
      <c r="K47" s="57"/>
      <c r="L47" s="57"/>
      <c r="M47" s="10">
        <v>5054226356.344201</v>
      </c>
      <c r="N47" s="10">
        <v>4595993232.33495</v>
      </c>
      <c r="O47" s="56">
        <v>3922650957.832838</v>
      </c>
      <c r="P47" s="57"/>
    </row>
    <row r="48" spans="2:16" ht="11.25" customHeight="1">
      <c r="B48" s="23">
        <v>43739</v>
      </c>
      <c r="C48" s="24">
        <v>44927</v>
      </c>
      <c r="D48" s="10">
        <v>39</v>
      </c>
      <c r="E48" s="25">
        <v>1188</v>
      </c>
      <c r="F48" s="166">
        <v>5000000000</v>
      </c>
      <c r="G48" s="57"/>
      <c r="H48" s="57"/>
      <c r="I48" s="56">
        <v>5342924152.011224</v>
      </c>
      <c r="J48" s="57"/>
      <c r="K48" s="57"/>
      <c r="L48" s="57"/>
      <c r="M48" s="10">
        <v>5006414455.493053</v>
      </c>
      <c r="N48" s="10">
        <v>4540938133.457995</v>
      </c>
      <c r="O48" s="56">
        <v>3859246241.768226</v>
      </c>
      <c r="P48" s="57"/>
    </row>
    <row r="49" spans="2:16" ht="11.25" customHeight="1">
      <c r="B49" s="23">
        <v>43739</v>
      </c>
      <c r="C49" s="24">
        <v>44958</v>
      </c>
      <c r="D49" s="10">
        <v>40</v>
      </c>
      <c r="E49" s="25">
        <v>1219</v>
      </c>
      <c r="F49" s="166">
        <v>5000000000</v>
      </c>
      <c r="G49" s="57"/>
      <c r="H49" s="57"/>
      <c r="I49" s="56">
        <v>5301399025.400982</v>
      </c>
      <c r="J49" s="57"/>
      <c r="K49" s="57"/>
      <c r="L49" s="57"/>
      <c r="M49" s="10">
        <v>4959079421.674494</v>
      </c>
      <c r="N49" s="10">
        <v>4486564770.907406</v>
      </c>
      <c r="O49" s="56">
        <v>3796885200.104108</v>
      </c>
      <c r="P49" s="57"/>
    </row>
    <row r="50" spans="2:16" ht="11.25" customHeight="1">
      <c r="B50" s="23">
        <v>43739</v>
      </c>
      <c r="C50" s="24">
        <v>44986</v>
      </c>
      <c r="D50" s="10">
        <v>41</v>
      </c>
      <c r="E50" s="25">
        <v>1247</v>
      </c>
      <c r="F50" s="166">
        <v>5000000000</v>
      </c>
      <c r="G50" s="57"/>
      <c r="H50" s="57"/>
      <c r="I50" s="56">
        <v>5258569667.320235</v>
      </c>
      <c r="J50" s="57"/>
      <c r="K50" s="57"/>
      <c r="L50" s="57"/>
      <c r="M50" s="10">
        <v>4911479377.217733</v>
      </c>
      <c r="N50" s="10">
        <v>4433291815.724985</v>
      </c>
      <c r="O50" s="56">
        <v>3737445382.5197725</v>
      </c>
      <c r="P50" s="57"/>
    </row>
    <row r="51" spans="2:16" ht="11.25" customHeight="1">
      <c r="B51" s="23">
        <v>43739</v>
      </c>
      <c r="C51" s="24">
        <v>45017</v>
      </c>
      <c r="D51" s="10">
        <v>42</v>
      </c>
      <c r="E51" s="25">
        <v>1278</v>
      </c>
      <c r="F51" s="166">
        <v>5000000000</v>
      </c>
      <c r="G51" s="57"/>
      <c r="H51" s="57"/>
      <c r="I51" s="56">
        <v>5217129694.179127</v>
      </c>
      <c r="J51" s="57"/>
      <c r="K51" s="57"/>
      <c r="L51" s="57"/>
      <c r="M51" s="10">
        <v>4864510050.510014</v>
      </c>
      <c r="N51" s="10">
        <v>4379728528.498241</v>
      </c>
      <c r="O51" s="56">
        <v>3676650494.4260716</v>
      </c>
      <c r="P51" s="57"/>
    </row>
    <row r="52" spans="2:16" ht="11.25" customHeight="1">
      <c r="B52" s="23">
        <v>43739</v>
      </c>
      <c r="C52" s="24">
        <v>45047</v>
      </c>
      <c r="D52" s="10">
        <v>43</v>
      </c>
      <c r="E52" s="25">
        <v>1308</v>
      </c>
      <c r="F52" s="166">
        <v>5000000000</v>
      </c>
      <c r="G52" s="57"/>
      <c r="H52" s="57"/>
      <c r="I52" s="56">
        <v>5173549657.943421</v>
      </c>
      <c r="J52" s="57"/>
      <c r="K52" s="57"/>
      <c r="L52" s="57"/>
      <c r="M52" s="10">
        <v>4815957595.109378</v>
      </c>
      <c r="N52" s="10">
        <v>4325342561.692245</v>
      </c>
      <c r="O52" s="56">
        <v>3616110952.8485374</v>
      </c>
      <c r="P52" s="57"/>
    </row>
    <row r="53" spans="2:16" ht="11.25" customHeight="1">
      <c r="B53" s="23">
        <v>43739</v>
      </c>
      <c r="C53" s="24">
        <v>45078</v>
      </c>
      <c r="D53" s="10">
        <v>44</v>
      </c>
      <c r="E53" s="25">
        <v>1339</v>
      </c>
      <c r="F53" s="166">
        <v>5000000000</v>
      </c>
      <c r="G53" s="57"/>
      <c r="H53" s="57"/>
      <c r="I53" s="56">
        <v>5131375006.961027</v>
      </c>
      <c r="J53" s="57"/>
      <c r="K53" s="57"/>
      <c r="L53" s="57"/>
      <c r="M53" s="10">
        <v>4768596392.589203</v>
      </c>
      <c r="N53" s="10">
        <v>4271914119.4487104</v>
      </c>
      <c r="O53" s="56">
        <v>3556316227.9556212</v>
      </c>
      <c r="P53" s="57"/>
    </row>
    <row r="54" spans="2:16" ht="11.25" customHeight="1">
      <c r="B54" s="23">
        <v>43739</v>
      </c>
      <c r="C54" s="24">
        <v>45108</v>
      </c>
      <c r="D54" s="10">
        <v>45</v>
      </c>
      <c r="E54" s="25">
        <v>1369</v>
      </c>
      <c r="F54" s="166">
        <v>5000000000</v>
      </c>
      <c r="G54" s="57"/>
      <c r="H54" s="57"/>
      <c r="I54" s="56">
        <v>5089427428.57949</v>
      </c>
      <c r="J54" s="57"/>
      <c r="K54" s="57"/>
      <c r="L54" s="57"/>
      <c r="M54" s="10">
        <v>4721851207.941064</v>
      </c>
      <c r="N54" s="10">
        <v>4219626512.472309</v>
      </c>
      <c r="O54" s="56">
        <v>3498387834.6293545</v>
      </c>
      <c r="P54" s="57"/>
    </row>
    <row r="55" spans="2:16" ht="11.25" customHeight="1">
      <c r="B55" s="23">
        <v>43739</v>
      </c>
      <c r="C55" s="24">
        <v>45139</v>
      </c>
      <c r="D55" s="10">
        <v>46</v>
      </c>
      <c r="E55" s="25">
        <v>1400</v>
      </c>
      <c r="F55" s="166">
        <v>5000000000</v>
      </c>
      <c r="G55" s="57"/>
      <c r="H55" s="57"/>
      <c r="I55" s="56">
        <v>5047297018.981371</v>
      </c>
      <c r="J55" s="57"/>
      <c r="K55" s="57"/>
      <c r="L55" s="57"/>
      <c r="M55" s="10">
        <v>4674821290.0338335</v>
      </c>
      <c r="N55" s="10">
        <v>4166974288.8277016</v>
      </c>
      <c r="O55" s="56">
        <v>3440102493.8351145</v>
      </c>
      <c r="P55" s="57"/>
    </row>
    <row r="56" spans="2:16" ht="11.25" customHeight="1">
      <c r="B56" s="23">
        <v>43739</v>
      </c>
      <c r="C56" s="24">
        <v>45170</v>
      </c>
      <c r="D56" s="10">
        <v>47</v>
      </c>
      <c r="E56" s="25">
        <v>1431</v>
      </c>
      <c r="F56" s="166">
        <v>5000000000</v>
      </c>
      <c r="G56" s="57"/>
      <c r="H56" s="57"/>
      <c r="I56" s="56">
        <v>5005592017.06284</v>
      </c>
      <c r="J56" s="57"/>
      <c r="K56" s="57"/>
      <c r="L56" s="57"/>
      <c r="M56" s="10">
        <v>4628330666.937966</v>
      </c>
      <c r="N56" s="10">
        <v>4115042070.1933355</v>
      </c>
      <c r="O56" s="56">
        <v>3382840025.1948895</v>
      </c>
      <c r="P56" s="57"/>
    </row>
    <row r="57" spans="2:16" ht="11.25" customHeight="1">
      <c r="B57" s="23">
        <v>43739</v>
      </c>
      <c r="C57" s="24">
        <v>45200</v>
      </c>
      <c r="D57" s="10">
        <v>48</v>
      </c>
      <c r="E57" s="25">
        <v>1461</v>
      </c>
      <c r="F57" s="166">
        <v>5000000000</v>
      </c>
      <c r="G57" s="57"/>
      <c r="H57" s="57"/>
      <c r="I57" s="56">
        <v>4963072765.129633</v>
      </c>
      <c r="J57" s="57"/>
      <c r="K57" s="57"/>
      <c r="L57" s="57"/>
      <c r="M57" s="10">
        <v>4581483562.685436</v>
      </c>
      <c r="N57" s="10">
        <v>4063364672.687142</v>
      </c>
      <c r="O57" s="56">
        <v>3326664967.909712</v>
      </c>
      <c r="P57" s="57"/>
    </row>
    <row r="58" spans="2:16" ht="11.25" customHeight="1">
      <c r="B58" s="23">
        <v>43739</v>
      </c>
      <c r="C58" s="24">
        <v>45231</v>
      </c>
      <c r="D58" s="10">
        <v>49</v>
      </c>
      <c r="E58" s="25">
        <v>1492</v>
      </c>
      <c r="F58" s="166">
        <v>5000000000</v>
      </c>
      <c r="G58" s="57"/>
      <c r="H58" s="57"/>
      <c r="I58" s="56">
        <v>4919614475.380048</v>
      </c>
      <c r="J58" s="57"/>
      <c r="K58" s="57"/>
      <c r="L58" s="57"/>
      <c r="M58" s="10">
        <v>4533664099.090917</v>
      </c>
      <c r="N58" s="10">
        <v>4010726989.628076</v>
      </c>
      <c r="O58" s="56">
        <v>3269662937.0898433</v>
      </c>
      <c r="P58" s="57"/>
    </row>
    <row r="59" spans="2:16" ht="11.25" customHeight="1">
      <c r="B59" s="23">
        <v>43739</v>
      </c>
      <c r="C59" s="24">
        <v>45261</v>
      </c>
      <c r="D59" s="10">
        <v>50</v>
      </c>
      <c r="E59" s="25">
        <v>1522</v>
      </c>
      <c r="F59" s="166">
        <v>5000000000</v>
      </c>
      <c r="G59" s="57"/>
      <c r="H59" s="57"/>
      <c r="I59" s="56">
        <v>4878042235.248807</v>
      </c>
      <c r="J59" s="57"/>
      <c r="K59" s="57"/>
      <c r="L59" s="57"/>
      <c r="M59" s="10">
        <v>4487974553.449264</v>
      </c>
      <c r="N59" s="10">
        <v>3960535530.334057</v>
      </c>
      <c r="O59" s="56">
        <v>3215510122.4668393</v>
      </c>
      <c r="P59" s="57"/>
    </row>
    <row r="60" spans="2:16" ht="11.25" customHeight="1">
      <c r="B60" s="23">
        <v>43739</v>
      </c>
      <c r="C60" s="24">
        <v>45292</v>
      </c>
      <c r="D60" s="10">
        <v>51</v>
      </c>
      <c r="E60" s="25">
        <v>1553</v>
      </c>
      <c r="F60" s="166">
        <v>5000000000</v>
      </c>
      <c r="G60" s="57"/>
      <c r="H60" s="57"/>
      <c r="I60" s="56">
        <v>4835927938.571349</v>
      </c>
      <c r="J60" s="57"/>
      <c r="K60" s="57"/>
      <c r="L60" s="57"/>
      <c r="M60" s="10">
        <v>4441681663.893856</v>
      </c>
      <c r="N60" s="10">
        <v>3909714546.7222</v>
      </c>
      <c r="O60" s="56">
        <v>3160804515.27839</v>
      </c>
      <c r="P60" s="57"/>
    </row>
    <row r="61" spans="2:16" ht="11.25" customHeight="1">
      <c r="B61" s="23">
        <v>43739</v>
      </c>
      <c r="C61" s="24">
        <v>45323</v>
      </c>
      <c r="D61" s="10">
        <v>52</v>
      </c>
      <c r="E61" s="25">
        <v>1584</v>
      </c>
      <c r="F61" s="166">
        <v>5000000000</v>
      </c>
      <c r="G61" s="57"/>
      <c r="H61" s="57"/>
      <c r="I61" s="56">
        <v>4794592291.271167</v>
      </c>
      <c r="J61" s="57"/>
      <c r="K61" s="57"/>
      <c r="L61" s="57"/>
      <c r="M61" s="10">
        <v>4396246853.710652</v>
      </c>
      <c r="N61" s="10">
        <v>3859879832.0480185</v>
      </c>
      <c r="O61" s="56">
        <v>3107298609.3244424</v>
      </c>
      <c r="P61" s="57"/>
    </row>
    <row r="62" spans="2:16" ht="11.25" customHeight="1">
      <c r="B62" s="23">
        <v>43739</v>
      </c>
      <c r="C62" s="24">
        <v>45352</v>
      </c>
      <c r="D62" s="10">
        <v>53</v>
      </c>
      <c r="E62" s="25">
        <v>1613</v>
      </c>
      <c r="F62" s="166">
        <v>5000000000</v>
      </c>
      <c r="G62" s="57"/>
      <c r="H62" s="57"/>
      <c r="I62" s="56">
        <v>4752950338.827368</v>
      </c>
      <c r="J62" s="57"/>
      <c r="K62" s="57"/>
      <c r="L62" s="57"/>
      <c r="M62" s="10">
        <v>4351149506.492379</v>
      </c>
      <c r="N62" s="10">
        <v>3811194924.2133284</v>
      </c>
      <c r="O62" s="56">
        <v>3055947684.915581</v>
      </c>
      <c r="P62" s="57"/>
    </row>
    <row r="63" spans="2:16" ht="11.25" customHeight="1">
      <c r="B63" s="23">
        <v>43739</v>
      </c>
      <c r="C63" s="24">
        <v>45383</v>
      </c>
      <c r="D63" s="10">
        <v>54</v>
      </c>
      <c r="E63" s="25">
        <v>1644</v>
      </c>
      <c r="F63" s="166">
        <v>5000000000</v>
      </c>
      <c r="G63" s="57"/>
      <c r="H63" s="57"/>
      <c r="I63" s="56">
        <v>4712012611.362282</v>
      </c>
      <c r="J63" s="57"/>
      <c r="K63" s="57"/>
      <c r="L63" s="57"/>
      <c r="M63" s="10">
        <v>4306356229.617278</v>
      </c>
      <c r="N63" s="10">
        <v>3762367384.270732</v>
      </c>
      <c r="O63" s="56">
        <v>3004018302.011021</v>
      </c>
      <c r="P63" s="57"/>
    </row>
    <row r="64" spans="2:16" ht="11.25" customHeight="1">
      <c r="B64" s="23">
        <v>43739</v>
      </c>
      <c r="C64" s="24">
        <v>45413</v>
      </c>
      <c r="D64" s="10">
        <v>55</v>
      </c>
      <c r="E64" s="25">
        <v>1674</v>
      </c>
      <c r="F64" s="166">
        <v>5000000000</v>
      </c>
      <c r="G64" s="57"/>
      <c r="H64" s="57"/>
      <c r="I64" s="56">
        <v>4668943788.341457</v>
      </c>
      <c r="J64" s="57"/>
      <c r="K64" s="57"/>
      <c r="L64" s="57"/>
      <c r="M64" s="10">
        <v>4259991319.2008796</v>
      </c>
      <c r="N64" s="10">
        <v>3712698902.9590354</v>
      </c>
      <c r="O64" s="56">
        <v>2952209589.258855</v>
      </c>
      <c r="P64" s="57"/>
    </row>
    <row r="65" spans="2:16" ht="11.25" customHeight="1">
      <c r="B65" s="23">
        <v>43739</v>
      </c>
      <c r="C65" s="24">
        <v>45444</v>
      </c>
      <c r="D65" s="10">
        <v>56</v>
      </c>
      <c r="E65" s="25">
        <v>1705</v>
      </c>
      <c r="F65" s="166">
        <v>5000000000</v>
      </c>
      <c r="G65" s="57"/>
      <c r="H65" s="57"/>
      <c r="I65" s="56">
        <v>4627176774.007946</v>
      </c>
      <c r="J65" s="57"/>
      <c r="K65" s="57"/>
      <c r="L65" s="57"/>
      <c r="M65" s="10">
        <v>4214722049.370645</v>
      </c>
      <c r="N65" s="10">
        <v>3663903677.3702254</v>
      </c>
      <c r="O65" s="56">
        <v>2901069439.5884314</v>
      </c>
      <c r="P65" s="57"/>
    </row>
    <row r="66" spans="2:16" ht="11.25" customHeight="1">
      <c r="B66" s="23">
        <v>43739</v>
      </c>
      <c r="C66" s="24">
        <v>45474</v>
      </c>
      <c r="D66" s="10">
        <v>57</v>
      </c>
      <c r="E66" s="25">
        <v>1735</v>
      </c>
      <c r="F66" s="166">
        <v>5000000000</v>
      </c>
      <c r="G66" s="57"/>
      <c r="H66" s="57"/>
      <c r="I66" s="56">
        <v>4586948448.577308</v>
      </c>
      <c r="J66" s="57"/>
      <c r="K66" s="57"/>
      <c r="L66" s="57"/>
      <c r="M66" s="10">
        <v>4171221645.6732144</v>
      </c>
      <c r="N66" s="10">
        <v>3617163528.8004827</v>
      </c>
      <c r="O66" s="56">
        <v>2852320367.95175</v>
      </c>
      <c r="P66" s="57"/>
    </row>
    <row r="67" spans="2:16" ht="11.25" customHeight="1">
      <c r="B67" s="23">
        <v>43739</v>
      </c>
      <c r="C67" s="24">
        <v>45505</v>
      </c>
      <c r="D67" s="10">
        <v>58</v>
      </c>
      <c r="E67" s="25">
        <v>1766</v>
      </c>
      <c r="F67" s="166">
        <v>5000000000</v>
      </c>
      <c r="G67" s="57"/>
      <c r="H67" s="57"/>
      <c r="I67" s="56">
        <v>4546600391.740104</v>
      </c>
      <c r="J67" s="57"/>
      <c r="K67" s="57"/>
      <c r="L67" s="57"/>
      <c r="M67" s="10">
        <v>4127517966.253433</v>
      </c>
      <c r="N67" s="10">
        <v>3570162146.658908</v>
      </c>
      <c r="O67" s="56">
        <v>2803333200.13218</v>
      </c>
      <c r="P67" s="57"/>
    </row>
    <row r="68" spans="2:16" ht="11.25" customHeight="1">
      <c r="B68" s="23">
        <v>43739</v>
      </c>
      <c r="C68" s="24">
        <v>45536</v>
      </c>
      <c r="D68" s="10">
        <v>59</v>
      </c>
      <c r="E68" s="25">
        <v>1797</v>
      </c>
      <c r="F68" s="166">
        <v>5000000000</v>
      </c>
      <c r="G68" s="57"/>
      <c r="H68" s="57"/>
      <c r="I68" s="56">
        <v>4506590027.539</v>
      </c>
      <c r="J68" s="57"/>
      <c r="K68" s="57"/>
      <c r="L68" s="57"/>
      <c r="M68" s="10">
        <v>4084256582.8603945</v>
      </c>
      <c r="N68" s="10">
        <v>3523758035.464954</v>
      </c>
      <c r="O68" s="56">
        <v>2755176834.5937295</v>
      </c>
      <c r="P68" s="57"/>
    </row>
    <row r="69" spans="2:16" ht="11.25" customHeight="1">
      <c r="B69" s="23">
        <v>43739</v>
      </c>
      <c r="C69" s="24">
        <v>45566</v>
      </c>
      <c r="D69" s="10">
        <v>60</v>
      </c>
      <c r="E69" s="25">
        <v>1827</v>
      </c>
      <c r="F69" s="166">
        <v>5000000000</v>
      </c>
      <c r="G69" s="57"/>
      <c r="H69" s="57"/>
      <c r="I69" s="56">
        <v>4466051293.45077</v>
      </c>
      <c r="J69" s="57"/>
      <c r="K69" s="57"/>
      <c r="L69" s="57"/>
      <c r="M69" s="10">
        <v>4040873299.426977</v>
      </c>
      <c r="N69" s="10">
        <v>3477747621.760441</v>
      </c>
      <c r="O69" s="56">
        <v>2708055400.6566987</v>
      </c>
      <c r="P69" s="57"/>
    </row>
    <row r="70" spans="2:16" ht="11.25" customHeight="1">
      <c r="B70" s="23">
        <v>43739</v>
      </c>
      <c r="C70" s="24">
        <v>45597</v>
      </c>
      <c r="D70" s="10">
        <v>61</v>
      </c>
      <c r="E70" s="25">
        <v>1858</v>
      </c>
      <c r="F70" s="166">
        <v>5000000000</v>
      </c>
      <c r="G70" s="57"/>
      <c r="H70" s="57"/>
      <c r="I70" s="56">
        <v>4424785870.03924</v>
      </c>
      <c r="J70" s="57"/>
      <c r="K70" s="57"/>
      <c r="L70" s="57"/>
      <c r="M70" s="10">
        <v>3996746141.83419</v>
      </c>
      <c r="N70" s="10">
        <v>3431021868.198829</v>
      </c>
      <c r="O70" s="56">
        <v>2660354969.692658</v>
      </c>
      <c r="P70" s="57"/>
    </row>
    <row r="71" spans="2:16" ht="11.25" customHeight="1">
      <c r="B71" s="23">
        <v>43739</v>
      </c>
      <c r="C71" s="24">
        <v>45627</v>
      </c>
      <c r="D71" s="10">
        <v>62</v>
      </c>
      <c r="E71" s="25">
        <v>1888</v>
      </c>
      <c r="F71" s="166">
        <v>5000000000</v>
      </c>
      <c r="G71" s="57"/>
      <c r="H71" s="57"/>
      <c r="I71" s="56">
        <v>4384381784.221092</v>
      </c>
      <c r="J71" s="57"/>
      <c r="K71" s="57"/>
      <c r="L71" s="57"/>
      <c r="M71" s="10">
        <v>3953750236.3686457</v>
      </c>
      <c r="N71" s="10">
        <v>3385758051.4792676</v>
      </c>
      <c r="O71" s="56">
        <v>2614496744.661496</v>
      </c>
      <c r="P71" s="57"/>
    </row>
    <row r="72" spans="2:16" ht="11.25" customHeight="1">
      <c r="B72" s="23">
        <v>43739</v>
      </c>
      <c r="C72" s="24">
        <v>45658</v>
      </c>
      <c r="D72" s="10">
        <v>63</v>
      </c>
      <c r="E72" s="25">
        <v>1919</v>
      </c>
      <c r="F72" s="166">
        <v>5000000000</v>
      </c>
      <c r="G72" s="57"/>
      <c r="H72" s="57"/>
      <c r="I72" s="56">
        <v>4344395687.529651</v>
      </c>
      <c r="J72" s="57"/>
      <c r="K72" s="57"/>
      <c r="L72" s="57"/>
      <c r="M72" s="10">
        <v>3911046857.13453</v>
      </c>
      <c r="N72" s="10">
        <v>3340671723.17785</v>
      </c>
      <c r="O72" s="56">
        <v>2568754536.0828834</v>
      </c>
      <c r="P72" s="57"/>
    </row>
    <row r="73" spans="2:16" ht="11.25" customHeight="1">
      <c r="B73" s="23">
        <v>43739</v>
      </c>
      <c r="C73" s="24">
        <v>45689</v>
      </c>
      <c r="D73" s="10">
        <v>64</v>
      </c>
      <c r="E73" s="25">
        <v>1950</v>
      </c>
      <c r="F73" s="166">
        <v>5000000000</v>
      </c>
      <c r="G73" s="57"/>
      <c r="H73" s="57"/>
      <c r="I73" s="56">
        <v>4304840393.970512</v>
      </c>
      <c r="J73" s="57"/>
      <c r="K73" s="57"/>
      <c r="L73" s="57"/>
      <c r="M73" s="10">
        <v>3868864133.650004</v>
      </c>
      <c r="N73" s="10">
        <v>3296236417.6475344</v>
      </c>
      <c r="O73" s="56">
        <v>2523851383.1697087</v>
      </c>
      <c r="P73" s="57"/>
    </row>
    <row r="74" spans="2:16" ht="11.25" customHeight="1">
      <c r="B74" s="23">
        <v>43739</v>
      </c>
      <c r="C74" s="24">
        <v>45717</v>
      </c>
      <c r="D74" s="10">
        <v>65</v>
      </c>
      <c r="E74" s="25">
        <v>1978</v>
      </c>
      <c r="F74" s="166">
        <v>5000000000</v>
      </c>
      <c r="G74" s="57"/>
      <c r="H74" s="57"/>
      <c r="I74" s="56">
        <v>4265398540.952475</v>
      </c>
      <c r="J74" s="57"/>
      <c r="K74" s="57"/>
      <c r="L74" s="57"/>
      <c r="M74" s="10">
        <v>3827543748.4580493</v>
      </c>
      <c r="N74" s="10">
        <v>3253540028.6802735</v>
      </c>
      <c r="O74" s="56">
        <v>2481627483.1731086</v>
      </c>
      <c r="P74" s="57"/>
    </row>
    <row r="75" spans="2:16" ht="11.25" customHeight="1">
      <c r="B75" s="23">
        <v>43739</v>
      </c>
      <c r="C75" s="24">
        <v>45748</v>
      </c>
      <c r="D75" s="10">
        <v>66</v>
      </c>
      <c r="E75" s="25">
        <v>2009</v>
      </c>
      <c r="F75" s="166">
        <v>5000000000</v>
      </c>
      <c r="G75" s="57"/>
      <c r="H75" s="57"/>
      <c r="I75" s="56">
        <v>4225758872.543115</v>
      </c>
      <c r="J75" s="57"/>
      <c r="K75" s="57"/>
      <c r="L75" s="57"/>
      <c r="M75" s="10">
        <v>3785541732.952475</v>
      </c>
      <c r="N75" s="10">
        <v>3209653291.091105</v>
      </c>
      <c r="O75" s="56">
        <v>2437783749.1464453</v>
      </c>
      <c r="P75" s="57"/>
    </row>
    <row r="76" spans="2:16" ht="11.25" customHeight="1">
      <c r="B76" s="23">
        <v>43739</v>
      </c>
      <c r="C76" s="24">
        <v>45778</v>
      </c>
      <c r="D76" s="10">
        <v>67</v>
      </c>
      <c r="E76" s="25">
        <v>2039</v>
      </c>
      <c r="F76" s="166">
        <v>5000000000</v>
      </c>
      <c r="G76" s="57"/>
      <c r="H76" s="57"/>
      <c r="I76" s="56">
        <v>4185048258.649509</v>
      </c>
      <c r="J76" s="57"/>
      <c r="K76" s="57"/>
      <c r="L76" s="57"/>
      <c r="M76" s="10">
        <v>3742918382.08585</v>
      </c>
      <c r="N76" s="10">
        <v>3165703294.083792</v>
      </c>
      <c r="O76" s="56">
        <v>2394546896.763946</v>
      </c>
      <c r="P76" s="57"/>
    </row>
    <row r="77" spans="2:16" ht="11.25" customHeight="1">
      <c r="B77" s="23">
        <v>43739</v>
      </c>
      <c r="C77" s="24">
        <v>45809</v>
      </c>
      <c r="D77" s="10">
        <v>68</v>
      </c>
      <c r="E77" s="25">
        <v>2070</v>
      </c>
      <c r="F77" s="166">
        <v>5000000000</v>
      </c>
      <c r="G77" s="57"/>
      <c r="H77" s="57"/>
      <c r="I77" s="56">
        <v>4145887726.227793</v>
      </c>
      <c r="J77" s="57"/>
      <c r="K77" s="57"/>
      <c r="L77" s="57"/>
      <c r="M77" s="10">
        <v>3701606104.095603</v>
      </c>
      <c r="N77" s="10">
        <v>3122799827.2160115</v>
      </c>
      <c r="O77" s="56">
        <v>2352089835.602401</v>
      </c>
      <c r="P77" s="57"/>
    </row>
    <row r="78" spans="2:16" ht="11.25" customHeight="1">
      <c r="B78" s="23">
        <v>43739</v>
      </c>
      <c r="C78" s="24">
        <v>45839</v>
      </c>
      <c r="D78" s="10">
        <v>69</v>
      </c>
      <c r="E78" s="25">
        <v>2100</v>
      </c>
      <c r="F78" s="166">
        <v>5000000000</v>
      </c>
      <c r="G78" s="57"/>
      <c r="H78" s="57"/>
      <c r="I78" s="56">
        <v>4106229398.16893</v>
      </c>
      <c r="J78" s="57"/>
      <c r="K78" s="57"/>
      <c r="L78" s="57"/>
      <c r="M78" s="10">
        <v>3660179919.8269615</v>
      </c>
      <c r="N78" s="10">
        <v>3080251270.715794</v>
      </c>
      <c r="O78" s="56">
        <v>2310531998.040504</v>
      </c>
      <c r="P78" s="57"/>
    </row>
    <row r="79" spans="2:16" ht="11.25" customHeight="1">
      <c r="B79" s="23">
        <v>43739</v>
      </c>
      <c r="C79" s="24">
        <v>45870</v>
      </c>
      <c r="D79" s="10">
        <v>70</v>
      </c>
      <c r="E79" s="25">
        <v>2131</v>
      </c>
      <c r="F79" s="166">
        <v>5000000000</v>
      </c>
      <c r="G79" s="57"/>
      <c r="H79" s="57"/>
      <c r="I79" s="56">
        <v>4067116040.049798</v>
      </c>
      <c r="J79" s="57"/>
      <c r="K79" s="57"/>
      <c r="L79" s="57"/>
      <c r="M79" s="10">
        <v>3619166545.328529</v>
      </c>
      <c r="N79" s="10">
        <v>3037990230.54905</v>
      </c>
      <c r="O79" s="56">
        <v>2269179411.1719017</v>
      </c>
      <c r="P79" s="57"/>
    </row>
    <row r="80" spans="2:16" ht="11.25" customHeight="1">
      <c r="B80" s="23">
        <v>43739</v>
      </c>
      <c r="C80" s="24">
        <v>45901</v>
      </c>
      <c r="D80" s="10">
        <v>71</v>
      </c>
      <c r="E80" s="25">
        <v>2162</v>
      </c>
      <c r="F80" s="166">
        <v>5000000000</v>
      </c>
      <c r="G80" s="57"/>
      <c r="H80" s="57"/>
      <c r="I80" s="56">
        <v>4027230507.899387</v>
      </c>
      <c r="J80" s="57"/>
      <c r="K80" s="57"/>
      <c r="L80" s="57"/>
      <c r="M80" s="10">
        <v>3577595803.2767797</v>
      </c>
      <c r="N80" s="10">
        <v>2995457550.7108126</v>
      </c>
      <c r="O80" s="56">
        <v>2227933637.572829</v>
      </c>
      <c r="P80" s="57"/>
    </row>
    <row r="81" spans="2:16" ht="11.25" customHeight="1">
      <c r="B81" s="23">
        <v>43739</v>
      </c>
      <c r="C81" s="24">
        <v>45931</v>
      </c>
      <c r="D81" s="10">
        <v>72</v>
      </c>
      <c r="E81" s="25">
        <v>2192</v>
      </c>
      <c r="F81" s="166">
        <v>5000000000</v>
      </c>
      <c r="G81" s="57"/>
      <c r="H81" s="57"/>
      <c r="I81" s="56">
        <v>3988979790.645771</v>
      </c>
      <c r="J81" s="57"/>
      <c r="K81" s="57"/>
      <c r="L81" s="57"/>
      <c r="M81" s="10">
        <v>3537799210.4126277</v>
      </c>
      <c r="N81" s="10">
        <v>2954845957.1218805</v>
      </c>
      <c r="O81" s="56">
        <v>2188719008.0030823</v>
      </c>
      <c r="P81" s="57"/>
    </row>
    <row r="82" spans="2:16" ht="11.25" customHeight="1">
      <c r="B82" s="23">
        <v>43739</v>
      </c>
      <c r="C82" s="24">
        <v>45962</v>
      </c>
      <c r="D82" s="10">
        <v>73</v>
      </c>
      <c r="E82" s="25">
        <v>2223</v>
      </c>
      <c r="F82" s="166">
        <v>5000000000</v>
      </c>
      <c r="G82" s="57"/>
      <c r="H82" s="57"/>
      <c r="I82" s="56">
        <v>3950173312.255361</v>
      </c>
      <c r="J82" s="57"/>
      <c r="K82" s="57"/>
      <c r="L82" s="57"/>
      <c r="M82" s="10">
        <v>3497440011.9229674</v>
      </c>
      <c r="N82" s="10">
        <v>2913708034.094739</v>
      </c>
      <c r="O82" s="56">
        <v>2149105895.667812</v>
      </c>
      <c r="P82" s="57"/>
    </row>
    <row r="83" spans="2:16" ht="11.25" customHeight="1">
      <c r="B83" s="23">
        <v>43739</v>
      </c>
      <c r="C83" s="24">
        <v>45992</v>
      </c>
      <c r="D83" s="10">
        <v>74</v>
      </c>
      <c r="E83" s="25">
        <v>2253</v>
      </c>
      <c r="F83" s="166">
        <v>5000000000</v>
      </c>
      <c r="G83" s="57"/>
      <c r="H83" s="57"/>
      <c r="I83" s="56">
        <v>3911664146.637029</v>
      </c>
      <c r="J83" s="57"/>
      <c r="K83" s="57"/>
      <c r="L83" s="57"/>
      <c r="M83" s="10">
        <v>3457659662.8509173</v>
      </c>
      <c r="N83" s="10">
        <v>2873477282.816865</v>
      </c>
      <c r="O83" s="56">
        <v>2110744350.7669582</v>
      </c>
      <c r="P83" s="57"/>
    </row>
    <row r="84" spans="2:16" ht="11.25" customHeight="1">
      <c r="B84" s="23">
        <v>43739</v>
      </c>
      <c r="C84" s="24">
        <v>46023</v>
      </c>
      <c r="D84" s="10">
        <v>75</v>
      </c>
      <c r="E84" s="25">
        <v>2284</v>
      </c>
      <c r="F84" s="166">
        <v>5000000000</v>
      </c>
      <c r="G84" s="57"/>
      <c r="H84" s="57"/>
      <c r="I84" s="56">
        <v>3873454411.130386</v>
      </c>
      <c r="J84" s="57"/>
      <c r="K84" s="57"/>
      <c r="L84" s="57"/>
      <c r="M84" s="10">
        <v>3418077550.947726</v>
      </c>
      <c r="N84" s="10">
        <v>2833358505.734416</v>
      </c>
      <c r="O84" s="56">
        <v>2072459329.2767696</v>
      </c>
      <c r="P84" s="57"/>
    </row>
    <row r="85" spans="2:16" ht="11.25" customHeight="1">
      <c r="B85" s="23">
        <v>43739</v>
      </c>
      <c r="C85" s="24">
        <v>46054</v>
      </c>
      <c r="D85" s="10">
        <v>76</v>
      </c>
      <c r="E85" s="25">
        <v>2315</v>
      </c>
      <c r="F85" s="166">
        <v>2500000000</v>
      </c>
      <c r="G85" s="57"/>
      <c r="H85" s="57"/>
      <c r="I85" s="56">
        <v>3835286508.675028</v>
      </c>
      <c r="J85" s="57"/>
      <c r="K85" s="57"/>
      <c r="L85" s="57"/>
      <c r="M85" s="10">
        <v>3378656613.291638</v>
      </c>
      <c r="N85" s="10">
        <v>2793558466.844772</v>
      </c>
      <c r="O85" s="56">
        <v>2034692910.7160232</v>
      </c>
      <c r="P85" s="57"/>
    </row>
    <row r="86" spans="2:16" ht="11.25" customHeight="1">
      <c r="B86" s="23">
        <v>43739</v>
      </c>
      <c r="C86" s="24">
        <v>46082</v>
      </c>
      <c r="D86" s="10">
        <v>77</v>
      </c>
      <c r="E86" s="25">
        <v>2343</v>
      </c>
      <c r="F86" s="166">
        <v>2500000000</v>
      </c>
      <c r="G86" s="57"/>
      <c r="H86" s="57"/>
      <c r="I86" s="56">
        <v>3796493200.520576</v>
      </c>
      <c r="J86" s="57"/>
      <c r="K86" s="57"/>
      <c r="L86" s="57"/>
      <c r="M86" s="10">
        <v>3339358084.090206</v>
      </c>
      <c r="N86" s="10">
        <v>2754722257.5435014</v>
      </c>
      <c r="O86" s="56">
        <v>1998729102.0752828</v>
      </c>
      <c r="P86" s="57"/>
    </row>
    <row r="87" spans="2:16" ht="11.25" customHeight="1">
      <c r="B87" s="23">
        <v>43739</v>
      </c>
      <c r="C87" s="24">
        <v>46113</v>
      </c>
      <c r="D87" s="10">
        <v>78</v>
      </c>
      <c r="E87" s="25">
        <v>2374</v>
      </c>
      <c r="F87" s="166">
        <v>2500000000</v>
      </c>
      <c r="G87" s="57"/>
      <c r="H87" s="57"/>
      <c r="I87" s="56">
        <v>3758792075.443898</v>
      </c>
      <c r="J87" s="57"/>
      <c r="K87" s="57"/>
      <c r="L87" s="57"/>
      <c r="M87" s="10">
        <v>3300588991.223742</v>
      </c>
      <c r="N87" s="10">
        <v>2715816147.23156</v>
      </c>
      <c r="O87" s="56">
        <v>1962154061.3848062</v>
      </c>
      <c r="P87" s="57"/>
    </row>
    <row r="88" spans="2:16" ht="11.25" customHeight="1">
      <c r="B88" s="23">
        <v>43739</v>
      </c>
      <c r="C88" s="24">
        <v>46143</v>
      </c>
      <c r="D88" s="10">
        <v>79</v>
      </c>
      <c r="E88" s="25">
        <v>2404</v>
      </c>
      <c r="F88" s="166">
        <v>2500000000</v>
      </c>
      <c r="G88" s="57"/>
      <c r="H88" s="57"/>
      <c r="I88" s="56">
        <v>3720556565.609517</v>
      </c>
      <c r="J88" s="57"/>
      <c r="K88" s="57"/>
      <c r="L88" s="57"/>
      <c r="M88" s="10">
        <v>3261651954.478389</v>
      </c>
      <c r="N88" s="10">
        <v>2677172177.696341</v>
      </c>
      <c r="O88" s="56">
        <v>1926305319.4926596</v>
      </c>
      <c r="P88" s="57"/>
    </row>
    <row r="89" spans="2:16" ht="11.25" customHeight="1">
      <c r="B89" s="23">
        <v>43739</v>
      </c>
      <c r="C89" s="24">
        <v>46174</v>
      </c>
      <c r="D89" s="10">
        <v>80</v>
      </c>
      <c r="E89" s="25">
        <v>2435</v>
      </c>
      <c r="F89" s="166">
        <v>2500000000</v>
      </c>
      <c r="G89" s="57"/>
      <c r="H89" s="57"/>
      <c r="I89" s="56">
        <v>3682689224.112045</v>
      </c>
      <c r="J89" s="57"/>
      <c r="K89" s="57"/>
      <c r="L89" s="57"/>
      <c r="M89" s="10">
        <v>3222979585.435894</v>
      </c>
      <c r="N89" s="10">
        <v>2638701926.9063296</v>
      </c>
      <c r="O89" s="56">
        <v>1890583114.5454657</v>
      </c>
      <c r="P89" s="57"/>
    </row>
    <row r="90" spans="2:16" ht="11.25" customHeight="1">
      <c r="B90" s="23">
        <v>43739</v>
      </c>
      <c r="C90" s="24">
        <v>46204</v>
      </c>
      <c r="D90" s="10">
        <v>81</v>
      </c>
      <c r="E90" s="25">
        <v>2465</v>
      </c>
      <c r="F90" s="166">
        <v>2500000000</v>
      </c>
      <c r="G90" s="57"/>
      <c r="H90" s="57"/>
      <c r="I90" s="56">
        <v>3645606674.784218</v>
      </c>
      <c r="J90" s="57"/>
      <c r="K90" s="57"/>
      <c r="L90" s="57"/>
      <c r="M90" s="10">
        <v>3185289094.783039</v>
      </c>
      <c r="N90" s="10">
        <v>2601425551.3228807</v>
      </c>
      <c r="O90" s="56">
        <v>1856234864.8507242</v>
      </c>
      <c r="P90" s="57"/>
    </row>
    <row r="91" spans="2:16" ht="11.25" customHeight="1">
      <c r="B91" s="23">
        <v>43739</v>
      </c>
      <c r="C91" s="24">
        <v>46235</v>
      </c>
      <c r="D91" s="10">
        <v>82</v>
      </c>
      <c r="E91" s="25">
        <v>2496</v>
      </c>
      <c r="F91" s="166">
        <v>2500000000</v>
      </c>
      <c r="G91" s="57"/>
      <c r="H91" s="57"/>
      <c r="I91" s="56">
        <v>3608511293.767736</v>
      </c>
      <c r="J91" s="57"/>
      <c r="K91" s="57"/>
      <c r="L91" s="57"/>
      <c r="M91" s="10">
        <v>3147530099.717427</v>
      </c>
      <c r="N91" s="10">
        <v>2564050246.908784</v>
      </c>
      <c r="O91" s="56">
        <v>1821816685.0283654</v>
      </c>
      <c r="P91" s="57"/>
    </row>
    <row r="92" spans="2:16" ht="11.25" customHeight="1">
      <c r="B92" s="23">
        <v>43739</v>
      </c>
      <c r="C92" s="24">
        <v>46266</v>
      </c>
      <c r="D92" s="10">
        <v>83</v>
      </c>
      <c r="E92" s="25">
        <v>2527</v>
      </c>
      <c r="F92" s="166">
        <v>2500000000</v>
      </c>
      <c r="G92" s="57"/>
      <c r="H92" s="57"/>
      <c r="I92" s="56">
        <v>3572131806.841482</v>
      </c>
      <c r="J92" s="57"/>
      <c r="K92" s="57"/>
      <c r="L92" s="57"/>
      <c r="M92" s="10">
        <v>3110513406.4743857</v>
      </c>
      <c r="N92" s="10">
        <v>2527451381.159596</v>
      </c>
      <c r="O92" s="56">
        <v>1788206105.0219176</v>
      </c>
      <c r="P92" s="57"/>
    </row>
    <row r="93" spans="2:16" ht="11.25" customHeight="1">
      <c r="B93" s="23">
        <v>43739</v>
      </c>
      <c r="C93" s="24">
        <v>46296</v>
      </c>
      <c r="D93" s="10">
        <v>84</v>
      </c>
      <c r="E93" s="25">
        <v>2557</v>
      </c>
      <c r="F93" s="166">
        <v>2500000000</v>
      </c>
      <c r="G93" s="57"/>
      <c r="H93" s="57"/>
      <c r="I93" s="56">
        <v>3536479446.813857</v>
      </c>
      <c r="J93" s="57"/>
      <c r="K93" s="57"/>
      <c r="L93" s="57"/>
      <c r="M93" s="10">
        <v>3074413658.722235</v>
      </c>
      <c r="N93" s="10">
        <v>2491969949.0602145</v>
      </c>
      <c r="O93" s="56">
        <v>1755875210.1161087</v>
      </c>
      <c r="P93" s="57"/>
    </row>
    <row r="94" spans="2:16" ht="11.25" customHeight="1">
      <c r="B94" s="23">
        <v>43739</v>
      </c>
      <c r="C94" s="24">
        <v>46327</v>
      </c>
      <c r="D94" s="10">
        <v>85</v>
      </c>
      <c r="E94" s="25">
        <v>2588</v>
      </c>
      <c r="F94" s="166">
        <v>2500000000</v>
      </c>
      <c r="G94" s="57"/>
      <c r="H94" s="57"/>
      <c r="I94" s="56">
        <v>3500478442.217191</v>
      </c>
      <c r="J94" s="57"/>
      <c r="K94" s="57"/>
      <c r="L94" s="57"/>
      <c r="M94" s="10">
        <v>3037955086.637859</v>
      </c>
      <c r="N94" s="10">
        <v>2456155969.735877</v>
      </c>
      <c r="O94" s="56">
        <v>1723309998.970617</v>
      </c>
      <c r="P94" s="57"/>
    </row>
    <row r="95" spans="2:16" ht="11.25" customHeight="1">
      <c r="B95" s="23">
        <v>43739</v>
      </c>
      <c r="C95" s="24">
        <v>46357</v>
      </c>
      <c r="D95" s="10">
        <v>86</v>
      </c>
      <c r="E95" s="25">
        <v>2618</v>
      </c>
      <c r="F95" s="166">
        <v>2500000000</v>
      </c>
      <c r="G95" s="57"/>
      <c r="H95" s="57"/>
      <c r="I95" s="56">
        <v>3465169739.468446</v>
      </c>
      <c r="J95" s="57"/>
      <c r="K95" s="57"/>
      <c r="L95" s="57"/>
      <c r="M95" s="10">
        <v>3002375552.4283733</v>
      </c>
      <c r="N95" s="10">
        <v>2421415818.191323</v>
      </c>
      <c r="O95" s="56">
        <v>1691971037.8758945</v>
      </c>
      <c r="P95" s="57"/>
    </row>
    <row r="96" spans="2:16" ht="11.25" customHeight="1">
      <c r="B96" s="23">
        <v>43739</v>
      </c>
      <c r="C96" s="24">
        <v>46388</v>
      </c>
      <c r="D96" s="10">
        <v>87</v>
      </c>
      <c r="E96" s="25">
        <v>2649</v>
      </c>
      <c r="F96" s="166">
        <v>2500000000</v>
      </c>
      <c r="G96" s="57"/>
      <c r="H96" s="57"/>
      <c r="I96" s="56">
        <v>3429444555.892153</v>
      </c>
      <c r="J96" s="57"/>
      <c r="K96" s="57"/>
      <c r="L96" s="57"/>
      <c r="M96" s="10">
        <v>2966381930.173647</v>
      </c>
      <c r="N96" s="10">
        <v>2386302630.210085</v>
      </c>
      <c r="O96" s="56">
        <v>1660373101.648355</v>
      </c>
      <c r="P96" s="57"/>
    </row>
    <row r="97" spans="2:16" ht="11.25" customHeight="1">
      <c r="B97" s="23">
        <v>43739</v>
      </c>
      <c r="C97" s="24">
        <v>46419</v>
      </c>
      <c r="D97" s="10">
        <v>88</v>
      </c>
      <c r="E97" s="25">
        <v>2680</v>
      </c>
      <c r="F97" s="166">
        <v>2500000000</v>
      </c>
      <c r="G97" s="57"/>
      <c r="H97" s="57"/>
      <c r="I97" s="56">
        <v>3393859496.517328</v>
      </c>
      <c r="J97" s="57"/>
      <c r="K97" s="57"/>
      <c r="L97" s="57"/>
      <c r="M97" s="10">
        <v>2930622765.061935</v>
      </c>
      <c r="N97" s="10">
        <v>2351540510.006557</v>
      </c>
      <c r="O97" s="56">
        <v>1629255716.635977</v>
      </c>
      <c r="P97" s="57"/>
    </row>
    <row r="98" spans="2:16" ht="11.25" customHeight="1">
      <c r="B98" s="23">
        <v>43739</v>
      </c>
      <c r="C98" s="24">
        <v>46447</v>
      </c>
      <c r="D98" s="10">
        <v>89</v>
      </c>
      <c r="E98" s="25">
        <v>2708</v>
      </c>
      <c r="F98" s="166">
        <v>2500000000</v>
      </c>
      <c r="G98" s="57"/>
      <c r="H98" s="57"/>
      <c r="I98" s="56">
        <v>3358861730.535116</v>
      </c>
      <c r="J98" s="57"/>
      <c r="K98" s="57"/>
      <c r="L98" s="57"/>
      <c r="M98" s="10">
        <v>2895958335.1499987</v>
      </c>
      <c r="N98" s="10">
        <v>2318387204.9095755</v>
      </c>
      <c r="O98" s="56">
        <v>1600139224.422932</v>
      </c>
      <c r="P98" s="57"/>
    </row>
    <row r="99" spans="2:16" ht="11.25" customHeight="1">
      <c r="B99" s="23">
        <v>43739</v>
      </c>
      <c r="C99" s="24">
        <v>46478</v>
      </c>
      <c r="D99" s="10">
        <v>90</v>
      </c>
      <c r="E99" s="25">
        <v>2739</v>
      </c>
      <c r="F99" s="166">
        <v>2500000000</v>
      </c>
      <c r="G99" s="57"/>
      <c r="H99" s="57"/>
      <c r="I99" s="56">
        <v>3324364193.566533</v>
      </c>
      <c r="J99" s="57"/>
      <c r="K99" s="57"/>
      <c r="L99" s="57"/>
      <c r="M99" s="10">
        <v>2861353782.496382</v>
      </c>
      <c r="N99" s="10">
        <v>2284858517.224558</v>
      </c>
      <c r="O99" s="56">
        <v>1570318446.8118186</v>
      </c>
      <c r="P99" s="57"/>
    </row>
    <row r="100" spans="2:16" ht="11.25" customHeight="1">
      <c r="B100" s="23">
        <v>43739</v>
      </c>
      <c r="C100" s="24">
        <v>46508</v>
      </c>
      <c r="D100" s="10">
        <v>91</v>
      </c>
      <c r="E100" s="25">
        <v>2769</v>
      </c>
      <c r="F100" s="166">
        <v>2500000000</v>
      </c>
      <c r="G100" s="57"/>
      <c r="H100" s="57"/>
      <c r="I100" s="56">
        <v>3289228904.343194</v>
      </c>
      <c r="J100" s="57"/>
      <c r="K100" s="57"/>
      <c r="L100" s="57"/>
      <c r="M100" s="10">
        <v>2826465055.2421827</v>
      </c>
      <c r="N100" s="10">
        <v>2251443965.7945642</v>
      </c>
      <c r="O100" s="56">
        <v>1541010669.5550218</v>
      </c>
      <c r="P100" s="57"/>
    </row>
    <row r="101" spans="2:16" ht="11.25" customHeight="1">
      <c r="B101" s="23">
        <v>43739</v>
      </c>
      <c r="C101" s="24">
        <v>46539</v>
      </c>
      <c r="D101" s="10">
        <v>92</v>
      </c>
      <c r="E101" s="25">
        <v>2800</v>
      </c>
      <c r="F101" s="166">
        <v>2500000000</v>
      </c>
      <c r="G101" s="57"/>
      <c r="H101" s="57"/>
      <c r="I101" s="56">
        <v>3254569719.598413</v>
      </c>
      <c r="J101" s="57"/>
      <c r="K101" s="57"/>
      <c r="L101" s="57"/>
      <c r="M101" s="10">
        <v>2791938714.952457</v>
      </c>
      <c r="N101" s="10">
        <v>2218285784.215979</v>
      </c>
      <c r="O101" s="56">
        <v>1511884513.969848</v>
      </c>
      <c r="P101" s="57"/>
    </row>
    <row r="102" spans="2:16" ht="11.25" customHeight="1">
      <c r="B102" s="23">
        <v>43739</v>
      </c>
      <c r="C102" s="24">
        <v>46569</v>
      </c>
      <c r="D102" s="10">
        <v>93</v>
      </c>
      <c r="E102" s="25">
        <v>2830</v>
      </c>
      <c r="F102" s="166">
        <v>2500000000</v>
      </c>
      <c r="G102" s="57"/>
      <c r="H102" s="57"/>
      <c r="I102" s="56">
        <v>3220713940.60785</v>
      </c>
      <c r="J102" s="57"/>
      <c r="K102" s="57"/>
      <c r="L102" s="57"/>
      <c r="M102" s="10">
        <v>2758360436.093912</v>
      </c>
      <c r="N102" s="10">
        <v>2186212622.0642443</v>
      </c>
      <c r="O102" s="56">
        <v>1483916976.7479765</v>
      </c>
      <c r="P102" s="57"/>
    </row>
    <row r="103" spans="2:16" ht="11.25" customHeight="1">
      <c r="B103" s="23">
        <v>43739</v>
      </c>
      <c r="C103" s="24">
        <v>46600</v>
      </c>
      <c r="D103" s="10">
        <v>94</v>
      </c>
      <c r="E103" s="25">
        <v>2861</v>
      </c>
      <c r="F103" s="166">
        <v>2500000000</v>
      </c>
      <c r="G103" s="57"/>
      <c r="H103" s="57"/>
      <c r="I103" s="56">
        <v>3186656430.363631</v>
      </c>
      <c r="J103" s="57"/>
      <c r="K103" s="57"/>
      <c r="L103" s="57"/>
      <c r="M103" s="10">
        <v>2724563181.374227</v>
      </c>
      <c r="N103" s="10">
        <v>2153933836.447349</v>
      </c>
      <c r="O103" s="56">
        <v>1455814981.541084</v>
      </c>
      <c r="P103" s="57"/>
    </row>
    <row r="104" spans="2:16" ht="11.25" customHeight="1">
      <c r="B104" s="23">
        <v>43739</v>
      </c>
      <c r="C104" s="24">
        <v>46631</v>
      </c>
      <c r="D104" s="10">
        <v>95</v>
      </c>
      <c r="E104" s="25">
        <v>2892</v>
      </c>
      <c r="F104" s="166">
        <v>2500000000</v>
      </c>
      <c r="G104" s="57"/>
      <c r="H104" s="57"/>
      <c r="I104" s="56">
        <v>3152934310.481929</v>
      </c>
      <c r="J104" s="57"/>
      <c r="K104" s="57"/>
      <c r="L104" s="57"/>
      <c r="M104" s="10">
        <v>2691158906.507102</v>
      </c>
      <c r="N104" s="10">
        <v>2122114978.3246648</v>
      </c>
      <c r="O104" s="56">
        <v>1428233961.7941399</v>
      </c>
      <c r="P104" s="57"/>
    </row>
    <row r="105" spans="2:16" ht="11.25" customHeight="1">
      <c r="B105" s="23">
        <v>43739</v>
      </c>
      <c r="C105" s="24">
        <v>46661</v>
      </c>
      <c r="D105" s="10">
        <v>96</v>
      </c>
      <c r="E105" s="25">
        <v>2922</v>
      </c>
      <c r="F105" s="166">
        <v>2500000000</v>
      </c>
      <c r="G105" s="57"/>
      <c r="H105" s="57"/>
      <c r="I105" s="56">
        <v>3119141356.696504</v>
      </c>
      <c r="J105" s="57"/>
      <c r="K105" s="57"/>
      <c r="L105" s="57"/>
      <c r="M105" s="10">
        <v>2657945290.273814</v>
      </c>
      <c r="N105" s="10">
        <v>2090765729.7584658</v>
      </c>
      <c r="O105" s="56">
        <v>1401367048.960027</v>
      </c>
      <c r="P105" s="57"/>
    </row>
    <row r="106" spans="2:16" ht="11.25" customHeight="1">
      <c r="B106" s="23">
        <v>43739</v>
      </c>
      <c r="C106" s="24">
        <v>46692</v>
      </c>
      <c r="D106" s="10">
        <v>97</v>
      </c>
      <c r="E106" s="25">
        <v>2953</v>
      </c>
      <c r="F106" s="166">
        <v>2500000000</v>
      </c>
      <c r="G106" s="57"/>
      <c r="H106" s="57"/>
      <c r="I106" s="56">
        <v>3085823173.241972</v>
      </c>
      <c r="J106" s="57"/>
      <c r="K106" s="57"/>
      <c r="L106" s="57"/>
      <c r="M106" s="10">
        <v>2625093614.1785207</v>
      </c>
      <c r="N106" s="10">
        <v>2059672753.0107055</v>
      </c>
      <c r="O106" s="56">
        <v>1374679233.4049644</v>
      </c>
      <c r="P106" s="57"/>
    </row>
    <row r="107" spans="2:16" ht="11.25" customHeight="1">
      <c r="B107" s="23">
        <v>43739</v>
      </c>
      <c r="C107" s="24">
        <v>46722</v>
      </c>
      <c r="D107" s="10">
        <v>98</v>
      </c>
      <c r="E107" s="25">
        <v>2983</v>
      </c>
      <c r="F107" s="166">
        <v>2500000000</v>
      </c>
      <c r="G107" s="57"/>
      <c r="H107" s="57"/>
      <c r="I107" s="56">
        <v>3052273407.676512</v>
      </c>
      <c r="J107" s="57"/>
      <c r="K107" s="57"/>
      <c r="L107" s="57"/>
      <c r="M107" s="10">
        <v>2592291004.3736644</v>
      </c>
      <c r="N107" s="10">
        <v>2028929461.3530576</v>
      </c>
      <c r="O107" s="56">
        <v>1348609392.679787</v>
      </c>
      <c r="P107" s="57"/>
    </row>
    <row r="108" spans="2:16" ht="11.25" customHeight="1">
      <c r="B108" s="23">
        <v>43739</v>
      </c>
      <c r="C108" s="24">
        <v>46753</v>
      </c>
      <c r="D108" s="10">
        <v>99</v>
      </c>
      <c r="E108" s="25">
        <v>3014</v>
      </c>
      <c r="F108" s="166">
        <v>2500000000</v>
      </c>
      <c r="G108" s="57"/>
      <c r="H108" s="57"/>
      <c r="I108" s="56">
        <v>3018606881.684135</v>
      </c>
      <c r="J108" s="57"/>
      <c r="K108" s="57"/>
      <c r="L108" s="57"/>
      <c r="M108" s="10">
        <v>2559349855.1438823</v>
      </c>
      <c r="N108" s="10">
        <v>1998052729.011171</v>
      </c>
      <c r="O108" s="56">
        <v>1322460765.6762195</v>
      </c>
      <c r="P108" s="57"/>
    </row>
    <row r="109" spans="2:16" ht="11.25" customHeight="1">
      <c r="B109" s="23">
        <v>43739</v>
      </c>
      <c r="C109" s="24">
        <v>46784</v>
      </c>
      <c r="D109" s="10">
        <v>100</v>
      </c>
      <c r="E109" s="25">
        <v>3045</v>
      </c>
      <c r="F109" s="166">
        <v>2500000000</v>
      </c>
      <c r="G109" s="57"/>
      <c r="H109" s="57"/>
      <c r="I109" s="56">
        <v>2984842525.783709</v>
      </c>
      <c r="J109" s="57"/>
      <c r="K109" s="57"/>
      <c r="L109" s="57"/>
      <c r="M109" s="10">
        <v>2526430184.8262973</v>
      </c>
      <c r="N109" s="10">
        <v>1967336651.210252</v>
      </c>
      <c r="O109" s="56">
        <v>1296615335.019681</v>
      </c>
      <c r="P109" s="57"/>
    </row>
    <row r="110" spans="2:16" ht="11.25" customHeight="1">
      <c r="B110" s="23">
        <v>43739</v>
      </c>
      <c r="C110" s="24">
        <v>46813</v>
      </c>
      <c r="D110" s="10">
        <v>101</v>
      </c>
      <c r="E110" s="25">
        <v>3074</v>
      </c>
      <c r="F110" s="166">
        <v>2500000000</v>
      </c>
      <c r="G110" s="57"/>
      <c r="H110" s="57"/>
      <c r="I110" s="56">
        <v>2950282467.839044</v>
      </c>
      <c r="J110" s="57"/>
      <c r="K110" s="57"/>
      <c r="L110" s="57"/>
      <c r="M110" s="10">
        <v>2493215499.3490353</v>
      </c>
      <c r="N110" s="10">
        <v>1936852913.3435178</v>
      </c>
      <c r="O110" s="56">
        <v>1271465730.790643</v>
      </c>
      <c r="P110" s="57"/>
    </row>
    <row r="111" spans="2:16" ht="11.25" customHeight="1">
      <c r="B111" s="23">
        <v>43739</v>
      </c>
      <c r="C111" s="24">
        <v>46844</v>
      </c>
      <c r="D111" s="10">
        <v>102</v>
      </c>
      <c r="E111" s="25">
        <v>3105</v>
      </c>
      <c r="F111" s="166">
        <v>2500000000</v>
      </c>
      <c r="G111" s="57"/>
      <c r="H111" s="57"/>
      <c r="I111" s="56">
        <v>2916401666.750053</v>
      </c>
      <c r="J111" s="57"/>
      <c r="K111" s="57"/>
      <c r="L111" s="57"/>
      <c r="M111" s="10">
        <v>2460403501.5156803</v>
      </c>
      <c r="N111" s="10">
        <v>1906501943.883917</v>
      </c>
      <c r="O111" s="56">
        <v>1246240584.370894</v>
      </c>
      <c r="P111" s="57"/>
    </row>
    <row r="112" spans="2:16" ht="11.25" customHeight="1">
      <c r="B112" s="23">
        <v>43739</v>
      </c>
      <c r="C112" s="24">
        <v>46874</v>
      </c>
      <c r="D112" s="10">
        <v>103</v>
      </c>
      <c r="E112" s="25">
        <v>3135</v>
      </c>
      <c r="F112" s="166">
        <v>2500000000</v>
      </c>
      <c r="G112" s="57"/>
      <c r="H112" s="57"/>
      <c r="I112" s="56">
        <v>2883496703.089655</v>
      </c>
      <c r="J112" s="57"/>
      <c r="K112" s="57"/>
      <c r="L112" s="57"/>
      <c r="M112" s="10">
        <v>2428650482.996999</v>
      </c>
      <c r="N112" s="10">
        <v>1877265511.5333602</v>
      </c>
      <c r="O112" s="56">
        <v>1222099095.5685158</v>
      </c>
      <c r="P112" s="57"/>
    </row>
    <row r="113" spans="2:16" ht="11.25" customHeight="1">
      <c r="B113" s="23">
        <v>43739</v>
      </c>
      <c r="C113" s="24">
        <v>46905</v>
      </c>
      <c r="D113" s="10">
        <v>104</v>
      </c>
      <c r="E113" s="25">
        <v>3166</v>
      </c>
      <c r="F113" s="166">
        <v>2500000000</v>
      </c>
      <c r="G113" s="57"/>
      <c r="H113" s="57"/>
      <c r="I113" s="56">
        <v>2850772974.169633</v>
      </c>
      <c r="J113" s="57"/>
      <c r="K113" s="57"/>
      <c r="L113" s="57"/>
      <c r="M113" s="10">
        <v>2397016210.222438</v>
      </c>
      <c r="N113" s="10">
        <v>1848101192.3190374</v>
      </c>
      <c r="O113" s="56">
        <v>1198017295.6652946</v>
      </c>
      <c r="P113" s="57"/>
    </row>
    <row r="114" spans="2:16" ht="11.25" customHeight="1">
      <c r="B114" s="23">
        <v>43739</v>
      </c>
      <c r="C114" s="24">
        <v>46935</v>
      </c>
      <c r="D114" s="10">
        <v>105</v>
      </c>
      <c r="E114" s="25">
        <v>3196</v>
      </c>
      <c r="F114" s="166">
        <v>2500000000</v>
      </c>
      <c r="G114" s="57"/>
      <c r="H114" s="57"/>
      <c r="I114" s="56">
        <v>2819185615.941348</v>
      </c>
      <c r="J114" s="57"/>
      <c r="K114" s="57"/>
      <c r="L114" s="57"/>
      <c r="M114" s="10">
        <v>2366565719.526526</v>
      </c>
      <c r="N114" s="10">
        <v>1820132954.2821257</v>
      </c>
      <c r="O114" s="56">
        <v>1175050514.598458</v>
      </c>
      <c r="P114" s="57"/>
    </row>
    <row r="115" spans="2:16" ht="11.25" customHeight="1">
      <c r="B115" s="23">
        <v>43739</v>
      </c>
      <c r="C115" s="24">
        <v>46966</v>
      </c>
      <c r="D115" s="10">
        <v>106</v>
      </c>
      <c r="E115" s="25">
        <v>3227</v>
      </c>
      <c r="F115" s="166">
        <v>2500000000</v>
      </c>
      <c r="G115" s="57"/>
      <c r="H115" s="57"/>
      <c r="I115" s="56">
        <v>2787571823.236246</v>
      </c>
      <c r="J115" s="57"/>
      <c r="K115" s="57"/>
      <c r="L115" s="57"/>
      <c r="M115" s="10">
        <v>2336058657.4322143</v>
      </c>
      <c r="N115" s="10">
        <v>1792100577.9797475</v>
      </c>
      <c r="O115" s="56">
        <v>1152052905.7883832</v>
      </c>
      <c r="P115" s="57"/>
    </row>
    <row r="116" spans="2:16" ht="11.25" customHeight="1">
      <c r="B116" s="23">
        <v>43739</v>
      </c>
      <c r="C116" s="24">
        <v>46997</v>
      </c>
      <c r="D116" s="10">
        <v>107</v>
      </c>
      <c r="E116" s="25">
        <v>3258</v>
      </c>
      <c r="F116" s="166">
        <v>2500000000</v>
      </c>
      <c r="G116" s="57"/>
      <c r="H116" s="57"/>
      <c r="I116" s="56">
        <v>2754981879.763204</v>
      </c>
      <c r="J116" s="57"/>
      <c r="K116" s="57"/>
      <c r="L116" s="57"/>
      <c r="M116" s="10">
        <v>2304831619.3715553</v>
      </c>
      <c r="N116" s="10">
        <v>1763648090.673482</v>
      </c>
      <c r="O116" s="56">
        <v>1128960106.8540747</v>
      </c>
      <c r="P116" s="57"/>
    </row>
    <row r="117" spans="2:16" ht="11.25" customHeight="1">
      <c r="B117" s="23">
        <v>43739</v>
      </c>
      <c r="C117" s="24">
        <v>47027</v>
      </c>
      <c r="D117" s="10">
        <v>108</v>
      </c>
      <c r="E117" s="25">
        <v>3288</v>
      </c>
      <c r="F117" s="166">
        <v>2500000000</v>
      </c>
      <c r="G117" s="57"/>
      <c r="H117" s="57"/>
      <c r="I117" s="56">
        <v>2723398905.686172</v>
      </c>
      <c r="J117" s="57"/>
      <c r="K117" s="57"/>
      <c r="L117" s="57"/>
      <c r="M117" s="10">
        <v>2274669348.887951</v>
      </c>
      <c r="N117" s="10">
        <v>1736284035.5873253</v>
      </c>
      <c r="O117" s="56">
        <v>1106887591.475627</v>
      </c>
      <c r="P117" s="57"/>
    </row>
    <row r="118" spans="2:16" ht="11.25" customHeight="1">
      <c r="B118" s="23">
        <v>43739</v>
      </c>
      <c r="C118" s="24">
        <v>47058</v>
      </c>
      <c r="D118" s="10">
        <v>109</v>
      </c>
      <c r="E118" s="25">
        <v>3319</v>
      </c>
      <c r="F118" s="166">
        <v>2500000000</v>
      </c>
      <c r="G118" s="57"/>
      <c r="H118" s="57"/>
      <c r="I118" s="56">
        <v>2692706911.559389</v>
      </c>
      <c r="J118" s="57"/>
      <c r="K118" s="57"/>
      <c r="L118" s="57"/>
      <c r="M118" s="10">
        <v>2245219890.818517</v>
      </c>
      <c r="N118" s="10">
        <v>1709446331.260259</v>
      </c>
      <c r="O118" s="56">
        <v>1085162648.5606997</v>
      </c>
      <c r="P118" s="57"/>
    </row>
    <row r="119" spans="2:16" ht="11.25" customHeight="1">
      <c r="B119" s="23">
        <v>43739</v>
      </c>
      <c r="C119" s="24">
        <v>47088</v>
      </c>
      <c r="D119" s="10">
        <v>110</v>
      </c>
      <c r="E119" s="25">
        <v>3349</v>
      </c>
      <c r="F119" s="166">
        <v>2500000000</v>
      </c>
      <c r="G119" s="57"/>
      <c r="H119" s="57"/>
      <c r="I119" s="56">
        <v>2662167826.852645</v>
      </c>
      <c r="J119" s="57"/>
      <c r="K119" s="57"/>
      <c r="L119" s="57"/>
      <c r="M119" s="10">
        <v>2216112415.854436</v>
      </c>
      <c r="N119" s="10">
        <v>1683131870.9114382</v>
      </c>
      <c r="O119" s="56">
        <v>1064078316.8127</v>
      </c>
      <c r="P119" s="57"/>
    </row>
    <row r="120" spans="2:16" ht="11.25" customHeight="1">
      <c r="B120" s="23">
        <v>43739</v>
      </c>
      <c r="C120" s="24">
        <v>47119</v>
      </c>
      <c r="D120" s="10">
        <v>111</v>
      </c>
      <c r="E120" s="25">
        <v>3380</v>
      </c>
      <c r="F120" s="166">
        <v>2500000000</v>
      </c>
      <c r="G120" s="57"/>
      <c r="H120" s="57"/>
      <c r="I120" s="56">
        <v>2632118554.126676</v>
      </c>
      <c r="J120" s="57"/>
      <c r="K120" s="57"/>
      <c r="L120" s="57"/>
      <c r="M120" s="10">
        <v>2187381738.1664405</v>
      </c>
      <c r="N120" s="10">
        <v>1657085936.8679762</v>
      </c>
      <c r="O120" s="56">
        <v>1043174833.0691586</v>
      </c>
      <c r="P120" s="57"/>
    </row>
    <row r="121" spans="2:16" ht="11.25" customHeight="1">
      <c r="B121" s="23">
        <v>43739</v>
      </c>
      <c r="C121" s="24">
        <v>47150</v>
      </c>
      <c r="D121" s="10">
        <v>112</v>
      </c>
      <c r="E121" s="25">
        <v>3411</v>
      </c>
      <c r="F121" s="166">
        <v>0</v>
      </c>
      <c r="G121" s="57"/>
      <c r="H121" s="57"/>
      <c r="I121" s="56">
        <v>2602369954.595793</v>
      </c>
      <c r="J121" s="57"/>
      <c r="K121" s="57"/>
      <c r="L121" s="57"/>
      <c r="M121" s="10">
        <v>2158991590.2195244</v>
      </c>
      <c r="N121" s="10">
        <v>1631418914.5027275</v>
      </c>
      <c r="O121" s="56">
        <v>1022666858.7725198</v>
      </c>
      <c r="P121" s="57"/>
    </row>
    <row r="122" spans="2:16" ht="11.25" customHeight="1">
      <c r="B122" s="23">
        <v>43739</v>
      </c>
      <c r="C122" s="24">
        <v>47178</v>
      </c>
      <c r="D122" s="10">
        <v>113</v>
      </c>
      <c r="E122" s="25">
        <v>3439</v>
      </c>
      <c r="F122" s="166"/>
      <c r="G122" s="57"/>
      <c r="H122" s="57"/>
      <c r="I122" s="56">
        <v>2572407551.204458</v>
      </c>
      <c r="J122" s="57"/>
      <c r="K122" s="57"/>
      <c r="L122" s="57"/>
      <c r="M122" s="10">
        <v>2130864397.4293625</v>
      </c>
      <c r="N122" s="10">
        <v>1606465754.1174426</v>
      </c>
      <c r="O122" s="56">
        <v>1003171469.2763153</v>
      </c>
      <c r="P122" s="57"/>
    </row>
    <row r="123" spans="2:16" ht="11.25" customHeight="1">
      <c r="B123" s="23">
        <v>43739</v>
      </c>
      <c r="C123" s="24">
        <v>47209</v>
      </c>
      <c r="D123" s="10">
        <v>114</v>
      </c>
      <c r="E123" s="25">
        <v>3470</v>
      </c>
      <c r="F123" s="166"/>
      <c r="G123" s="57"/>
      <c r="H123" s="57"/>
      <c r="I123" s="56">
        <v>2542541797.472518</v>
      </c>
      <c r="J123" s="57"/>
      <c r="K123" s="57"/>
      <c r="L123" s="57"/>
      <c r="M123" s="10">
        <v>2102552833.4126804</v>
      </c>
      <c r="N123" s="10">
        <v>1581090281.489792</v>
      </c>
      <c r="O123" s="56">
        <v>983143673.6708561</v>
      </c>
      <c r="P123" s="57"/>
    </row>
    <row r="124" spans="2:16" ht="11.25" customHeight="1">
      <c r="B124" s="23">
        <v>43739</v>
      </c>
      <c r="C124" s="24">
        <v>47239</v>
      </c>
      <c r="D124" s="10">
        <v>115</v>
      </c>
      <c r="E124" s="25">
        <v>3500</v>
      </c>
      <c r="F124" s="166"/>
      <c r="G124" s="57"/>
      <c r="H124" s="57"/>
      <c r="I124" s="56">
        <v>2512679377.247247</v>
      </c>
      <c r="J124" s="57"/>
      <c r="K124" s="57"/>
      <c r="L124" s="57"/>
      <c r="M124" s="10">
        <v>2074447519.1446028</v>
      </c>
      <c r="N124" s="10">
        <v>1556116010.3887203</v>
      </c>
      <c r="O124" s="56">
        <v>963647888.8260335</v>
      </c>
      <c r="P124" s="57"/>
    </row>
    <row r="125" spans="2:16" ht="11.25" customHeight="1">
      <c r="B125" s="23">
        <v>43739</v>
      </c>
      <c r="C125" s="24">
        <v>47270</v>
      </c>
      <c r="D125" s="10">
        <v>116</v>
      </c>
      <c r="E125" s="25">
        <v>3531</v>
      </c>
      <c r="F125" s="166"/>
      <c r="G125" s="57"/>
      <c r="H125" s="57"/>
      <c r="I125" s="56">
        <v>2483288515.9548</v>
      </c>
      <c r="J125" s="57"/>
      <c r="K125" s="57"/>
      <c r="L125" s="57"/>
      <c r="M125" s="10">
        <v>2046705403.2075436</v>
      </c>
      <c r="N125" s="10">
        <v>1531401075.660769</v>
      </c>
      <c r="O125" s="56">
        <v>944326050.8449217</v>
      </c>
      <c r="P125" s="57"/>
    </row>
    <row r="126" spans="2:16" ht="11.25" customHeight="1">
      <c r="B126" s="23">
        <v>43739</v>
      </c>
      <c r="C126" s="24">
        <v>47300</v>
      </c>
      <c r="D126" s="10">
        <v>117</v>
      </c>
      <c r="E126" s="25">
        <v>3561</v>
      </c>
      <c r="F126" s="166"/>
      <c r="G126" s="57"/>
      <c r="H126" s="57"/>
      <c r="I126" s="56">
        <v>2454348987.350445</v>
      </c>
      <c r="J126" s="57"/>
      <c r="K126" s="57"/>
      <c r="L126" s="57"/>
      <c r="M126" s="10">
        <v>2019533362.43199</v>
      </c>
      <c r="N126" s="10">
        <v>1507351061.3816414</v>
      </c>
      <c r="O126" s="56">
        <v>925685620.1576638</v>
      </c>
      <c r="P126" s="57"/>
    </row>
    <row r="127" spans="2:16" ht="11.25" customHeight="1">
      <c r="B127" s="23">
        <v>43739</v>
      </c>
      <c r="C127" s="24">
        <v>47331</v>
      </c>
      <c r="D127" s="10">
        <v>118</v>
      </c>
      <c r="E127" s="25">
        <v>3592</v>
      </c>
      <c r="F127" s="166"/>
      <c r="G127" s="57"/>
      <c r="H127" s="57"/>
      <c r="I127" s="56">
        <v>2425304667.968338</v>
      </c>
      <c r="J127" s="57"/>
      <c r="K127" s="57"/>
      <c r="L127" s="57"/>
      <c r="M127" s="10">
        <v>1992249828.1316192</v>
      </c>
      <c r="N127" s="10">
        <v>1483205304.2893798</v>
      </c>
      <c r="O127" s="56">
        <v>906999391.6513405</v>
      </c>
      <c r="P127" s="57"/>
    </row>
    <row r="128" spans="2:16" ht="11.25" customHeight="1">
      <c r="B128" s="23">
        <v>43739</v>
      </c>
      <c r="C128" s="24">
        <v>47362</v>
      </c>
      <c r="D128" s="10">
        <v>119</v>
      </c>
      <c r="E128" s="25">
        <v>3623</v>
      </c>
      <c r="F128" s="166"/>
      <c r="G128" s="57"/>
      <c r="H128" s="57"/>
      <c r="I128" s="56">
        <v>2396408876.673063</v>
      </c>
      <c r="J128" s="57"/>
      <c r="K128" s="57"/>
      <c r="L128" s="57"/>
      <c r="M128" s="10">
        <v>1965174834.5338392</v>
      </c>
      <c r="N128" s="10">
        <v>1459327474.1872191</v>
      </c>
      <c r="O128" s="56">
        <v>888617996.1084006</v>
      </c>
      <c r="P128" s="57"/>
    </row>
    <row r="129" spans="2:16" ht="11.25" customHeight="1">
      <c r="B129" s="23">
        <v>43739</v>
      </c>
      <c r="C129" s="24">
        <v>47392</v>
      </c>
      <c r="D129" s="10">
        <v>120</v>
      </c>
      <c r="E129" s="25">
        <v>3653</v>
      </c>
      <c r="F129" s="166"/>
      <c r="G129" s="57"/>
      <c r="H129" s="57"/>
      <c r="I129" s="56">
        <v>2367801234.528367</v>
      </c>
      <c r="J129" s="57"/>
      <c r="K129" s="57"/>
      <c r="L129" s="57"/>
      <c r="M129" s="10">
        <v>1938527996.1926148</v>
      </c>
      <c r="N129" s="10">
        <v>1435996593.1486213</v>
      </c>
      <c r="O129" s="56">
        <v>870826904.8144331</v>
      </c>
      <c r="P129" s="57"/>
    </row>
    <row r="130" spans="2:16" ht="11.25" customHeight="1">
      <c r="B130" s="23">
        <v>43739</v>
      </c>
      <c r="C130" s="24">
        <v>47423</v>
      </c>
      <c r="D130" s="10">
        <v>121</v>
      </c>
      <c r="E130" s="25">
        <v>3684</v>
      </c>
      <c r="F130" s="166"/>
      <c r="G130" s="57"/>
      <c r="H130" s="57"/>
      <c r="I130" s="56">
        <v>2339230771.995587</v>
      </c>
      <c r="J130" s="57"/>
      <c r="K130" s="57"/>
      <c r="L130" s="57"/>
      <c r="M130" s="10">
        <v>1911889033.909601</v>
      </c>
      <c r="N130" s="10">
        <v>1412661493.220373</v>
      </c>
      <c r="O130" s="56">
        <v>853047384.256279</v>
      </c>
      <c r="P130" s="57"/>
    </row>
    <row r="131" spans="2:16" ht="11.25" customHeight="1">
      <c r="B131" s="23">
        <v>43739</v>
      </c>
      <c r="C131" s="24">
        <v>47453</v>
      </c>
      <c r="D131" s="10">
        <v>122</v>
      </c>
      <c r="E131" s="25">
        <v>3714</v>
      </c>
      <c r="F131" s="166"/>
      <c r="G131" s="57"/>
      <c r="H131" s="57"/>
      <c r="I131" s="56">
        <v>2310910155.095744</v>
      </c>
      <c r="J131" s="57"/>
      <c r="K131" s="57"/>
      <c r="L131" s="57"/>
      <c r="M131" s="10">
        <v>1885641966.8651822</v>
      </c>
      <c r="N131" s="10">
        <v>1389838786.8675478</v>
      </c>
      <c r="O131" s="56">
        <v>835825389.63075</v>
      </c>
      <c r="P131" s="57"/>
    </row>
    <row r="132" spans="2:16" ht="11.25" customHeight="1">
      <c r="B132" s="23">
        <v>43739</v>
      </c>
      <c r="C132" s="24">
        <v>47484</v>
      </c>
      <c r="D132" s="10">
        <v>123</v>
      </c>
      <c r="E132" s="25">
        <v>3745</v>
      </c>
      <c r="F132" s="166"/>
      <c r="G132" s="57"/>
      <c r="H132" s="57"/>
      <c r="I132" s="56">
        <v>2282698982.665855</v>
      </c>
      <c r="J132" s="57"/>
      <c r="K132" s="57"/>
      <c r="L132" s="57"/>
      <c r="M132" s="10">
        <v>1859463246.0039294</v>
      </c>
      <c r="N132" s="10">
        <v>1367057820.5687685</v>
      </c>
      <c r="O132" s="56">
        <v>818643155.5653682</v>
      </c>
      <c r="P132" s="57"/>
    </row>
    <row r="133" spans="2:16" ht="11.25" customHeight="1">
      <c r="B133" s="23">
        <v>43739</v>
      </c>
      <c r="C133" s="24">
        <v>47515</v>
      </c>
      <c r="D133" s="10">
        <v>124</v>
      </c>
      <c r="E133" s="25">
        <v>3776</v>
      </c>
      <c r="F133" s="166"/>
      <c r="G133" s="57"/>
      <c r="H133" s="57"/>
      <c r="I133" s="56">
        <v>2254302008.724083</v>
      </c>
      <c r="J133" s="57"/>
      <c r="K133" s="57"/>
      <c r="L133" s="57"/>
      <c r="M133" s="10">
        <v>1833216807.567165</v>
      </c>
      <c r="N133" s="10">
        <v>1344334079.6739109</v>
      </c>
      <c r="O133" s="56">
        <v>801625602.6491756</v>
      </c>
      <c r="P133" s="57"/>
    </row>
    <row r="134" spans="2:16" ht="11.25" customHeight="1">
      <c r="B134" s="23">
        <v>43739</v>
      </c>
      <c r="C134" s="24">
        <v>47543</v>
      </c>
      <c r="D134" s="10">
        <v>125</v>
      </c>
      <c r="E134" s="25">
        <v>3804</v>
      </c>
      <c r="F134" s="166"/>
      <c r="G134" s="57"/>
      <c r="H134" s="57"/>
      <c r="I134" s="56">
        <v>2225087121.492776</v>
      </c>
      <c r="J134" s="57"/>
      <c r="K134" s="57"/>
      <c r="L134" s="57"/>
      <c r="M134" s="10">
        <v>1806686816.3100345</v>
      </c>
      <c r="N134" s="10">
        <v>1321835373.033509</v>
      </c>
      <c r="O134" s="56">
        <v>785193601.4920136</v>
      </c>
      <c r="P134" s="57"/>
    </row>
    <row r="135" spans="2:16" ht="11.25" customHeight="1">
      <c r="B135" s="23">
        <v>43739</v>
      </c>
      <c r="C135" s="24">
        <v>47574</v>
      </c>
      <c r="D135" s="10">
        <v>126</v>
      </c>
      <c r="E135" s="25">
        <v>3835</v>
      </c>
      <c r="F135" s="166"/>
      <c r="G135" s="57"/>
      <c r="H135" s="57"/>
      <c r="I135" s="56">
        <v>2197566632.006751</v>
      </c>
      <c r="J135" s="57"/>
      <c r="K135" s="57"/>
      <c r="L135" s="57"/>
      <c r="M135" s="10">
        <v>1781314842.1229787</v>
      </c>
      <c r="N135" s="10">
        <v>1299957857.9979465</v>
      </c>
      <c r="O135" s="56">
        <v>768927291.2113544</v>
      </c>
      <c r="P135" s="57"/>
    </row>
    <row r="136" spans="2:16" ht="11.25" customHeight="1">
      <c r="B136" s="23">
        <v>43739</v>
      </c>
      <c r="C136" s="24">
        <v>47604</v>
      </c>
      <c r="D136" s="10">
        <v>127</v>
      </c>
      <c r="E136" s="25">
        <v>3865</v>
      </c>
      <c r="F136" s="166"/>
      <c r="G136" s="57"/>
      <c r="H136" s="57"/>
      <c r="I136" s="56">
        <v>2170201622.99212</v>
      </c>
      <c r="J136" s="57"/>
      <c r="K136" s="57"/>
      <c r="L136" s="57"/>
      <c r="M136" s="10">
        <v>1756245719.3678482</v>
      </c>
      <c r="N136" s="10">
        <v>1278508539.3550558</v>
      </c>
      <c r="O136" s="56">
        <v>753140007.5457951</v>
      </c>
      <c r="P136" s="57"/>
    </row>
    <row r="137" spans="2:16" ht="11.25" customHeight="1">
      <c r="B137" s="23">
        <v>43739</v>
      </c>
      <c r="C137" s="24">
        <v>47635</v>
      </c>
      <c r="D137" s="10">
        <v>128</v>
      </c>
      <c r="E137" s="25">
        <v>3896</v>
      </c>
      <c r="F137" s="166"/>
      <c r="G137" s="57"/>
      <c r="H137" s="57"/>
      <c r="I137" s="56">
        <v>2142817563.958907</v>
      </c>
      <c r="J137" s="57"/>
      <c r="K137" s="57"/>
      <c r="L137" s="57"/>
      <c r="M137" s="10">
        <v>1731143906.1489415</v>
      </c>
      <c r="N137" s="10">
        <v>1257029930.4987037</v>
      </c>
      <c r="O137" s="56">
        <v>737351084.6251786</v>
      </c>
      <c r="P137" s="57"/>
    </row>
    <row r="138" spans="2:16" ht="11.25" customHeight="1">
      <c r="B138" s="23">
        <v>43739</v>
      </c>
      <c r="C138" s="24">
        <v>47665</v>
      </c>
      <c r="D138" s="10">
        <v>129</v>
      </c>
      <c r="E138" s="25">
        <v>3926</v>
      </c>
      <c r="F138" s="166"/>
      <c r="G138" s="57"/>
      <c r="H138" s="57"/>
      <c r="I138" s="56">
        <v>2115637160.926671</v>
      </c>
      <c r="J138" s="57"/>
      <c r="K138" s="57"/>
      <c r="L138" s="57"/>
      <c r="M138" s="10">
        <v>1706379877.109428</v>
      </c>
      <c r="N138" s="10">
        <v>1235998476.7211478</v>
      </c>
      <c r="O138" s="56">
        <v>722042437.7836978</v>
      </c>
      <c r="P138" s="57"/>
    </row>
    <row r="139" spans="2:16" ht="11.25" customHeight="1">
      <c r="B139" s="23">
        <v>43739</v>
      </c>
      <c r="C139" s="24">
        <v>47696</v>
      </c>
      <c r="D139" s="10">
        <v>130</v>
      </c>
      <c r="E139" s="25">
        <v>3957</v>
      </c>
      <c r="F139" s="166"/>
      <c r="G139" s="57"/>
      <c r="H139" s="57"/>
      <c r="I139" s="56">
        <v>2088390651.504806</v>
      </c>
      <c r="J139" s="57"/>
      <c r="K139" s="57"/>
      <c r="L139" s="57"/>
      <c r="M139" s="10">
        <v>1681547167.152354</v>
      </c>
      <c r="N139" s="10">
        <v>1214913509.061763</v>
      </c>
      <c r="O139" s="56">
        <v>706719002.6832806</v>
      </c>
      <c r="P139" s="57"/>
    </row>
    <row r="140" spans="2:16" ht="11.25" customHeight="1">
      <c r="B140" s="23">
        <v>43739</v>
      </c>
      <c r="C140" s="24">
        <v>47727</v>
      </c>
      <c r="D140" s="10">
        <v>131</v>
      </c>
      <c r="E140" s="25">
        <v>3988</v>
      </c>
      <c r="F140" s="166"/>
      <c r="G140" s="57"/>
      <c r="H140" s="57"/>
      <c r="I140" s="56">
        <v>2060948692.937483</v>
      </c>
      <c r="J140" s="57"/>
      <c r="K140" s="57"/>
      <c r="L140" s="57"/>
      <c r="M140" s="10">
        <v>1656636678.3392854</v>
      </c>
      <c r="N140" s="10">
        <v>1193871741.8091838</v>
      </c>
      <c r="O140" s="56">
        <v>691537443.8268446</v>
      </c>
      <c r="P140" s="57"/>
    </row>
    <row r="141" spans="2:16" ht="11.25" customHeight="1">
      <c r="B141" s="23">
        <v>43739</v>
      </c>
      <c r="C141" s="24">
        <v>47757</v>
      </c>
      <c r="D141" s="10">
        <v>132</v>
      </c>
      <c r="E141" s="25">
        <v>4018</v>
      </c>
      <c r="F141" s="166"/>
      <c r="G141" s="57"/>
      <c r="H141" s="57"/>
      <c r="I141" s="56">
        <v>2034145976.51496</v>
      </c>
      <c r="J141" s="57"/>
      <c r="K141" s="57"/>
      <c r="L141" s="57"/>
      <c r="M141" s="10">
        <v>1632408203.776392</v>
      </c>
      <c r="N141" s="10">
        <v>1173515786.7073472</v>
      </c>
      <c r="O141" s="56">
        <v>676960061.1530231</v>
      </c>
      <c r="P141" s="57"/>
    </row>
    <row r="142" spans="2:16" ht="11.25" customHeight="1">
      <c r="B142" s="23">
        <v>43739</v>
      </c>
      <c r="C142" s="24">
        <v>47788</v>
      </c>
      <c r="D142" s="10">
        <v>133</v>
      </c>
      <c r="E142" s="25">
        <v>4049</v>
      </c>
      <c r="F142" s="166"/>
      <c r="G142" s="57"/>
      <c r="H142" s="57"/>
      <c r="I142" s="56">
        <v>2007337274.59734</v>
      </c>
      <c r="J142" s="57"/>
      <c r="K142" s="57"/>
      <c r="L142" s="57"/>
      <c r="M142" s="10">
        <v>1608161944.980225</v>
      </c>
      <c r="N142" s="10">
        <v>1153145321.705627</v>
      </c>
      <c r="O142" s="56">
        <v>662391532.1332752</v>
      </c>
      <c r="P142" s="57"/>
    </row>
    <row r="143" spans="2:16" ht="11.25" customHeight="1">
      <c r="B143" s="23">
        <v>43739</v>
      </c>
      <c r="C143" s="24">
        <v>47818</v>
      </c>
      <c r="D143" s="10">
        <v>134</v>
      </c>
      <c r="E143" s="25">
        <v>4079</v>
      </c>
      <c r="F143" s="166"/>
      <c r="G143" s="57"/>
      <c r="H143" s="57"/>
      <c r="I143" s="56">
        <v>1980809001.432621</v>
      </c>
      <c r="J143" s="57"/>
      <c r="K143" s="57"/>
      <c r="L143" s="57"/>
      <c r="M143" s="10">
        <v>1584304271.1325567</v>
      </c>
      <c r="N143" s="10">
        <v>1133241892.905469</v>
      </c>
      <c r="O143" s="56">
        <v>648290167.4835137</v>
      </c>
      <c r="P143" s="57"/>
    </row>
    <row r="144" spans="2:16" ht="11.25" customHeight="1">
      <c r="B144" s="23">
        <v>43739</v>
      </c>
      <c r="C144" s="24">
        <v>47849</v>
      </c>
      <c r="D144" s="10">
        <v>135</v>
      </c>
      <c r="E144" s="25">
        <v>4110</v>
      </c>
      <c r="F144" s="166"/>
      <c r="G144" s="57"/>
      <c r="H144" s="57"/>
      <c r="I144" s="56">
        <v>1954610507.509899</v>
      </c>
      <c r="J144" s="57"/>
      <c r="K144" s="57"/>
      <c r="L144" s="57"/>
      <c r="M144" s="10">
        <v>1560698454.3304703</v>
      </c>
      <c r="N144" s="10">
        <v>1113517690.2003124</v>
      </c>
      <c r="O144" s="56">
        <v>634308534.0306749</v>
      </c>
      <c r="P144" s="57"/>
    </row>
    <row r="145" spans="2:16" ht="11.25" customHeight="1">
      <c r="B145" s="23">
        <v>43739</v>
      </c>
      <c r="C145" s="24">
        <v>47880</v>
      </c>
      <c r="D145" s="10">
        <v>136</v>
      </c>
      <c r="E145" s="25">
        <v>4141</v>
      </c>
      <c r="F145" s="166"/>
      <c r="G145" s="57"/>
      <c r="H145" s="57"/>
      <c r="I145" s="56">
        <v>1928362648.326186</v>
      </c>
      <c r="J145" s="57"/>
      <c r="K145" s="57"/>
      <c r="L145" s="57"/>
      <c r="M145" s="10">
        <v>1537128804.595356</v>
      </c>
      <c r="N145" s="10">
        <v>1093912221.852908</v>
      </c>
      <c r="O145" s="56">
        <v>620501059.8528602</v>
      </c>
      <c r="P145" s="57"/>
    </row>
    <row r="146" spans="2:16" ht="11.25" customHeight="1">
      <c r="B146" s="23">
        <v>43739</v>
      </c>
      <c r="C146" s="24">
        <v>47908</v>
      </c>
      <c r="D146" s="10">
        <v>137</v>
      </c>
      <c r="E146" s="25">
        <v>4169</v>
      </c>
      <c r="F146" s="166"/>
      <c r="G146" s="57"/>
      <c r="H146" s="57"/>
      <c r="I146" s="56">
        <v>1902250403.429515</v>
      </c>
      <c r="J146" s="57"/>
      <c r="K146" s="57"/>
      <c r="L146" s="57"/>
      <c r="M146" s="10">
        <v>1513991225.2745237</v>
      </c>
      <c r="N146" s="10">
        <v>1074970850.484662</v>
      </c>
      <c r="O146" s="56">
        <v>607423726.923896</v>
      </c>
      <c r="P146" s="57"/>
    </row>
    <row r="147" spans="2:16" ht="11.25" customHeight="1">
      <c r="B147" s="23">
        <v>43739</v>
      </c>
      <c r="C147" s="24">
        <v>47939</v>
      </c>
      <c r="D147" s="10">
        <v>138</v>
      </c>
      <c r="E147" s="25">
        <v>4200</v>
      </c>
      <c r="F147" s="166"/>
      <c r="G147" s="57"/>
      <c r="H147" s="57"/>
      <c r="I147" s="56">
        <v>1876423602.534734</v>
      </c>
      <c r="J147" s="57"/>
      <c r="K147" s="57"/>
      <c r="L147" s="57"/>
      <c r="M147" s="10">
        <v>1490902830.809891</v>
      </c>
      <c r="N147" s="10">
        <v>1055885344.429827</v>
      </c>
      <c r="O147" s="56">
        <v>594112166.06961</v>
      </c>
      <c r="P147" s="57"/>
    </row>
    <row r="148" spans="2:16" ht="11.25" customHeight="1">
      <c r="B148" s="23">
        <v>43739</v>
      </c>
      <c r="C148" s="24">
        <v>47969</v>
      </c>
      <c r="D148" s="10">
        <v>139</v>
      </c>
      <c r="E148" s="25">
        <v>4230</v>
      </c>
      <c r="F148" s="166"/>
      <c r="G148" s="57"/>
      <c r="H148" s="57"/>
      <c r="I148" s="56">
        <v>1850773953.444638</v>
      </c>
      <c r="J148" s="57"/>
      <c r="K148" s="57"/>
      <c r="L148" s="57"/>
      <c r="M148" s="10">
        <v>1468109305.9667022</v>
      </c>
      <c r="N148" s="10">
        <v>1037183457.6790018</v>
      </c>
      <c r="O148" s="56">
        <v>581196979.7817433</v>
      </c>
      <c r="P148" s="57"/>
    </row>
    <row r="149" spans="2:16" ht="11.25" customHeight="1">
      <c r="B149" s="23">
        <v>43739</v>
      </c>
      <c r="C149" s="24">
        <v>48000</v>
      </c>
      <c r="D149" s="10">
        <v>140</v>
      </c>
      <c r="E149" s="25">
        <v>4261</v>
      </c>
      <c r="F149" s="166"/>
      <c r="G149" s="57"/>
      <c r="H149" s="57"/>
      <c r="I149" s="56">
        <v>1825284970.942097</v>
      </c>
      <c r="J149" s="57"/>
      <c r="K149" s="57"/>
      <c r="L149" s="57"/>
      <c r="M149" s="10">
        <v>1445434677.2717466</v>
      </c>
      <c r="N149" s="10">
        <v>1018567353.7281728</v>
      </c>
      <c r="O149" s="56">
        <v>568347742.5244278</v>
      </c>
      <c r="P149" s="57"/>
    </row>
    <row r="150" spans="2:16" ht="11.25" customHeight="1">
      <c r="B150" s="23">
        <v>43739</v>
      </c>
      <c r="C150" s="24">
        <v>48030</v>
      </c>
      <c r="D150" s="10">
        <v>141</v>
      </c>
      <c r="E150" s="25">
        <v>4291</v>
      </c>
      <c r="F150" s="166"/>
      <c r="G150" s="57"/>
      <c r="H150" s="57"/>
      <c r="I150" s="56">
        <v>1800325847.294813</v>
      </c>
      <c r="J150" s="57"/>
      <c r="K150" s="57"/>
      <c r="L150" s="57"/>
      <c r="M150" s="10">
        <v>1423329559.3929257</v>
      </c>
      <c r="N150" s="10">
        <v>1000521715.0493913</v>
      </c>
      <c r="O150" s="56">
        <v>555990011.23837</v>
      </c>
      <c r="P150" s="57"/>
    </row>
    <row r="151" spans="2:16" ht="11.25" customHeight="1">
      <c r="B151" s="23">
        <v>43739</v>
      </c>
      <c r="C151" s="24">
        <v>48061</v>
      </c>
      <c r="D151" s="10">
        <v>142</v>
      </c>
      <c r="E151" s="25">
        <v>4322</v>
      </c>
      <c r="F151" s="166"/>
      <c r="G151" s="57"/>
      <c r="H151" s="57"/>
      <c r="I151" s="56">
        <v>1775651379.096742</v>
      </c>
      <c r="J151" s="57"/>
      <c r="K151" s="57"/>
      <c r="L151" s="57"/>
      <c r="M151" s="10">
        <v>1401441049.1830573</v>
      </c>
      <c r="N151" s="10">
        <v>982629904.8987974</v>
      </c>
      <c r="O151" s="56">
        <v>543734721.7838207</v>
      </c>
      <c r="P151" s="57"/>
    </row>
    <row r="152" spans="2:16" ht="11.25" customHeight="1">
      <c r="B152" s="23">
        <v>43739</v>
      </c>
      <c r="C152" s="24">
        <v>48092</v>
      </c>
      <c r="D152" s="10">
        <v>143</v>
      </c>
      <c r="E152" s="25">
        <v>4353</v>
      </c>
      <c r="F152" s="166"/>
      <c r="G152" s="57"/>
      <c r="H152" s="57"/>
      <c r="I152" s="56">
        <v>1750963696.166105</v>
      </c>
      <c r="J152" s="57"/>
      <c r="K152" s="57"/>
      <c r="L152" s="57"/>
      <c r="M152" s="10">
        <v>1379612281.4952052</v>
      </c>
      <c r="N152" s="10">
        <v>964864410.931726</v>
      </c>
      <c r="O152" s="56">
        <v>531642874.17126864</v>
      </c>
      <c r="P152" s="57"/>
    </row>
    <row r="153" spans="2:16" ht="11.25" customHeight="1">
      <c r="B153" s="23">
        <v>43739</v>
      </c>
      <c r="C153" s="24">
        <v>48122</v>
      </c>
      <c r="D153" s="10">
        <v>144</v>
      </c>
      <c r="E153" s="25">
        <v>4383</v>
      </c>
      <c r="F153" s="166"/>
      <c r="G153" s="57"/>
      <c r="H153" s="57"/>
      <c r="I153" s="56">
        <v>1726632166.061861</v>
      </c>
      <c r="J153" s="57"/>
      <c r="K153" s="57"/>
      <c r="L153" s="57"/>
      <c r="M153" s="10">
        <v>1358208042.7125032</v>
      </c>
      <c r="N153" s="10">
        <v>947556905.5969374</v>
      </c>
      <c r="O153" s="56">
        <v>519966176.51878613</v>
      </c>
      <c r="P153" s="57"/>
    </row>
    <row r="154" spans="2:16" ht="11.25" customHeight="1">
      <c r="B154" s="23">
        <v>43739</v>
      </c>
      <c r="C154" s="24">
        <v>48153</v>
      </c>
      <c r="D154" s="10">
        <v>145</v>
      </c>
      <c r="E154" s="25">
        <v>4414</v>
      </c>
      <c r="F154" s="166"/>
      <c r="G154" s="57"/>
      <c r="H154" s="57"/>
      <c r="I154" s="56">
        <v>1702614195.915547</v>
      </c>
      <c r="J154" s="57"/>
      <c r="K154" s="57"/>
      <c r="L154" s="57"/>
      <c r="M154" s="10">
        <v>1337043385.0894642</v>
      </c>
      <c r="N154" s="10">
        <v>930419054.1150134</v>
      </c>
      <c r="O154" s="56">
        <v>508399375.3518648</v>
      </c>
      <c r="P154" s="57"/>
    </row>
    <row r="155" spans="2:16" ht="11.25" customHeight="1">
      <c r="B155" s="23">
        <v>43739</v>
      </c>
      <c r="C155" s="24">
        <v>48183</v>
      </c>
      <c r="D155" s="10">
        <v>146</v>
      </c>
      <c r="E155" s="25">
        <v>4444</v>
      </c>
      <c r="F155" s="166"/>
      <c r="G155" s="57"/>
      <c r="H155" s="57"/>
      <c r="I155" s="56">
        <v>1678891564.675039</v>
      </c>
      <c r="J155" s="57"/>
      <c r="K155" s="57"/>
      <c r="L155" s="57"/>
      <c r="M155" s="10">
        <v>1316250220.8279936</v>
      </c>
      <c r="N155" s="10">
        <v>913695151.6365379</v>
      </c>
      <c r="O155" s="56">
        <v>497214535.65251195</v>
      </c>
      <c r="P155" s="57"/>
    </row>
    <row r="156" spans="2:16" ht="11.25" customHeight="1">
      <c r="B156" s="23">
        <v>43739</v>
      </c>
      <c r="C156" s="24">
        <v>48214</v>
      </c>
      <c r="D156" s="10">
        <v>147</v>
      </c>
      <c r="E156" s="25">
        <v>4475</v>
      </c>
      <c r="F156" s="166"/>
      <c r="G156" s="57"/>
      <c r="H156" s="57"/>
      <c r="I156" s="56">
        <v>1655230589.210871</v>
      </c>
      <c r="J156" s="57"/>
      <c r="K156" s="57"/>
      <c r="L156" s="57"/>
      <c r="M156" s="10">
        <v>1295499031.5799155</v>
      </c>
      <c r="N156" s="10">
        <v>897003316.7944567</v>
      </c>
      <c r="O156" s="56">
        <v>486063673.1087367</v>
      </c>
      <c r="P156" s="57"/>
    </row>
    <row r="157" spans="2:16" ht="11.25" customHeight="1">
      <c r="B157" s="23">
        <v>43739</v>
      </c>
      <c r="C157" s="24">
        <v>48245</v>
      </c>
      <c r="D157" s="10">
        <v>148</v>
      </c>
      <c r="E157" s="25">
        <v>4506</v>
      </c>
      <c r="F157" s="166"/>
      <c r="G157" s="57"/>
      <c r="H157" s="57"/>
      <c r="I157" s="56">
        <v>1631495446.89126</v>
      </c>
      <c r="J157" s="57"/>
      <c r="K157" s="57"/>
      <c r="L157" s="57"/>
      <c r="M157" s="10">
        <v>1274756497.3178062</v>
      </c>
      <c r="N157" s="10">
        <v>880396451.2800602</v>
      </c>
      <c r="O157" s="56">
        <v>475044198.31295526</v>
      </c>
      <c r="P157" s="57"/>
    </row>
    <row r="158" spans="2:16" ht="11.25" customHeight="1">
      <c r="B158" s="23">
        <v>43739</v>
      </c>
      <c r="C158" s="24">
        <v>48274</v>
      </c>
      <c r="D158" s="10">
        <v>149</v>
      </c>
      <c r="E158" s="25">
        <v>4535</v>
      </c>
      <c r="F158" s="166"/>
      <c r="G158" s="57"/>
      <c r="H158" s="57"/>
      <c r="I158" s="56">
        <v>1608118373.84186</v>
      </c>
      <c r="J158" s="57"/>
      <c r="K158" s="57"/>
      <c r="L158" s="57"/>
      <c r="M158" s="10">
        <v>1254497279.544575</v>
      </c>
      <c r="N158" s="10">
        <v>864343190.162989</v>
      </c>
      <c r="O158" s="56">
        <v>464533990.32464385</v>
      </c>
      <c r="P158" s="57"/>
    </row>
    <row r="159" spans="2:16" ht="11.25" customHeight="1">
      <c r="B159" s="23">
        <v>43739</v>
      </c>
      <c r="C159" s="24">
        <v>48305</v>
      </c>
      <c r="D159" s="10">
        <v>150</v>
      </c>
      <c r="E159" s="25">
        <v>4566</v>
      </c>
      <c r="F159" s="166"/>
      <c r="G159" s="57"/>
      <c r="H159" s="57"/>
      <c r="I159" s="56">
        <v>1584867073.491637</v>
      </c>
      <c r="J159" s="57"/>
      <c r="K159" s="57"/>
      <c r="L159" s="57"/>
      <c r="M159" s="10">
        <v>1234261924.1846046</v>
      </c>
      <c r="N159" s="10">
        <v>848238372.935518</v>
      </c>
      <c r="O159" s="56">
        <v>453947697.25217533</v>
      </c>
      <c r="P159" s="57"/>
    </row>
    <row r="160" spans="2:16" ht="11.25" customHeight="1">
      <c r="B160" s="23">
        <v>43739</v>
      </c>
      <c r="C160" s="24">
        <v>48335</v>
      </c>
      <c r="D160" s="10">
        <v>151</v>
      </c>
      <c r="E160" s="25">
        <v>4596</v>
      </c>
      <c r="F160" s="166"/>
      <c r="G160" s="57"/>
      <c r="H160" s="57"/>
      <c r="I160" s="56">
        <v>1561935856.915861</v>
      </c>
      <c r="J160" s="57"/>
      <c r="K160" s="57"/>
      <c r="L160" s="57"/>
      <c r="M160" s="10">
        <v>1214406950.5553222</v>
      </c>
      <c r="N160" s="10">
        <v>832539015.73399</v>
      </c>
      <c r="O160" s="56">
        <v>443719567.2204228</v>
      </c>
      <c r="P160" s="57"/>
    </row>
    <row r="161" spans="2:16" ht="11.25" customHeight="1">
      <c r="B161" s="23">
        <v>43739</v>
      </c>
      <c r="C161" s="24">
        <v>48366</v>
      </c>
      <c r="D161" s="10">
        <v>152</v>
      </c>
      <c r="E161" s="25">
        <v>4627</v>
      </c>
      <c r="F161" s="166"/>
      <c r="G161" s="57"/>
      <c r="H161" s="57"/>
      <c r="I161" s="56">
        <v>1539115303.591137</v>
      </c>
      <c r="J161" s="57"/>
      <c r="K161" s="57"/>
      <c r="L161" s="57"/>
      <c r="M161" s="10">
        <v>1194634313.1240332</v>
      </c>
      <c r="N161" s="10">
        <v>816901001.7223396</v>
      </c>
      <c r="O161" s="56">
        <v>433540858.9113707</v>
      </c>
      <c r="P161" s="57"/>
    </row>
    <row r="162" spans="2:16" ht="11.25" customHeight="1">
      <c r="B162" s="23">
        <v>43739</v>
      </c>
      <c r="C162" s="24">
        <v>48396</v>
      </c>
      <c r="D162" s="10">
        <v>153</v>
      </c>
      <c r="E162" s="25">
        <v>4657</v>
      </c>
      <c r="F162" s="166"/>
      <c r="G162" s="57"/>
      <c r="H162" s="57"/>
      <c r="I162" s="56">
        <v>1516363444.420459</v>
      </c>
      <c r="J162" s="57"/>
      <c r="K162" s="57"/>
      <c r="L162" s="57"/>
      <c r="M162" s="10">
        <v>1175042824.5639975</v>
      </c>
      <c r="N162" s="10">
        <v>801526537.8116765</v>
      </c>
      <c r="O162" s="56">
        <v>423637693.19996923</v>
      </c>
      <c r="P162" s="57"/>
    </row>
    <row r="163" spans="2:16" ht="11.25" customHeight="1">
      <c r="B163" s="23">
        <v>43739</v>
      </c>
      <c r="C163" s="24">
        <v>48427</v>
      </c>
      <c r="D163" s="10">
        <v>154</v>
      </c>
      <c r="E163" s="25">
        <v>4688</v>
      </c>
      <c r="F163" s="166"/>
      <c r="G163" s="57"/>
      <c r="H163" s="57"/>
      <c r="I163" s="56">
        <v>1493307678.367632</v>
      </c>
      <c r="J163" s="57"/>
      <c r="K163" s="57"/>
      <c r="L163" s="57"/>
      <c r="M163" s="10">
        <v>1155214059.614466</v>
      </c>
      <c r="N163" s="10">
        <v>785996785.6132816</v>
      </c>
      <c r="O163" s="56">
        <v>413670049.28456223</v>
      </c>
      <c r="P163" s="57"/>
    </row>
    <row r="164" spans="2:16" ht="11.25" customHeight="1">
      <c r="B164" s="23">
        <v>43739</v>
      </c>
      <c r="C164" s="24">
        <v>48458</v>
      </c>
      <c r="D164" s="10">
        <v>155</v>
      </c>
      <c r="E164" s="25">
        <v>4719</v>
      </c>
      <c r="F164" s="166"/>
      <c r="G164" s="57"/>
      <c r="H164" s="57"/>
      <c r="I164" s="56">
        <v>1470677850.565258</v>
      </c>
      <c r="J164" s="57"/>
      <c r="K164" s="57"/>
      <c r="L164" s="57"/>
      <c r="M164" s="10">
        <v>1135778121.033219</v>
      </c>
      <c r="N164" s="10">
        <v>770807435.5682807</v>
      </c>
      <c r="O164" s="56">
        <v>403957636.9987861</v>
      </c>
      <c r="P164" s="57"/>
    </row>
    <row r="165" spans="2:16" ht="11.25" customHeight="1">
      <c r="B165" s="23">
        <v>43739</v>
      </c>
      <c r="C165" s="24">
        <v>48488</v>
      </c>
      <c r="D165" s="10">
        <v>156</v>
      </c>
      <c r="E165" s="25">
        <v>4749</v>
      </c>
      <c r="F165" s="166"/>
      <c r="G165" s="57"/>
      <c r="H165" s="57"/>
      <c r="I165" s="56">
        <v>1447809792.680126</v>
      </c>
      <c r="J165" s="57"/>
      <c r="K165" s="57"/>
      <c r="L165" s="57"/>
      <c r="M165" s="10">
        <v>1116282244.3763309</v>
      </c>
      <c r="N165" s="10">
        <v>755711761.1081567</v>
      </c>
      <c r="O165" s="56">
        <v>394422963.91010576</v>
      </c>
      <c r="P165" s="57"/>
    </row>
    <row r="166" spans="2:16" ht="11.25" customHeight="1">
      <c r="B166" s="23">
        <v>43739</v>
      </c>
      <c r="C166" s="24">
        <v>48519</v>
      </c>
      <c r="D166" s="10">
        <v>157</v>
      </c>
      <c r="E166" s="25">
        <v>4780</v>
      </c>
      <c r="F166" s="166"/>
      <c r="G166" s="57"/>
      <c r="H166" s="57"/>
      <c r="I166" s="56">
        <v>1425349543.644699</v>
      </c>
      <c r="J166" s="57"/>
      <c r="K166" s="57"/>
      <c r="L166" s="57"/>
      <c r="M166" s="10">
        <v>1097101142.151316</v>
      </c>
      <c r="N166" s="10">
        <v>740837443.4220372</v>
      </c>
      <c r="O166" s="56">
        <v>385022008.34643555</v>
      </c>
      <c r="P166" s="57"/>
    </row>
    <row r="167" spans="2:16" ht="11.25" customHeight="1">
      <c r="B167" s="23">
        <v>43739</v>
      </c>
      <c r="C167" s="24">
        <v>48549</v>
      </c>
      <c r="D167" s="10">
        <v>158</v>
      </c>
      <c r="E167" s="25">
        <v>4810</v>
      </c>
      <c r="F167" s="166"/>
      <c r="G167" s="57"/>
      <c r="H167" s="57"/>
      <c r="I167" s="56">
        <v>1403175218.588037</v>
      </c>
      <c r="J167" s="57"/>
      <c r="K167" s="57"/>
      <c r="L167" s="57"/>
      <c r="M167" s="10">
        <v>1078260640.57045</v>
      </c>
      <c r="N167" s="10">
        <v>726322966.7902236</v>
      </c>
      <c r="O167" s="56">
        <v>375931304.03420186</v>
      </c>
      <c r="P167" s="57"/>
    </row>
    <row r="168" spans="2:16" ht="11.25" customHeight="1">
      <c r="B168" s="23">
        <v>43739</v>
      </c>
      <c r="C168" s="24">
        <v>48580</v>
      </c>
      <c r="D168" s="10">
        <v>159</v>
      </c>
      <c r="E168" s="25">
        <v>4841</v>
      </c>
      <c r="F168" s="166"/>
      <c r="G168" s="57"/>
      <c r="H168" s="57"/>
      <c r="I168" s="56">
        <v>1380938699.509472</v>
      </c>
      <c r="J168" s="57"/>
      <c r="K168" s="57"/>
      <c r="L168" s="57"/>
      <c r="M168" s="10">
        <v>1059373307.5870824</v>
      </c>
      <c r="N168" s="10">
        <v>711785511.1598306</v>
      </c>
      <c r="O168" s="56">
        <v>366846582.1183094</v>
      </c>
      <c r="P168" s="57"/>
    </row>
    <row r="169" spans="2:16" ht="11.25" customHeight="1">
      <c r="B169" s="23">
        <v>43739</v>
      </c>
      <c r="C169" s="24">
        <v>48611</v>
      </c>
      <c r="D169" s="10">
        <v>160</v>
      </c>
      <c r="E169" s="25">
        <v>4872</v>
      </c>
      <c r="F169" s="166"/>
      <c r="G169" s="57"/>
      <c r="H169" s="57"/>
      <c r="I169" s="56">
        <v>1358890083.354727</v>
      </c>
      <c r="J169" s="57"/>
      <c r="K169" s="57"/>
      <c r="L169" s="57"/>
      <c r="M169" s="10">
        <v>1040690844.7984655</v>
      </c>
      <c r="N169" s="10">
        <v>697454602.006876</v>
      </c>
      <c r="O169" s="56">
        <v>357938074.4980721</v>
      </c>
      <c r="P169" s="57"/>
    </row>
    <row r="170" spans="2:16" ht="11.25" customHeight="1">
      <c r="B170" s="23">
        <v>43739</v>
      </c>
      <c r="C170" s="24">
        <v>48639</v>
      </c>
      <c r="D170" s="10">
        <v>161</v>
      </c>
      <c r="E170" s="25">
        <v>4900</v>
      </c>
      <c r="F170" s="166"/>
      <c r="G170" s="57"/>
      <c r="H170" s="57"/>
      <c r="I170" s="56">
        <v>1337252965.733057</v>
      </c>
      <c r="J170" s="57"/>
      <c r="K170" s="57"/>
      <c r="L170" s="57"/>
      <c r="M170" s="10">
        <v>1022551281.6644782</v>
      </c>
      <c r="N170" s="10">
        <v>683723368.7844942</v>
      </c>
      <c r="O170" s="56">
        <v>349548456.12998116</v>
      </c>
      <c r="P170" s="57"/>
    </row>
    <row r="171" spans="2:16" ht="11.25" customHeight="1">
      <c r="B171" s="23">
        <v>43739</v>
      </c>
      <c r="C171" s="24">
        <v>48670</v>
      </c>
      <c r="D171" s="10">
        <v>162</v>
      </c>
      <c r="E171" s="25">
        <v>4931</v>
      </c>
      <c r="F171" s="166"/>
      <c r="G171" s="57"/>
      <c r="H171" s="57"/>
      <c r="I171" s="56">
        <v>1315860433.178851</v>
      </c>
      <c r="J171" s="57"/>
      <c r="K171" s="57"/>
      <c r="L171" s="57"/>
      <c r="M171" s="10">
        <v>1004486570.838192</v>
      </c>
      <c r="N171" s="10">
        <v>669936367.6769941</v>
      </c>
      <c r="O171" s="56">
        <v>341049281.0189315</v>
      </c>
      <c r="P171" s="57"/>
    </row>
    <row r="172" spans="2:16" ht="11.25" customHeight="1">
      <c r="B172" s="23">
        <v>43739</v>
      </c>
      <c r="C172" s="24">
        <v>48700</v>
      </c>
      <c r="D172" s="10">
        <v>163</v>
      </c>
      <c r="E172" s="25">
        <v>4961</v>
      </c>
      <c r="F172" s="166"/>
      <c r="G172" s="57"/>
      <c r="H172" s="57"/>
      <c r="I172" s="56">
        <v>1294417757.896177</v>
      </c>
      <c r="J172" s="57"/>
      <c r="K172" s="57"/>
      <c r="L172" s="57"/>
      <c r="M172" s="10">
        <v>986496001.7577714</v>
      </c>
      <c r="N172" s="10">
        <v>656318303.320677</v>
      </c>
      <c r="O172" s="56">
        <v>332747026.73387116</v>
      </c>
      <c r="P172" s="57"/>
    </row>
    <row r="173" spans="2:16" ht="11.25" customHeight="1">
      <c r="B173" s="23">
        <v>43739</v>
      </c>
      <c r="C173" s="24">
        <v>48731</v>
      </c>
      <c r="D173" s="10">
        <v>164</v>
      </c>
      <c r="E173" s="25">
        <v>4992</v>
      </c>
      <c r="F173" s="166"/>
      <c r="G173" s="57"/>
      <c r="H173" s="57"/>
      <c r="I173" s="56">
        <v>1273190512.144243</v>
      </c>
      <c r="J173" s="57"/>
      <c r="K173" s="57"/>
      <c r="L173" s="57"/>
      <c r="M173" s="10">
        <v>968672654.2540848</v>
      </c>
      <c r="N173" s="10">
        <v>642821389.4254389</v>
      </c>
      <c r="O173" s="56">
        <v>324523840.0498097</v>
      </c>
      <c r="P173" s="57"/>
    </row>
    <row r="174" spans="2:16" ht="11.25" customHeight="1">
      <c r="B174" s="23">
        <v>43739</v>
      </c>
      <c r="C174" s="24">
        <v>48761</v>
      </c>
      <c r="D174" s="10">
        <v>165</v>
      </c>
      <c r="E174" s="25">
        <v>5022</v>
      </c>
      <c r="F174" s="166"/>
      <c r="G174" s="57"/>
      <c r="H174" s="57"/>
      <c r="I174" s="56">
        <v>1252415517.688231</v>
      </c>
      <c r="J174" s="57"/>
      <c r="K174" s="57"/>
      <c r="L174" s="57"/>
      <c r="M174" s="10">
        <v>951302518.4570546</v>
      </c>
      <c r="N174" s="10">
        <v>629740599.4813768</v>
      </c>
      <c r="O174" s="56">
        <v>316616879.1608076</v>
      </c>
      <c r="P174" s="57"/>
    </row>
    <row r="175" spans="2:16" ht="11.25" customHeight="1">
      <c r="B175" s="23">
        <v>43739</v>
      </c>
      <c r="C175" s="24">
        <v>48792</v>
      </c>
      <c r="D175" s="10">
        <v>166</v>
      </c>
      <c r="E175" s="25">
        <v>5053</v>
      </c>
      <c r="F175" s="166"/>
      <c r="G175" s="57"/>
      <c r="H175" s="57"/>
      <c r="I175" s="56">
        <v>1231708345.01751</v>
      </c>
      <c r="J175" s="57"/>
      <c r="K175" s="57"/>
      <c r="L175" s="57"/>
      <c r="M175" s="10">
        <v>933987081.7408715</v>
      </c>
      <c r="N175" s="10">
        <v>616705766.1245865</v>
      </c>
      <c r="O175" s="56">
        <v>308750023.4051422</v>
      </c>
      <c r="P175" s="57"/>
    </row>
    <row r="176" spans="2:16" ht="11.25" customHeight="1">
      <c r="B176" s="23">
        <v>43739</v>
      </c>
      <c r="C176" s="24">
        <v>48823</v>
      </c>
      <c r="D176" s="10">
        <v>167</v>
      </c>
      <c r="E176" s="25">
        <v>5084</v>
      </c>
      <c r="F176" s="166"/>
      <c r="G176" s="57"/>
      <c r="H176" s="57"/>
      <c r="I176" s="56">
        <v>1211458571.363207</v>
      </c>
      <c r="J176" s="57"/>
      <c r="K176" s="57"/>
      <c r="L176" s="57"/>
      <c r="M176" s="10">
        <v>917073895.9320362</v>
      </c>
      <c r="N176" s="10">
        <v>603998088.4453988</v>
      </c>
      <c r="O176" s="56">
        <v>301107223.21933126</v>
      </c>
      <c r="P176" s="57"/>
    </row>
    <row r="177" spans="2:16" ht="11.25" customHeight="1">
      <c r="B177" s="23">
        <v>43739</v>
      </c>
      <c r="C177" s="24">
        <v>48853</v>
      </c>
      <c r="D177" s="10">
        <v>168</v>
      </c>
      <c r="E177" s="25">
        <v>5114</v>
      </c>
      <c r="F177" s="166"/>
      <c r="G177" s="57"/>
      <c r="H177" s="57"/>
      <c r="I177" s="56">
        <v>1191413580.198582</v>
      </c>
      <c r="J177" s="57"/>
      <c r="K177" s="57"/>
      <c r="L177" s="57"/>
      <c r="M177" s="10">
        <v>900419457.0430021</v>
      </c>
      <c r="N177" s="10">
        <v>591569631.0514677</v>
      </c>
      <c r="O177" s="56">
        <v>293702446.4199809</v>
      </c>
      <c r="P177" s="57"/>
    </row>
    <row r="178" spans="2:16" ht="11.25" customHeight="1">
      <c r="B178" s="23">
        <v>43739</v>
      </c>
      <c r="C178" s="24">
        <v>48884</v>
      </c>
      <c r="D178" s="10">
        <v>169</v>
      </c>
      <c r="E178" s="25">
        <v>5145</v>
      </c>
      <c r="F178" s="166"/>
      <c r="G178" s="57"/>
      <c r="H178" s="57"/>
      <c r="I178" s="56">
        <v>1171446575.53065</v>
      </c>
      <c r="J178" s="57"/>
      <c r="K178" s="57"/>
      <c r="L178" s="57"/>
      <c r="M178" s="10">
        <v>883827664.4815245</v>
      </c>
      <c r="N178" s="10">
        <v>579192172.4176798</v>
      </c>
      <c r="O178" s="56">
        <v>286339324.86019206</v>
      </c>
      <c r="P178" s="57"/>
    </row>
    <row r="179" spans="2:16" ht="11.25" customHeight="1">
      <c r="B179" s="23">
        <v>43739</v>
      </c>
      <c r="C179" s="24">
        <v>48914</v>
      </c>
      <c r="D179" s="10">
        <v>170</v>
      </c>
      <c r="E179" s="25">
        <v>5175</v>
      </c>
      <c r="F179" s="166"/>
      <c r="G179" s="57"/>
      <c r="H179" s="57"/>
      <c r="I179" s="56">
        <v>1151108507.202248</v>
      </c>
      <c r="J179" s="57"/>
      <c r="K179" s="57"/>
      <c r="L179" s="57"/>
      <c r="M179" s="10">
        <v>867057557.4270304</v>
      </c>
      <c r="N179" s="10">
        <v>566803845.3820063</v>
      </c>
      <c r="O179" s="56">
        <v>279066164.96570355</v>
      </c>
      <c r="P179" s="57"/>
    </row>
    <row r="180" spans="2:16" ht="11.25" customHeight="1">
      <c r="B180" s="23">
        <v>43739</v>
      </c>
      <c r="C180" s="24">
        <v>48945</v>
      </c>
      <c r="D180" s="10">
        <v>171</v>
      </c>
      <c r="E180" s="25">
        <v>5206</v>
      </c>
      <c r="F180" s="166"/>
      <c r="G180" s="57"/>
      <c r="H180" s="57"/>
      <c r="I180" s="56">
        <v>1131832801.187575</v>
      </c>
      <c r="J180" s="57"/>
      <c r="K180" s="57"/>
      <c r="L180" s="57"/>
      <c r="M180" s="10">
        <v>851092413.6211276</v>
      </c>
      <c r="N180" s="10">
        <v>554952321.1880366</v>
      </c>
      <c r="O180" s="56">
        <v>272073778.4850573</v>
      </c>
      <c r="P180" s="57"/>
    </row>
    <row r="181" spans="2:16" ht="11.25" customHeight="1">
      <c r="B181" s="23">
        <v>43739</v>
      </c>
      <c r="C181" s="24">
        <v>48976</v>
      </c>
      <c r="D181" s="10">
        <v>172</v>
      </c>
      <c r="E181" s="25">
        <v>5237</v>
      </c>
      <c r="F181" s="166"/>
      <c r="G181" s="57"/>
      <c r="H181" s="57"/>
      <c r="I181" s="56">
        <v>1112412790.600806</v>
      </c>
      <c r="J181" s="57"/>
      <c r="K181" s="57"/>
      <c r="L181" s="57"/>
      <c r="M181" s="10">
        <v>835070604.5609074</v>
      </c>
      <c r="N181" s="10">
        <v>543120558.2500551</v>
      </c>
      <c r="O181" s="56">
        <v>265145265.9563856</v>
      </c>
      <c r="P181" s="57"/>
    </row>
    <row r="182" spans="2:16" ht="11.25" customHeight="1">
      <c r="B182" s="23">
        <v>43739</v>
      </c>
      <c r="C182" s="24">
        <v>49004</v>
      </c>
      <c r="D182" s="10">
        <v>173</v>
      </c>
      <c r="E182" s="25">
        <v>5265</v>
      </c>
      <c r="F182" s="166"/>
      <c r="G182" s="57"/>
      <c r="H182" s="57"/>
      <c r="I182" s="56">
        <v>1093229250.300948</v>
      </c>
      <c r="J182" s="57"/>
      <c r="K182" s="57"/>
      <c r="L182" s="57"/>
      <c r="M182" s="10">
        <v>819412507.327978</v>
      </c>
      <c r="N182" s="10">
        <v>531712353.4735356</v>
      </c>
      <c r="O182" s="56">
        <v>258582659.08571094</v>
      </c>
      <c r="P182" s="57"/>
    </row>
    <row r="183" spans="2:16" ht="11.25" customHeight="1">
      <c r="B183" s="23">
        <v>43739</v>
      </c>
      <c r="C183" s="24">
        <v>49035</v>
      </c>
      <c r="D183" s="10">
        <v>174</v>
      </c>
      <c r="E183" s="25">
        <v>5296</v>
      </c>
      <c r="F183" s="166"/>
      <c r="G183" s="57"/>
      <c r="H183" s="57"/>
      <c r="I183" s="56">
        <v>1074110870.684134</v>
      </c>
      <c r="J183" s="57"/>
      <c r="K183" s="57"/>
      <c r="L183" s="57"/>
      <c r="M183" s="10">
        <v>803717151.807137</v>
      </c>
      <c r="N183" s="10">
        <v>520201369.6571937</v>
      </c>
      <c r="O183" s="56">
        <v>251913103.0031222</v>
      </c>
      <c r="P183" s="57"/>
    </row>
    <row r="184" spans="2:16" ht="11.25" customHeight="1">
      <c r="B184" s="23">
        <v>43739</v>
      </c>
      <c r="C184" s="24">
        <v>49065</v>
      </c>
      <c r="D184" s="10">
        <v>175</v>
      </c>
      <c r="E184" s="25">
        <v>5326</v>
      </c>
      <c r="F184" s="166"/>
      <c r="G184" s="57"/>
      <c r="H184" s="57"/>
      <c r="I184" s="56">
        <v>1055108959.881252</v>
      </c>
      <c r="J184" s="57"/>
      <c r="K184" s="57"/>
      <c r="L184" s="57"/>
      <c r="M184" s="10">
        <v>788202841.1767981</v>
      </c>
      <c r="N184" s="10">
        <v>508904180.0480453</v>
      </c>
      <c r="O184" s="56">
        <v>245432102.4488328</v>
      </c>
      <c r="P184" s="57"/>
    </row>
    <row r="185" spans="2:16" ht="11.25" customHeight="1">
      <c r="B185" s="23">
        <v>43739</v>
      </c>
      <c r="C185" s="24">
        <v>49096</v>
      </c>
      <c r="D185" s="10">
        <v>176</v>
      </c>
      <c r="E185" s="25">
        <v>5357</v>
      </c>
      <c r="F185" s="166"/>
      <c r="G185" s="57"/>
      <c r="H185" s="57"/>
      <c r="I185" s="56">
        <v>1035953277.905654</v>
      </c>
      <c r="J185" s="57"/>
      <c r="K185" s="57"/>
      <c r="L185" s="57"/>
      <c r="M185" s="10">
        <v>772580305.4162188</v>
      </c>
      <c r="N185" s="10">
        <v>497548874.21936005</v>
      </c>
      <c r="O185" s="56">
        <v>238939371.54603913</v>
      </c>
      <c r="P185" s="57"/>
    </row>
    <row r="186" spans="2:16" ht="11.25" customHeight="1">
      <c r="B186" s="23">
        <v>43739</v>
      </c>
      <c r="C186" s="24">
        <v>49126</v>
      </c>
      <c r="D186" s="10">
        <v>177</v>
      </c>
      <c r="E186" s="25">
        <v>5387</v>
      </c>
      <c r="F186" s="166"/>
      <c r="G186" s="57"/>
      <c r="H186" s="57"/>
      <c r="I186" s="56">
        <v>1017234924.019073</v>
      </c>
      <c r="J186" s="57"/>
      <c r="K186" s="57"/>
      <c r="L186" s="57"/>
      <c r="M186" s="10">
        <v>757375559.755014</v>
      </c>
      <c r="N186" s="10">
        <v>486556376.7799288</v>
      </c>
      <c r="O186" s="56">
        <v>232702592.32684368</v>
      </c>
      <c r="P186" s="57"/>
    </row>
    <row r="187" spans="2:16" ht="11.25" customHeight="1">
      <c r="B187" s="23">
        <v>43739</v>
      </c>
      <c r="C187" s="24">
        <v>49157</v>
      </c>
      <c r="D187" s="10">
        <v>178</v>
      </c>
      <c r="E187" s="25">
        <v>5418</v>
      </c>
      <c r="F187" s="166"/>
      <c r="G187" s="57"/>
      <c r="H187" s="57"/>
      <c r="I187" s="56">
        <v>998622391.220008</v>
      </c>
      <c r="J187" s="57"/>
      <c r="K187" s="57"/>
      <c r="L187" s="57"/>
      <c r="M187" s="10">
        <v>742256660.0273514</v>
      </c>
      <c r="N187" s="10">
        <v>475630918.4554319</v>
      </c>
      <c r="O187" s="56">
        <v>226513844.10593814</v>
      </c>
      <c r="P187" s="57"/>
    </row>
    <row r="188" spans="2:16" ht="11.25" customHeight="1">
      <c r="B188" s="23">
        <v>43739</v>
      </c>
      <c r="C188" s="24">
        <v>49188</v>
      </c>
      <c r="D188" s="10">
        <v>179</v>
      </c>
      <c r="E188" s="25">
        <v>5449</v>
      </c>
      <c r="F188" s="166"/>
      <c r="G188" s="57"/>
      <c r="H188" s="57"/>
      <c r="I188" s="56">
        <v>980118980.393987</v>
      </c>
      <c r="J188" s="57"/>
      <c r="K188" s="57"/>
      <c r="L188" s="57"/>
      <c r="M188" s="10">
        <v>727267837.8090174</v>
      </c>
      <c r="N188" s="10">
        <v>464841024.9458108</v>
      </c>
      <c r="O188" s="56">
        <v>220437634.43776903</v>
      </c>
      <c r="P188" s="57"/>
    </row>
    <row r="189" spans="2:16" ht="11.25" customHeight="1">
      <c r="B189" s="23">
        <v>43739</v>
      </c>
      <c r="C189" s="24">
        <v>49218</v>
      </c>
      <c r="D189" s="10">
        <v>180</v>
      </c>
      <c r="E189" s="25">
        <v>5479</v>
      </c>
      <c r="F189" s="166"/>
      <c r="G189" s="57"/>
      <c r="H189" s="57"/>
      <c r="I189" s="56">
        <v>961753375.09369</v>
      </c>
      <c r="J189" s="57"/>
      <c r="K189" s="57"/>
      <c r="L189" s="57"/>
      <c r="M189" s="10">
        <v>712468818.3534319</v>
      </c>
      <c r="N189" s="10">
        <v>454261255.9141115</v>
      </c>
      <c r="O189" s="56">
        <v>214537429.36391154</v>
      </c>
      <c r="P189" s="57"/>
    </row>
    <row r="190" spans="2:16" ht="11.25" customHeight="1">
      <c r="B190" s="23">
        <v>43739</v>
      </c>
      <c r="C190" s="24">
        <v>49249</v>
      </c>
      <c r="D190" s="10">
        <v>181</v>
      </c>
      <c r="E190" s="25">
        <v>5510</v>
      </c>
      <c r="F190" s="166"/>
      <c r="G190" s="57"/>
      <c r="H190" s="57"/>
      <c r="I190" s="56">
        <v>943540843.146773</v>
      </c>
      <c r="J190" s="57"/>
      <c r="K190" s="57"/>
      <c r="L190" s="57"/>
      <c r="M190" s="10">
        <v>697791421.7516806</v>
      </c>
      <c r="N190" s="10">
        <v>443771650.19474137</v>
      </c>
      <c r="O190" s="56">
        <v>208695723.2214564</v>
      </c>
      <c r="P190" s="57"/>
    </row>
    <row r="191" spans="2:16" ht="11.25" customHeight="1">
      <c r="B191" s="23">
        <v>43739</v>
      </c>
      <c r="C191" s="24">
        <v>49279</v>
      </c>
      <c r="D191" s="10">
        <v>182</v>
      </c>
      <c r="E191" s="25">
        <v>5540</v>
      </c>
      <c r="F191" s="166"/>
      <c r="G191" s="57"/>
      <c r="H191" s="57"/>
      <c r="I191" s="56">
        <v>925471908.884828</v>
      </c>
      <c r="J191" s="57"/>
      <c r="K191" s="57"/>
      <c r="L191" s="57"/>
      <c r="M191" s="10">
        <v>683305196.1787113</v>
      </c>
      <c r="N191" s="10">
        <v>433489336.7209532</v>
      </c>
      <c r="O191" s="56">
        <v>203024522.2085764</v>
      </c>
      <c r="P191" s="57"/>
    </row>
    <row r="192" spans="2:16" ht="11.25" customHeight="1">
      <c r="B192" s="23">
        <v>43739</v>
      </c>
      <c r="C192" s="24">
        <v>49310</v>
      </c>
      <c r="D192" s="10">
        <v>183</v>
      </c>
      <c r="E192" s="25">
        <v>5571</v>
      </c>
      <c r="F192" s="166"/>
      <c r="G192" s="57"/>
      <c r="H192" s="57"/>
      <c r="I192" s="56">
        <v>907668540.812985</v>
      </c>
      <c r="J192" s="57"/>
      <c r="K192" s="57"/>
      <c r="L192" s="57"/>
      <c r="M192" s="10">
        <v>669023764.5153381</v>
      </c>
      <c r="N192" s="10">
        <v>423349774.83144444</v>
      </c>
      <c r="O192" s="56">
        <v>197435857.79048744</v>
      </c>
      <c r="P192" s="57"/>
    </row>
    <row r="193" spans="2:16" ht="11.25" customHeight="1">
      <c r="B193" s="23">
        <v>43739</v>
      </c>
      <c r="C193" s="24">
        <v>49341</v>
      </c>
      <c r="D193" s="10">
        <v>184</v>
      </c>
      <c r="E193" s="25">
        <v>5602</v>
      </c>
      <c r="F193" s="166"/>
      <c r="G193" s="57"/>
      <c r="H193" s="57"/>
      <c r="I193" s="56">
        <v>889834135.462389</v>
      </c>
      <c r="J193" s="57"/>
      <c r="K193" s="57"/>
      <c r="L193" s="57"/>
      <c r="M193" s="10">
        <v>654765973.8031783</v>
      </c>
      <c r="N193" s="10">
        <v>413273904.8126774</v>
      </c>
      <c r="O193" s="56">
        <v>191920471.12265998</v>
      </c>
      <c r="P193" s="57"/>
    </row>
    <row r="194" spans="2:16" ht="11.25" customHeight="1">
      <c r="B194" s="23">
        <v>43739</v>
      </c>
      <c r="C194" s="24">
        <v>49369</v>
      </c>
      <c r="D194" s="10">
        <v>185</v>
      </c>
      <c r="E194" s="25">
        <v>5630</v>
      </c>
      <c r="F194" s="166"/>
      <c r="G194" s="57"/>
      <c r="H194" s="57"/>
      <c r="I194" s="56">
        <v>872305957.255724</v>
      </c>
      <c r="J194" s="57"/>
      <c r="K194" s="57"/>
      <c r="L194" s="57"/>
      <c r="M194" s="10">
        <v>640884844.83679</v>
      </c>
      <c r="N194" s="10">
        <v>403583125.44445014</v>
      </c>
      <c r="O194" s="56">
        <v>186703013.55435166</v>
      </c>
      <c r="P194" s="57"/>
    </row>
    <row r="195" spans="2:16" ht="11.25" customHeight="1">
      <c r="B195" s="23">
        <v>43739</v>
      </c>
      <c r="C195" s="24">
        <v>49400</v>
      </c>
      <c r="D195" s="10">
        <v>186</v>
      </c>
      <c r="E195" s="25">
        <v>5661</v>
      </c>
      <c r="F195" s="166"/>
      <c r="G195" s="57"/>
      <c r="H195" s="57"/>
      <c r="I195" s="56">
        <v>854979881.134035</v>
      </c>
      <c r="J195" s="57"/>
      <c r="K195" s="57"/>
      <c r="L195" s="57"/>
      <c r="M195" s="10">
        <v>627089945.829791</v>
      </c>
      <c r="N195" s="10">
        <v>393891789.38251454</v>
      </c>
      <c r="O195" s="56">
        <v>181447870.7788845</v>
      </c>
      <c r="P195" s="57"/>
    </row>
    <row r="196" spans="2:16" ht="11.25" customHeight="1">
      <c r="B196" s="23">
        <v>43739</v>
      </c>
      <c r="C196" s="24">
        <v>49430</v>
      </c>
      <c r="D196" s="10">
        <v>187</v>
      </c>
      <c r="E196" s="25">
        <v>5691</v>
      </c>
      <c r="F196" s="166"/>
      <c r="G196" s="57"/>
      <c r="H196" s="57"/>
      <c r="I196" s="56">
        <v>837797037.969345</v>
      </c>
      <c r="J196" s="57"/>
      <c r="K196" s="57"/>
      <c r="L196" s="57"/>
      <c r="M196" s="10">
        <v>613478466.6604671</v>
      </c>
      <c r="N196" s="10">
        <v>384393629.061036</v>
      </c>
      <c r="O196" s="56">
        <v>176346649.50291026</v>
      </c>
      <c r="P196" s="57"/>
    </row>
    <row r="197" spans="2:16" ht="11.25" customHeight="1">
      <c r="B197" s="23">
        <v>43739</v>
      </c>
      <c r="C197" s="24">
        <v>49461</v>
      </c>
      <c r="D197" s="10">
        <v>188</v>
      </c>
      <c r="E197" s="25">
        <v>5722</v>
      </c>
      <c r="F197" s="166"/>
      <c r="G197" s="57"/>
      <c r="H197" s="57"/>
      <c r="I197" s="56">
        <v>820634310.411967</v>
      </c>
      <c r="J197" s="57"/>
      <c r="K197" s="57"/>
      <c r="L197" s="57"/>
      <c r="M197" s="10">
        <v>599891837.3543155</v>
      </c>
      <c r="N197" s="10">
        <v>374924570.9153173</v>
      </c>
      <c r="O197" s="56">
        <v>171274044.8808324</v>
      </c>
      <c r="P197" s="57"/>
    </row>
    <row r="198" spans="2:16" ht="11.25" customHeight="1">
      <c r="B198" s="23">
        <v>43739</v>
      </c>
      <c r="C198" s="24">
        <v>49491</v>
      </c>
      <c r="D198" s="10">
        <v>189</v>
      </c>
      <c r="E198" s="25">
        <v>5752</v>
      </c>
      <c r="F198" s="166"/>
      <c r="G198" s="57"/>
      <c r="H198" s="57"/>
      <c r="I198" s="56">
        <v>803614665.019499</v>
      </c>
      <c r="J198" s="57"/>
      <c r="K198" s="57"/>
      <c r="L198" s="57"/>
      <c r="M198" s="10">
        <v>586486062.4436095</v>
      </c>
      <c r="N198" s="10">
        <v>365643968.25695133</v>
      </c>
      <c r="O198" s="56">
        <v>166349748.37342787</v>
      </c>
      <c r="P198" s="57"/>
    </row>
    <row r="199" spans="2:16" ht="11.25" customHeight="1">
      <c r="B199" s="23">
        <v>43739</v>
      </c>
      <c r="C199" s="24">
        <v>49522</v>
      </c>
      <c r="D199" s="10">
        <v>190</v>
      </c>
      <c r="E199" s="25">
        <v>5783</v>
      </c>
      <c r="F199" s="166"/>
      <c r="G199" s="57"/>
      <c r="H199" s="57"/>
      <c r="I199" s="56">
        <v>787023266.795755</v>
      </c>
      <c r="J199" s="57"/>
      <c r="K199" s="57"/>
      <c r="L199" s="57"/>
      <c r="M199" s="10">
        <v>573403306.4688464</v>
      </c>
      <c r="N199" s="10">
        <v>356578376.77254975</v>
      </c>
      <c r="O199" s="56">
        <v>161538244.11360323</v>
      </c>
      <c r="P199" s="57"/>
    </row>
    <row r="200" spans="2:16" ht="11.25" customHeight="1">
      <c r="B200" s="23">
        <v>43739</v>
      </c>
      <c r="C200" s="24">
        <v>49553</v>
      </c>
      <c r="D200" s="10">
        <v>191</v>
      </c>
      <c r="E200" s="25">
        <v>5814</v>
      </c>
      <c r="F200" s="166"/>
      <c r="G200" s="57"/>
      <c r="H200" s="57"/>
      <c r="I200" s="56">
        <v>770603712.411082</v>
      </c>
      <c r="J200" s="57"/>
      <c r="K200" s="57"/>
      <c r="L200" s="57"/>
      <c r="M200" s="10">
        <v>560488230.3151737</v>
      </c>
      <c r="N200" s="10">
        <v>347660540.3797848</v>
      </c>
      <c r="O200" s="56">
        <v>156831167.20925647</v>
      </c>
      <c r="P200" s="57"/>
    </row>
    <row r="201" spans="2:16" ht="11.25" customHeight="1">
      <c r="B201" s="23">
        <v>43739</v>
      </c>
      <c r="C201" s="24">
        <v>49583</v>
      </c>
      <c r="D201" s="10">
        <v>192</v>
      </c>
      <c r="E201" s="25">
        <v>5844</v>
      </c>
      <c r="F201" s="166"/>
      <c r="G201" s="57"/>
      <c r="H201" s="57"/>
      <c r="I201" s="56">
        <v>754165774.69046</v>
      </c>
      <c r="J201" s="57"/>
      <c r="K201" s="57"/>
      <c r="L201" s="57"/>
      <c r="M201" s="10">
        <v>547631953.0185931</v>
      </c>
      <c r="N201" s="10">
        <v>338849969.69971716</v>
      </c>
      <c r="O201" s="56">
        <v>152230091.4985072</v>
      </c>
      <c r="P201" s="57"/>
    </row>
    <row r="202" spans="2:16" ht="11.25" customHeight="1">
      <c r="B202" s="23">
        <v>43739</v>
      </c>
      <c r="C202" s="24">
        <v>49614</v>
      </c>
      <c r="D202" s="10">
        <v>193</v>
      </c>
      <c r="E202" s="25">
        <v>5875</v>
      </c>
      <c r="F202" s="166"/>
      <c r="G202" s="57"/>
      <c r="H202" s="57"/>
      <c r="I202" s="56">
        <v>737967931.007956</v>
      </c>
      <c r="J202" s="57"/>
      <c r="K202" s="57"/>
      <c r="L202" s="57"/>
      <c r="M202" s="10">
        <v>534961132.28984165</v>
      </c>
      <c r="N202" s="10">
        <v>330168010.79243225</v>
      </c>
      <c r="O202" s="56">
        <v>147701419.79460892</v>
      </c>
      <c r="P202" s="57"/>
    </row>
    <row r="203" spans="2:16" ht="11.25" customHeight="1">
      <c r="B203" s="23">
        <v>43739</v>
      </c>
      <c r="C203" s="24">
        <v>49644</v>
      </c>
      <c r="D203" s="10">
        <v>194</v>
      </c>
      <c r="E203" s="25">
        <v>5905</v>
      </c>
      <c r="F203" s="166"/>
      <c r="G203" s="57"/>
      <c r="H203" s="57"/>
      <c r="I203" s="56">
        <v>721971196.062601</v>
      </c>
      <c r="J203" s="57"/>
      <c r="K203" s="57"/>
      <c r="L203" s="57"/>
      <c r="M203" s="10">
        <v>522505867.05628085</v>
      </c>
      <c r="N203" s="10">
        <v>321687142.1263869</v>
      </c>
      <c r="O203" s="56">
        <v>143317578.84617943</v>
      </c>
      <c r="P203" s="57"/>
    </row>
    <row r="204" spans="2:16" ht="11.25" customHeight="1">
      <c r="B204" s="23">
        <v>43739</v>
      </c>
      <c r="C204" s="24">
        <v>49675</v>
      </c>
      <c r="D204" s="10">
        <v>195</v>
      </c>
      <c r="E204" s="25">
        <v>5936</v>
      </c>
      <c r="F204" s="166"/>
      <c r="G204" s="57"/>
      <c r="H204" s="57"/>
      <c r="I204" s="56">
        <v>706105897.879939</v>
      </c>
      <c r="J204" s="57"/>
      <c r="K204" s="57"/>
      <c r="L204" s="57"/>
      <c r="M204" s="10">
        <v>510157080.06470805</v>
      </c>
      <c r="N204" s="10">
        <v>313285678.617054</v>
      </c>
      <c r="O204" s="56">
        <v>138983396.90105668</v>
      </c>
      <c r="P204" s="57"/>
    </row>
    <row r="205" spans="2:16" ht="11.25" customHeight="1">
      <c r="B205" s="23">
        <v>43739</v>
      </c>
      <c r="C205" s="24">
        <v>49706</v>
      </c>
      <c r="D205" s="10">
        <v>196</v>
      </c>
      <c r="E205" s="25">
        <v>5967</v>
      </c>
      <c r="F205" s="166"/>
      <c r="G205" s="57"/>
      <c r="H205" s="57"/>
      <c r="I205" s="56">
        <v>690334647.888471</v>
      </c>
      <c r="J205" s="57"/>
      <c r="K205" s="57"/>
      <c r="L205" s="57"/>
      <c r="M205" s="10">
        <v>497916512.8919042</v>
      </c>
      <c r="N205" s="10">
        <v>304991156.16768056</v>
      </c>
      <c r="O205" s="56">
        <v>134730600.5851632</v>
      </c>
      <c r="P205" s="57"/>
    </row>
    <row r="206" spans="2:16" ht="11.25" customHeight="1">
      <c r="B206" s="23">
        <v>43739</v>
      </c>
      <c r="C206" s="24">
        <v>49735</v>
      </c>
      <c r="D206" s="10">
        <v>197</v>
      </c>
      <c r="E206" s="25">
        <v>5996</v>
      </c>
      <c r="F206" s="166"/>
      <c r="G206" s="57"/>
      <c r="H206" s="57"/>
      <c r="I206" s="56">
        <v>673994553.316441</v>
      </c>
      <c r="J206" s="57"/>
      <c r="K206" s="57"/>
      <c r="L206" s="57"/>
      <c r="M206" s="10">
        <v>485359558.5148129</v>
      </c>
      <c r="N206" s="10">
        <v>296592213.673121</v>
      </c>
      <c r="O206" s="56">
        <v>130501136.02076821</v>
      </c>
      <c r="P206" s="57"/>
    </row>
    <row r="207" spans="2:16" ht="11.25" customHeight="1">
      <c r="B207" s="23">
        <v>43739</v>
      </c>
      <c r="C207" s="24">
        <v>49766</v>
      </c>
      <c r="D207" s="10">
        <v>198</v>
      </c>
      <c r="E207" s="25">
        <v>6027</v>
      </c>
      <c r="F207" s="166"/>
      <c r="G207" s="57"/>
      <c r="H207" s="57"/>
      <c r="I207" s="56">
        <v>658303162.721545</v>
      </c>
      <c r="J207" s="57"/>
      <c r="K207" s="57"/>
      <c r="L207" s="57"/>
      <c r="M207" s="10">
        <v>473255773.24487793</v>
      </c>
      <c r="N207" s="10">
        <v>288460380.51989824</v>
      </c>
      <c r="O207" s="56">
        <v>126385525.46789698</v>
      </c>
      <c r="P207" s="57"/>
    </row>
    <row r="208" spans="2:16" ht="11.25" customHeight="1">
      <c r="B208" s="23">
        <v>43739</v>
      </c>
      <c r="C208" s="24">
        <v>49796</v>
      </c>
      <c r="D208" s="10">
        <v>199</v>
      </c>
      <c r="E208" s="25">
        <v>6057</v>
      </c>
      <c r="F208" s="166"/>
      <c r="G208" s="57"/>
      <c r="H208" s="57"/>
      <c r="I208" s="56">
        <v>641863257.836547</v>
      </c>
      <c r="J208" s="57"/>
      <c r="K208" s="57"/>
      <c r="L208" s="57"/>
      <c r="M208" s="10">
        <v>460679678.92885965</v>
      </c>
      <c r="N208" s="10">
        <v>280103847.4439336</v>
      </c>
      <c r="O208" s="56">
        <v>122221138.26272751</v>
      </c>
      <c r="P208" s="57"/>
    </row>
    <row r="209" spans="2:16" ht="11.25" customHeight="1">
      <c r="B209" s="23">
        <v>43739</v>
      </c>
      <c r="C209" s="24">
        <v>49827</v>
      </c>
      <c r="D209" s="10">
        <v>200</v>
      </c>
      <c r="E209" s="25">
        <v>6088</v>
      </c>
      <c r="F209" s="166"/>
      <c r="G209" s="57"/>
      <c r="H209" s="57"/>
      <c r="I209" s="56">
        <v>626728189.48555</v>
      </c>
      <c r="J209" s="57"/>
      <c r="K209" s="57"/>
      <c r="L209" s="57"/>
      <c r="M209" s="10">
        <v>449053977.62968034</v>
      </c>
      <c r="N209" s="10">
        <v>272340768.89848024</v>
      </c>
      <c r="O209" s="56">
        <v>118330453.41991122</v>
      </c>
      <c r="P209" s="57"/>
    </row>
    <row r="210" spans="2:16" ht="11.25" customHeight="1">
      <c r="B210" s="23">
        <v>43739</v>
      </c>
      <c r="C210" s="24">
        <v>49857</v>
      </c>
      <c r="D210" s="10">
        <v>201</v>
      </c>
      <c r="E210" s="25">
        <v>6118</v>
      </c>
      <c r="F210" s="166"/>
      <c r="G210" s="57"/>
      <c r="H210" s="57"/>
      <c r="I210" s="56">
        <v>612060687.27606</v>
      </c>
      <c r="J210" s="57"/>
      <c r="K210" s="57"/>
      <c r="L210" s="57"/>
      <c r="M210" s="10">
        <v>437824806.52997476</v>
      </c>
      <c r="N210" s="10">
        <v>264876996.6012258</v>
      </c>
      <c r="O210" s="56">
        <v>114615722.45157897</v>
      </c>
      <c r="P210" s="57"/>
    </row>
    <row r="211" spans="2:16" ht="11.25" customHeight="1">
      <c r="B211" s="23">
        <v>43739</v>
      </c>
      <c r="C211" s="24">
        <v>49888</v>
      </c>
      <c r="D211" s="10">
        <v>202</v>
      </c>
      <c r="E211" s="25">
        <v>6149</v>
      </c>
      <c r="F211" s="166"/>
      <c r="G211" s="57"/>
      <c r="H211" s="57"/>
      <c r="I211" s="56">
        <v>597715027.099853</v>
      </c>
      <c r="J211" s="57"/>
      <c r="K211" s="57"/>
      <c r="L211" s="57"/>
      <c r="M211" s="10">
        <v>426837760.2919317</v>
      </c>
      <c r="N211" s="10">
        <v>257573277.51507628</v>
      </c>
      <c r="O211" s="56">
        <v>110983234.21288152</v>
      </c>
      <c r="P211" s="57"/>
    </row>
    <row r="212" spans="2:16" ht="11.25" customHeight="1">
      <c r="B212" s="23">
        <v>43739</v>
      </c>
      <c r="C212" s="24">
        <v>49919</v>
      </c>
      <c r="D212" s="10">
        <v>203</v>
      </c>
      <c r="E212" s="25">
        <v>6180</v>
      </c>
      <c r="F212" s="166"/>
      <c r="G212" s="57"/>
      <c r="H212" s="57"/>
      <c r="I212" s="56">
        <v>583655242.103592</v>
      </c>
      <c r="J212" s="57"/>
      <c r="K212" s="57"/>
      <c r="L212" s="57"/>
      <c r="M212" s="10">
        <v>416090526.00483364</v>
      </c>
      <c r="N212" s="10">
        <v>250449340.3332581</v>
      </c>
      <c r="O212" s="56">
        <v>107456597.28572759</v>
      </c>
      <c r="P212" s="57"/>
    </row>
    <row r="213" spans="2:16" ht="11.25" customHeight="1">
      <c r="B213" s="23">
        <v>43739</v>
      </c>
      <c r="C213" s="24">
        <v>49949</v>
      </c>
      <c r="D213" s="10">
        <v>204</v>
      </c>
      <c r="E213" s="25">
        <v>6210</v>
      </c>
      <c r="F213" s="166"/>
      <c r="G213" s="57"/>
      <c r="H213" s="57"/>
      <c r="I213" s="56">
        <v>569883921.628495</v>
      </c>
      <c r="J213" s="57"/>
      <c r="K213" s="57"/>
      <c r="L213" s="57"/>
      <c r="M213" s="10">
        <v>405606028.7324676</v>
      </c>
      <c r="N213" s="10">
        <v>243537718.6920362</v>
      </c>
      <c r="O213" s="56">
        <v>104062800.42093125</v>
      </c>
      <c r="P213" s="57"/>
    </row>
    <row r="214" spans="2:16" ht="11.25" customHeight="1">
      <c r="B214" s="23">
        <v>43739</v>
      </c>
      <c r="C214" s="24">
        <v>49980</v>
      </c>
      <c r="D214" s="10">
        <v>205</v>
      </c>
      <c r="E214" s="25">
        <v>6241</v>
      </c>
      <c r="F214" s="166"/>
      <c r="G214" s="57"/>
      <c r="H214" s="57"/>
      <c r="I214" s="56">
        <v>556197319.65569</v>
      </c>
      <c r="J214" s="57"/>
      <c r="K214" s="57"/>
      <c r="L214" s="57"/>
      <c r="M214" s="10">
        <v>395193386.3842345</v>
      </c>
      <c r="N214" s="10">
        <v>236682197.50558752</v>
      </c>
      <c r="O214" s="56">
        <v>100705105.29747632</v>
      </c>
      <c r="P214" s="57"/>
    </row>
    <row r="215" spans="2:16" ht="11.25" customHeight="1">
      <c r="B215" s="23">
        <v>43739</v>
      </c>
      <c r="C215" s="24">
        <v>50010</v>
      </c>
      <c r="D215" s="10">
        <v>206</v>
      </c>
      <c r="E215" s="25">
        <v>6271</v>
      </c>
      <c r="F215" s="166"/>
      <c r="G215" s="57"/>
      <c r="H215" s="57"/>
      <c r="I215" s="56">
        <v>542909240.588047</v>
      </c>
      <c r="J215" s="57"/>
      <c r="K215" s="57"/>
      <c r="L215" s="57"/>
      <c r="M215" s="10">
        <v>385118667.5612198</v>
      </c>
      <c r="N215" s="10">
        <v>230080738.43023404</v>
      </c>
      <c r="O215" s="56">
        <v>97494976.96675223</v>
      </c>
      <c r="P215" s="57"/>
    </row>
    <row r="216" spans="2:16" ht="11.25" customHeight="1">
      <c r="B216" s="23">
        <v>43739</v>
      </c>
      <c r="C216" s="24">
        <v>50041</v>
      </c>
      <c r="D216" s="10">
        <v>207</v>
      </c>
      <c r="E216" s="25">
        <v>6302</v>
      </c>
      <c r="F216" s="166"/>
      <c r="G216" s="57"/>
      <c r="H216" s="57"/>
      <c r="I216" s="56">
        <v>529946060.554211</v>
      </c>
      <c r="J216" s="57"/>
      <c r="K216" s="57"/>
      <c r="L216" s="57"/>
      <c r="M216" s="10">
        <v>375285499.2103661</v>
      </c>
      <c r="N216" s="10">
        <v>223635924.39454192</v>
      </c>
      <c r="O216" s="56">
        <v>94362658.31067562</v>
      </c>
      <c r="P216" s="57"/>
    </row>
    <row r="217" spans="2:16" ht="11.25" customHeight="1">
      <c r="B217" s="23">
        <v>43739</v>
      </c>
      <c r="C217" s="24">
        <v>50072</v>
      </c>
      <c r="D217" s="10">
        <v>208</v>
      </c>
      <c r="E217" s="25">
        <v>6333</v>
      </c>
      <c r="F217" s="166"/>
      <c r="G217" s="57"/>
      <c r="H217" s="57"/>
      <c r="I217" s="56">
        <v>517295305.126764</v>
      </c>
      <c r="J217" s="57"/>
      <c r="K217" s="57"/>
      <c r="L217" s="57"/>
      <c r="M217" s="10">
        <v>365705449.2731949</v>
      </c>
      <c r="N217" s="10">
        <v>217372855.07723296</v>
      </c>
      <c r="O217" s="56">
        <v>91331486.71434082</v>
      </c>
      <c r="P217" s="57"/>
    </row>
    <row r="218" spans="2:16" ht="11.25" customHeight="1">
      <c r="B218" s="23">
        <v>43739</v>
      </c>
      <c r="C218" s="24">
        <v>50100</v>
      </c>
      <c r="D218" s="10">
        <v>209</v>
      </c>
      <c r="E218" s="25">
        <v>6361</v>
      </c>
      <c r="F218" s="166"/>
      <c r="G218" s="57"/>
      <c r="H218" s="57"/>
      <c r="I218" s="56">
        <v>504811530.23577</v>
      </c>
      <c r="J218" s="57"/>
      <c r="K218" s="57"/>
      <c r="L218" s="57"/>
      <c r="M218" s="10">
        <v>356333196.54666597</v>
      </c>
      <c r="N218" s="10">
        <v>211315463.08971536</v>
      </c>
      <c r="O218" s="56">
        <v>88446674.12694158</v>
      </c>
      <c r="P218" s="57"/>
    </row>
    <row r="219" spans="2:16" ht="11.25" customHeight="1">
      <c r="B219" s="23">
        <v>43739</v>
      </c>
      <c r="C219" s="24">
        <v>50131</v>
      </c>
      <c r="D219" s="10">
        <v>210</v>
      </c>
      <c r="E219" s="25">
        <v>6392</v>
      </c>
      <c r="F219" s="166"/>
      <c r="G219" s="57"/>
      <c r="H219" s="57"/>
      <c r="I219" s="56">
        <v>492531810.053958</v>
      </c>
      <c r="J219" s="57"/>
      <c r="K219" s="57"/>
      <c r="L219" s="57"/>
      <c r="M219" s="10">
        <v>347075598.6721203</v>
      </c>
      <c r="N219" s="10">
        <v>205301994.44844475</v>
      </c>
      <c r="O219" s="56">
        <v>85565760.92777577</v>
      </c>
      <c r="P219" s="57"/>
    </row>
    <row r="220" spans="2:16" ht="11.25" customHeight="1">
      <c r="B220" s="23">
        <v>43739</v>
      </c>
      <c r="C220" s="24">
        <v>50161</v>
      </c>
      <c r="D220" s="10">
        <v>211</v>
      </c>
      <c r="E220" s="25">
        <v>6422</v>
      </c>
      <c r="F220" s="166"/>
      <c r="G220" s="57"/>
      <c r="H220" s="57"/>
      <c r="I220" s="56">
        <v>480363878.600941</v>
      </c>
      <c r="J220" s="57"/>
      <c r="K220" s="57"/>
      <c r="L220" s="57"/>
      <c r="M220" s="10">
        <v>337945525.0598107</v>
      </c>
      <c r="N220" s="10">
        <v>199409366.75672036</v>
      </c>
      <c r="O220" s="56">
        <v>82769148.28332914</v>
      </c>
      <c r="P220" s="57"/>
    </row>
    <row r="221" spans="2:16" ht="11.25" customHeight="1">
      <c r="B221" s="23">
        <v>43739</v>
      </c>
      <c r="C221" s="24">
        <v>50192</v>
      </c>
      <c r="D221" s="10">
        <v>212</v>
      </c>
      <c r="E221" s="25">
        <v>6453</v>
      </c>
      <c r="F221" s="166"/>
      <c r="G221" s="57"/>
      <c r="H221" s="57"/>
      <c r="I221" s="56">
        <v>468249684.306213</v>
      </c>
      <c r="J221" s="57"/>
      <c r="K221" s="57"/>
      <c r="L221" s="57"/>
      <c r="M221" s="10">
        <v>328864223.17619234</v>
      </c>
      <c r="N221" s="10">
        <v>193557309.53454703</v>
      </c>
      <c r="O221" s="56">
        <v>79999841.8006003</v>
      </c>
      <c r="P221" s="57"/>
    </row>
    <row r="222" spans="2:16" ht="11.25" customHeight="1">
      <c r="B222" s="23">
        <v>43739</v>
      </c>
      <c r="C222" s="24">
        <v>50222</v>
      </c>
      <c r="D222" s="10">
        <v>213</v>
      </c>
      <c r="E222" s="25">
        <v>6483</v>
      </c>
      <c r="F222" s="166"/>
      <c r="G222" s="57"/>
      <c r="H222" s="57"/>
      <c r="I222" s="56">
        <v>456259407.413769</v>
      </c>
      <c r="J222" s="57"/>
      <c r="K222" s="57"/>
      <c r="L222" s="57"/>
      <c r="M222" s="10">
        <v>319917154.84606415</v>
      </c>
      <c r="N222" s="10">
        <v>187827960.6933547</v>
      </c>
      <c r="O222" s="56">
        <v>77313596.81195901</v>
      </c>
      <c r="P222" s="57"/>
    </row>
    <row r="223" spans="2:16" ht="11.25" customHeight="1">
      <c r="B223" s="23">
        <v>43739</v>
      </c>
      <c r="C223" s="24">
        <v>50253</v>
      </c>
      <c r="D223" s="10">
        <v>214</v>
      </c>
      <c r="E223" s="25">
        <v>6514</v>
      </c>
      <c r="F223" s="166"/>
      <c r="G223" s="57"/>
      <c r="H223" s="57"/>
      <c r="I223" s="56">
        <v>444433185.263853</v>
      </c>
      <c r="J223" s="57"/>
      <c r="K223" s="57"/>
      <c r="L223" s="57"/>
      <c r="M223" s="10">
        <v>311096378.4803354</v>
      </c>
      <c r="N223" s="10">
        <v>182184641.68886402</v>
      </c>
      <c r="O223" s="56">
        <v>74673071.82641073</v>
      </c>
      <c r="P223" s="57"/>
    </row>
    <row r="224" spans="2:16" ht="11.25" customHeight="1">
      <c r="B224" s="23">
        <v>43739</v>
      </c>
      <c r="C224" s="24">
        <v>50284</v>
      </c>
      <c r="D224" s="10">
        <v>215</v>
      </c>
      <c r="E224" s="25">
        <v>6545</v>
      </c>
      <c r="F224" s="166"/>
      <c r="G224" s="57"/>
      <c r="H224" s="57"/>
      <c r="I224" s="56">
        <v>432720386.044537</v>
      </c>
      <c r="J224" s="57"/>
      <c r="K224" s="57"/>
      <c r="L224" s="57"/>
      <c r="M224" s="10">
        <v>302383862.84274375</v>
      </c>
      <c r="N224" s="10">
        <v>176632050.61734483</v>
      </c>
      <c r="O224" s="56">
        <v>72090557.64600395</v>
      </c>
      <c r="P224" s="57"/>
    </row>
    <row r="225" spans="2:16" ht="11.25" customHeight="1">
      <c r="B225" s="23">
        <v>43739</v>
      </c>
      <c r="C225" s="24">
        <v>50314</v>
      </c>
      <c r="D225" s="10">
        <v>216</v>
      </c>
      <c r="E225" s="25">
        <v>6575</v>
      </c>
      <c r="F225" s="166"/>
      <c r="G225" s="57"/>
      <c r="H225" s="57"/>
      <c r="I225" s="56">
        <v>421109986.922379</v>
      </c>
      <c r="J225" s="57"/>
      <c r="K225" s="57"/>
      <c r="L225" s="57"/>
      <c r="M225" s="10">
        <v>293787528.9069358</v>
      </c>
      <c r="N225" s="10">
        <v>171188278.20577705</v>
      </c>
      <c r="O225" s="56">
        <v>69582332.26313011</v>
      </c>
      <c r="P225" s="57"/>
    </row>
    <row r="226" spans="2:16" ht="11.25" customHeight="1">
      <c r="B226" s="23">
        <v>43739</v>
      </c>
      <c r="C226" s="24">
        <v>50345</v>
      </c>
      <c r="D226" s="10">
        <v>217</v>
      </c>
      <c r="E226" s="25">
        <v>6606</v>
      </c>
      <c r="F226" s="166"/>
      <c r="G226" s="57"/>
      <c r="H226" s="57"/>
      <c r="I226" s="56">
        <v>409625761.44336</v>
      </c>
      <c r="J226" s="57"/>
      <c r="K226" s="57"/>
      <c r="L226" s="57"/>
      <c r="M226" s="10">
        <v>285290858.5161887</v>
      </c>
      <c r="N226" s="10">
        <v>165814542.25362483</v>
      </c>
      <c r="O226" s="56">
        <v>67112619.98415561</v>
      </c>
      <c r="P226" s="57"/>
    </row>
    <row r="227" spans="2:16" ht="11.25" customHeight="1">
      <c r="B227" s="23">
        <v>43739</v>
      </c>
      <c r="C227" s="24">
        <v>50375</v>
      </c>
      <c r="D227" s="10">
        <v>218</v>
      </c>
      <c r="E227" s="25">
        <v>6636</v>
      </c>
      <c r="F227" s="166"/>
      <c r="G227" s="57"/>
      <c r="H227" s="57"/>
      <c r="I227" s="56">
        <v>398270382.703487</v>
      </c>
      <c r="J227" s="57"/>
      <c r="K227" s="57"/>
      <c r="L227" s="57"/>
      <c r="M227" s="10">
        <v>276926913.9623311</v>
      </c>
      <c r="N227" s="10">
        <v>160557165.9703339</v>
      </c>
      <c r="O227" s="56">
        <v>64718337.76068437</v>
      </c>
      <c r="P227" s="57"/>
    </row>
    <row r="228" spans="2:16" ht="11.25" customHeight="1">
      <c r="B228" s="23">
        <v>43739</v>
      </c>
      <c r="C228" s="24">
        <v>50406</v>
      </c>
      <c r="D228" s="10">
        <v>219</v>
      </c>
      <c r="E228" s="25">
        <v>6667</v>
      </c>
      <c r="F228" s="166"/>
      <c r="G228" s="57"/>
      <c r="H228" s="57"/>
      <c r="I228" s="56">
        <v>386599860.948598</v>
      </c>
      <c r="J228" s="57"/>
      <c r="K228" s="57"/>
      <c r="L228" s="57"/>
      <c r="M228" s="10">
        <v>268356196.06288365</v>
      </c>
      <c r="N228" s="10">
        <v>155192327.9409415</v>
      </c>
      <c r="O228" s="56">
        <v>62290888.824930325</v>
      </c>
      <c r="P228" s="57"/>
    </row>
    <row r="229" spans="2:16" ht="11.25" customHeight="1">
      <c r="B229" s="23">
        <v>43739</v>
      </c>
      <c r="C229" s="24">
        <v>50437</v>
      </c>
      <c r="D229" s="10">
        <v>220</v>
      </c>
      <c r="E229" s="25">
        <v>6698</v>
      </c>
      <c r="F229" s="166"/>
      <c r="G229" s="57"/>
      <c r="H229" s="57"/>
      <c r="I229" s="56">
        <v>375642695.177835</v>
      </c>
      <c r="J229" s="57"/>
      <c r="K229" s="57"/>
      <c r="L229" s="57"/>
      <c r="M229" s="10">
        <v>260308087.0180796</v>
      </c>
      <c r="N229" s="10">
        <v>150155199.06796062</v>
      </c>
      <c r="O229" s="56">
        <v>60013820.328829706</v>
      </c>
      <c r="P229" s="57"/>
    </row>
    <row r="230" spans="2:16" ht="11.25" customHeight="1">
      <c r="B230" s="23">
        <v>43739</v>
      </c>
      <c r="C230" s="24">
        <v>50465</v>
      </c>
      <c r="D230" s="10">
        <v>221</v>
      </c>
      <c r="E230" s="25">
        <v>6726</v>
      </c>
      <c r="F230" s="166"/>
      <c r="G230" s="57"/>
      <c r="H230" s="57"/>
      <c r="I230" s="56">
        <v>364904683.950486</v>
      </c>
      <c r="J230" s="57"/>
      <c r="K230" s="57"/>
      <c r="L230" s="57"/>
      <c r="M230" s="10">
        <v>252479588.53893536</v>
      </c>
      <c r="N230" s="10">
        <v>145304847.6393946</v>
      </c>
      <c r="O230" s="56">
        <v>57853017.295905724</v>
      </c>
      <c r="P230" s="57"/>
    </row>
    <row r="231" spans="2:16" ht="11.25" customHeight="1">
      <c r="B231" s="23">
        <v>43739</v>
      </c>
      <c r="C231" s="24">
        <v>50496</v>
      </c>
      <c r="D231" s="10">
        <v>222</v>
      </c>
      <c r="E231" s="25">
        <v>6757</v>
      </c>
      <c r="F231" s="166"/>
      <c r="G231" s="57"/>
      <c r="H231" s="57"/>
      <c r="I231" s="56">
        <v>354468497.793563</v>
      </c>
      <c r="J231" s="57"/>
      <c r="K231" s="57"/>
      <c r="L231" s="57"/>
      <c r="M231" s="10">
        <v>244842756.09795755</v>
      </c>
      <c r="N231" s="10">
        <v>140551402.00196832</v>
      </c>
      <c r="O231" s="56">
        <v>55723413.49676112</v>
      </c>
      <c r="P231" s="57"/>
    </row>
    <row r="232" spans="2:16" ht="11.25" customHeight="1">
      <c r="B232" s="23">
        <v>43739</v>
      </c>
      <c r="C232" s="24">
        <v>50526</v>
      </c>
      <c r="D232" s="10">
        <v>223</v>
      </c>
      <c r="E232" s="25">
        <v>6787</v>
      </c>
      <c r="F232" s="166"/>
      <c r="G232" s="57"/>
      <c r="H232" s="57"/>
      <c r="I232" s="56">
        <v>343435612.92782</v>
      </c>
      <c r="J232" s="57"/>
      <c r="K232" s="57"/>
      <c r="L232" s="57"/>
      <c r="M232" s="10">
        <v>236832610.9932113</v>
      </c>
      <c r="N232" s="10">
        <v>135618580.0021027</v>
      </c>
      <c r="O232" s="56">
        <v>53547328.26852731</v>
      </c>
      <c r="P232" s="57"/>
    </row>
    <row r="233" spans="2:16" ht="11.25" customHeight="1">
      <c r="B233" s="23">
        <v>43739</v>
      </c>
      <c r="C233" s="24">
        <v>50557</v>
      </c>
      <c r="D233" s="10">
        <v>224</v>
      </c>
      <c r="E233" s="25">
        <v>6818</v>
      </c>
      <c r="F233" s="166"/>
      <c r="G233" s="57"/>
      <c r="H233" s="57"/>
      <c r="I233" s="56">
        <v>333499324.44695</v>
      </c>
      <c r="J233" s="57"/>
      <c r="K233" s="57"/>
      <c r="L233" s="57"/>
      <c r="M233" s="10">
        <v>229590499.40499938</v>
      </c>
      <c r="N233" s="10">
        <v>131137136.26454628</v>
      </c>
      <c r="O233" s="56">
        <v>51558577.766874515</v>
      </c>
      <c r="P233" s="57"/>
    </row>
    <row r="234" spans="2:16" ht="11.25" customHeight="1">
      <c r="B234" s="23">
        <v>43739</v>
      </c>
      <c r="C234" s="24">
        <v>50587</v>
      </c>
      <c r="D234" s="10">
        <v>225</v>
      </c>
      <c r="E234" s="25">
        <v>6848</v>
      </c>
      <c r="F234" s="166"/>
      <c r="G234" s="57"/>
      <c r="H234" s="57"/>
      <c r="I234" s="56">
        <v>323900535.020543</v>
      </c>
      <c r="J234" s="57"/>
      <c r="K234" s="57"/>
      <c r="L234" s="57"/>
      <c r="M234" s="10">
        <v>222616412.6085942</v>
      </c>
      <c r="N234" s="10">
        <v>126840729.16275954</v>
      </c>
      <c r="O234" s="56">
        <v>49664955.06901254</v>
      </c>
      <c r="P234" s="57"/>
    </row>
    <row r="235" spans="2:16" ht="11.25" customHeight="1">
      <c r="B235" s="23">
        <v>43739</v>
      </c>
      <c r="C235" s="24">
        <v>50618</v>
      </c>
      <c r="D235" s="10">
        <v>226</v>
      </c>
      <c r="E235" s="25">
        <v>6879</v>
      </c>
      <c r="F235" s="166"/>
      <c r="G235" s="57"/>
      <c r="H235" s="57"/>
      <c r="I235" s="56">
        <v>314613524.521173</v>
      </c>
      <c r="J235" s="57"/>
      <c r="K235" s="57"/>
      <c r="L235" s="57"/>
      <c r="M235" s="10">
        <v>215866714.5272777</v>
      </c>
      <c r="N235" s="10">
        <v>122682134.79453072</v>
      </c>
      <c r="O235" s="56">
        <v>47833180.756870285</v>
      </c>
      <c r="P235" s="57"/>
    </row>
    <row r="236" spans="2:16" ht="11.25" customHeight="1">
      <c r="B236" s="23">
        <v>43739</v>
      </c>
      <c r="C236" s="24">
        <v>50649</v>
      </c>
      <c r="D236" s="10">
        <v>227</v>
      </c>
      <c r="E236" s="25">
        <v>6910</v>
      </c>
      <c r="F236" s="166"/>
      <c r="G236" s="57"/>
      <c r="H236" s="57"/>
      <c r="I236" s="56">
        <v>305633578.876288</v>
      </c>
      <c r="J236" s="57"/>
      <c r="K236" s="57"/>
      <c r="L236" s="57"/>
      <c r="M236" s="10">
        <v>209349602.00932553</v>
      </c>
      <c r="N236" s="10">
        <v>118675720.03573036</v>
      </c>
      <c r="O236" s="56">
        <v>46075115.381779745</v>
      </c>
      <c r="P236" s="57"/>
    </row>
    <row r="237" spans="2:16" ht="11.25" customHeight="1">
      <c r="B237" s="23">
        <v>43739</v>
      </c>
      <c r="C237" s="24">
        <v>50679</v>
      </c>
      <c r="D237" s="10">
        <v>228</v>
      </c>
      <c r="E237" s="25">
        <v>6940</v>
      </c>
      <c r="F237" s="166"/>
      <c r="G237" s="57"/>
      <c r="H237" s="57"/>
      <c r="I237" s="56">
        <v>296937337.811797</v>
      </c>
      <c r="J237" s="57"/>
      <c r="K237" s="57"/>
      <c r="L237" s="57"/>
      <c r="M237" s="10">
        <v>203059093.75116858</v>
      </c>
      <c r="N237" s="10">
        <v>114826452.2197651</v>
      </c>
      <c r="O237" s="56">
        <v>44397916.106322005</v>
      </c>
      <c r="P237" s="57"/>
    </row>
    <row r="238" spans="2:16" ht="11.25" customHeight="1">
      <c r="B238" s="23">
        <v>43739</v>
      </c>
      <c r="C238" s="24">
        <v>50710</v>
      </c>
      <c r="D238" s="10">
        <v>229</v>
      </c>
      <c r="E238" s="25">
        <v>6971</v>
      </c>
      <c r="F238" s="166"/>
      <c r="G238" s="57"/>
      <c r="H238" s="57"/>
      <c r="I238" s="56">
        <v>288524432.143021</v>
      </c>
      <c r="J238" s="57"/>
      <c r="K238" s="57"/>
      <c r="L238" s="57"/>
      <c r="M238" s="10">
        <v>196971325.3138833</v>
      </c>
      <c r="N238" s="10">
        <v>111100650.819378</v>
      </c>
      <c r="O238" s="56">
        <v>42775378.6003606</v>
      </c>
      <c r="P238" s="57"/>
    </row>
    <row r="239" spans="2:16" ht="11.25" customHeight="1">
      <c r="B239" s="23">
        <v>43739</v>
      </c>
      <c r="C239" s="24">
        <v>50740</v>
      </c>
      <c r="D239" s="10">
        <v>230</v>
      </c>
      <c r="E239" s="25">
        <v>7001</v>
      </c>
      <c r="F239" s="166"/>
      <c r="G239" s="57"/>
      <c r="H239" s="57"/>
      <c r="I239" s="56">
        <v>280294285.429647</v>
      </c>
      <c r="J239" s="57"/>
      <c r="K239" s="57"/>
      <c r="L239" s="57"/>
      <c r="M239" s="10">
        <v>191038639.25904626</v>
      </c>
      <c r="N239" s="10">
        <v>107489137.80077764</v>
      </c>
      <c r="O239" s="56">
        <v>41215248.42275867</v>
      </c>
      <c r="P239" s="57"/>
    </row>
    <row r="240" spans="2:16" ht="11.25" customHeight="1">
      <c r="B240" s="23">
        <v>43739</v>
      </c>
      <c r="C240" s="24">
        <v>50771</v>
      </c>
      <c r="D240" s="10">
        <v>231</v>
      </c>
      <c r="E240" s="25">
        <v>7032</v>
      </c>
      <c r="F240" s="166"/>
      <c r="G240" s="57"/>
      <c r="H240" s="57"/>
      <c r="I240" s="56">
        <v>272255222.81617</v>
      </c>
      <c r="J240" s="57"/>
      <c r="K240" s="57"/>
      <c r="L240" s="57"/>
      <c r="M240" s="10">
        <v>185244776.78918365</v>
      </c>
      <c r="N240" s="10">
        <v>103964106.98617777</v>
      </c>
      <c r="O240" s="56">
        <v>39694779.11575744</v>
      </c>
      <c r="P240" s="57"/>
    </row>
    <row r="241" spans="2:16" ht="11.25" customHeight="1">
      <c r="B241" s="23">
        <v>43739</v>
      </c>
      <c r="C241" s="24">
        <v>50802</v>
      </c>
      <c r="D241" s="10">
        <v>232</v>
      </c>
      <c r="E241" s="25">
        <v>7063</v>
      </c>
      <c r="F241" s="166"/>
      <c r="G241" s="57"/>
      <c r="H241" s="57"/>
      <c r="I241" s="56">
        <v>264266395.586035</v>
      </c>
      <c r="J241" s="57"/>
      <c r="K241" s="57"/>
      <c r="L241" s="57"/>
      <c r="M241" s="10">
        <v>179504141.01447082</v>
      </c>
      <c r="N241" s="10">
        <v>100486106.91235632</v>
      </c>
      <c r="O241" s="56">
        <v>38204331.305910856</v>
      </c>
      <c r="P241" s="57"/>
    </row>
    <row r="242" spans="2:16" ht="11.25" customHeight="1">
      <c r="B242" s="23">
        <v>43739</v>
      </c>
      <c r="C242" s="24">
        <v>50830</v>
      </c>
      <c r="D242" s="10">
        <v>233</v>
      </c>
      <c r="E242" s="25">
        <v>7091</v>
      </c>
      <c r="F242" s="166"/>
      <c r="G242" s="57"/>
      <c r="H242" s="57"/>
      <c r="I242" s="56">
        <v>256224855.990017</v>
      </c>
      <c r="J242" s="57"/>
      <c r="K242" s="57"/>
      <c r="L242" s="57"/>
      <c r="M242" s="10">
        <v>173775245.73278922</v>
      </c>
      <c r="N242" s="10">
        <v>97055595.0238923</v>
      </c>
      <c r="O242" s="56">
        <v>36758871.44736418</v>
      </c>
      <c r="P242" s="57"/>
    </row>
    <row r="243" spans="2:16" ht="11.25" customHeight="1">
      <c r="B243" s="23">
        <v>43739</v>
      </c>
      <c r="C243" s="24">
        <v>50861</v>
      </c>
      <c r="D243" s="10">
        <v>234</v>
      </c>
      <c r="E243" s="25">
        <v>7122</v>
      </c>
      <c r="F243" s="166"/>
      <c r="G243" s="57"/>
      <c r="H243" s="57"/>
      <c r="I243" s="56">
        <v>248340846.587885</v>
      </c>
      <c r="J243" s="57"/>
      <c r="K243" s="57"/>
      <c r="L243" s="57"/>
      <c r="M243" s="10">
        <v>168142534.67885417</v>
      </c>
      <c r="N243" s="10">
        <v>93670825.58869828</v>
      </c>
      <c r="O243" s="56">
        <v>35326658.53625616</v>
      </c>
      <c r="P243" s="57"/>
    </row>
    <row r="244" spans="2:16" ht="11.25" customHeight="1">
      <c r="B244" s="23">
        <v>43739</v>
      </c>
      <c r="C244" s="24">
        <v>50891</v>
      </c>
      <c r="D244" s="10">
        <v>235</v>
      </c>
      <c r="E244" s="25">
        <v>7152</v>
      </c>
      <c r="F244" s="166"/>
      <c r="G244" s="57"/>
      <c r="H244" s="57"/>
      <c r="I244" s="56">
        <v>240500223.610437</v>
      </c>
      <c r="J244" s="57"/>
      <c r="K244" s="57"/>
      <c r="L244" s="57"/>
      <c r="M244" s="10">
        <v>162566657.92983773</v>
      </c>
      <c r="N244" s="10">
        <v>90341646.80523933</v>
      </c>
      <c r="O244" s="56">
        <v>33931440.62572724</v>
      </c>
      <c r="P244" s="57"/>
    </row>
    <row r="245" spans="2:16" ht="11.25" customHeight="1">
      <c r="B245" s="23">
        <v>43739</v>
      </c>
      <c r="C245" s="24">
        <v>50922</v>
      </c>
      <c r="D245" s="10">
        <v>236</v>
      </c>
      <c r="E245" s="25">
        <v>7183</v>
      </c>
      <c r="F245" s="166"/>
      <c r="G245" s="57"/>
      <c r="H245" s="57"/>
      <c r="I245" s="56">
        <v>232706341.687494</v>
      </c>
      <c r="J245" s="57"/>
      <c r="K245" s="57"/>
      <c r="L245" s="57"/>
      <c r="M245" s="10">
        <v>157031576.54116377</v>
      </c>
      <c r="N245" s="10">
        <v>87043753.24261376</v>
      </c>
      <c r="O245" s="56">
        <v>32554312.24092956</v>
      </c>
      <c r="P245" s="57"/>
    </row>
    <row r="246" spans="2:16" ht="11.25" customHeight="1">
      <c r="B246" s="23">
        <v>43739</v>
      </c>
      <c r="C246" s="24">
        <v>50952</v>
      </c>
      <c r="D246" s="10">
        <v>237</v>
      </c>
      <c r="E246" s="25">
        <v>7213</v>
      </c>
      <c r="F246" s="166"/>
      <c r="G246" s="57"/>
      <c r="H246" s="57"/>
      <c r="I246" s="56">
        <v>224758446.750021</v>
      </c>
      <c r="J246" s="57"/>
      <c r="K246" s="57"/>
      <c r="L246" s="57"/>
      <c r="M246" s="10">
        <v>151419341.992783</v>
      </c>
      <c r="N246" s="10">
        <v>83726269.28382488</v>
      </c>
      <c r="O246" s="56">
        <v>31185214.75398324</v>
      </c>
      <c r="P246" s="57"/>
    </row>
    <row r="247" spans="2:16" ht="11.25" customHeight="1">
      <c r="B247" s="23">
        <v>43739</v>
      </c>
      <c r="C247" s="24">
        <v>50983</v>
      </c>
      <c r="D247" s="10">
        <v>238</v>
      </c>
      <c r="E247" s="25">
        <v>7244</v>
      </c>
      <c r="F247" s="166"/>
      <c r="G247" s="57"/>
      <c r="H247" s="57"/>
      <c r="I247" s="56">
        <v>217062011.468176</v>
      </c>
      <c r="J247" s="57"/>
      <c r="K247" s="57"/>
      <c r="L247" s="57"/>
      <c r="M247" s="10">
        <v>145986243.90798056</v>
      </c>
      <c r="N247" s="10">
        <v>80516782.73250517</v>
      </c>
      <c r="O247" s="56">
        <v>29862766.033778746</v>
      </c>
      <c r="P247" s="57"/>
    </row>
    <row r="248" spans="2:16" ht="11.25" customHeight="1">
      <c r="B248" s="23">
        <v>43739</v>
      </c>
      <c r="C248" s="24">
        <v>51014</v>
      </c>
      <c r="D248" s="10">
        <v>239</v>
      </c>
      <c r="E248" s="25">
        <v>7275</v>
      </c>
      <c r="F248" s="166"/>
      <c r="G248" s="57"/>
      <c r="H248" s="57"/>
      <c r="I248" s="56">
        <v>209403998.522412</v>
      </c>
      <c r="J248" s="57"/>
      <c r="K248" s="57"/>
      <c r="L248" s="57"/>
      <c r="M248" s="10">
        <v>140596937.43690404</v>
      </c>
      <c r="N248" s="10">
        <v>77347170.67838532</v>
      </c>
      <c r="O248" s="56">
        <v>28565686.799338408</v>
      </c>
      <c r="P248" s="57"/>
    </row>
    <row r="249" spans="2:16" ht="11.25" customHeight="1">
      <c r="B249" s="23">
        <v>43739</v>
      </c>
      <c r="C249" s="24">
        <v>51044</v>
      </c>
      <c r="D249" s="10">
        <v>240</v>
      </c>
      <c r="E249" s="25">
        <v>7305</v>
      </c>
      <c r="F249" s="166"/>
      <c r="G249" s="57"/>
      <c r="H249" s="57"/>
      <c r="I249" s="56">
        <v>201803077.541037</v>
      </c>
      <c r="J249" s="57"/>
      <c r="K249" s="57"/>
      <c r="L249" s="57"/>
      <c r="M249" s="10">
        <v>135271166.75616342</v>
      </c>
      <c r="N249" s="10">
        <v>74234121.70610745</v>
      </c>
      <c r="O249" s="56">
        <v>27303598.9505618</v>
      </c>
      <c r="P249" s="57"/>
    </row>
    <row r="250" spans="2:16" ht="11.25" customHeight="1">
      <c r="B250" s="23">
        <v>43739</v>
      </c>
      <c r="C250" s="24">
        <v>51075</v>
      </c>
      <c r="D250" s="10">
        <v>241</v>
      </c>
      <c r="E250" s="25">
        <v>7336</v>
      </c>
      <c r="F250" s="166"/>
      <c r="G250" s="57"/>
      <c r="H250" s="57"/>
      <c r="I250" s="56">
        <v>194279533.769708</v>
      </c>
      <c r="J250" s="57"/>
      <c r="K250" s="57"/>
      <c r="L250" s="57"/>
      <c r="M250" s="10">
        <v>130007163.38805783</v>
      </c>
      <c r="N250" s="10">
        <v>71163895.63027467</v>
      </c>
      <c r="O250" s="56">
        <v>26063495.178126883</v>
      </c>
      <c r="P250" s="57"/>
    </row>
    <row r="251" spans="2:16" ht="11.25" customHeight="1">
      <c r="B251" s="23">
        <v>43739</v>
      </c>
      <c r="C251" s="24">
        <v>51105</v>
      </c>
      <c r="D251" s="10">
        <v>242</v>
      </c>
      <c r="E251" s="25">
        <v>7366</v>
      </c>
      <c r="F251" s="166"/>
      <c r="G251" s="57"/>
      <c r="H251" s="57"/>
      <c r="I251" s="56">
        <v>186870772.676636</v>
      </c>
      <c r="J251" s="57"/>
      <c r="K251" s="57"/>
      <c r="L251" s="57"/>
      <c r="M251" s="10">
        <v>124844142.77707946</v>
      </c>
      <c r="N251" s="10">
        <v>68169541.10563216</v>
      </c>
      <c r="O251" s="56">
        <v>24864480.80150967</v>
      </c>
      <c r="P251" s="57"/>
    </row>
    <row r="252" spans="2:16" ht="11.25" customHeight="1">
      <c r="B252" s="23">
        <v>43739</v>
      </c>
      <c r="C252" s="24">
        <v>51136</v>
      </c>
      <c r="D252" s="10">
        <v>243</v>
      </c>
      <c r="E252" s="25">
        <v>7397</v>
      </c>
      <c r="F252" s="166"/>
      <c r="G252" s="57"/>
      <c r="H252" s="57"/>
      <c r="I252" s="56">
        <v>179699211.415337</v>
      </c>
      <c r="J252" s="57"/>
      <c r="K252" s="57"/>
      <c r="L252" s="57"/>
      <c r="M252" s="10">
        <v>119849365.92088737</v>
      </c>
      <c r="N252" s="10">
        <v>65275774.3370352</v>
      </c>
      <c r="O252" s="56">
        <v>23708150.55817243</v>
      </c>
      <c r="P252" s="57"/>
    </row>
    <row r="253" spans="2:16" ht="11.25" customHeight="1">
      <c r="B253" s="23">
        <v>43739</v>
      </c>
      <c r="C253" s="24">
        <v>51167</v>
      </c>
      <c r="D253" s="10">
        <v>244</v>
      </c>
      <c r="E253" s="25">
        <v>7428</v>
      </c>
      <c r="F253" s="166"/>
      <c r="G253" s="57"/>
      <c r="H253" s="57"/>
      <c r="I253" s="56">
        <v>172616701.457531</v>
      </c>
      <c r="J253" s="57"/>
      <c r="K253" s="57"/>
      <c r="L253" s="57"/>
      <c r="M253" s="10">
        <v>114930464.47818516</v>
      </c>
      <c r="N253" s="10">
        <v>62437505.872990176</v>
      </c>
      <c r="O253" s="56">
        <v>22581241.226838835</v>
      </c>
      <c r="P253" s="57"/>
    </row>
    <row r="254" spans="2:16" ht="11.25" customHeight="1">
      <c r="B254" s="23">
        <v>43739</v>
      </c>
      <c r="C254" s="24">
        <v>51196</v>
      </c>
      <c r="D254" s="10">
        <v>245</v>
      </c>
      <c r="E254" s="25">
        <v>7457</v>
      </c>
      <c r="F254" s="166"/>
      <c r="G254" s="57"/>
      <c r="H254" s="57"/>
      <c r="I254" s="56">
        <v>165633621.317819</v>
      </c>
      <c r="J254" s="57"/>
      <c r="K254" s="57"/>
      <c r="L254" s="57"/>
      <c r="M254" s="10">
        <v>110106051.13230497</v>
      </c>
      <c r="N254" s="10">
        <v>59674256.07011195</v>
      </c>
      <c r="O254" s="56">
        <v>21496354.95386884</v>
      </c>
      <c r="P254" s="57"/>
    </row>
    <row r="255" spans="2:16" ht="11.25" customHeight="1">
      <c r="B255" s="23">
        <v>43739</v>
      </c>
      <c r="C255" s="24">
        <v>51227</v>
      </c>
      <c r="D255" s="10">
        <v>246</v>
      </c>
      <c r="E255" s="25">
        <v>7488</v>
      </c>
      <c r="F255" s="166"/>
      <c r="G255" s="57"/>
      <c r="H255" s="57"/>
      <c r="I255" s="56">
        <v>158774408.779137</v>
      </c>
      <c r="J255" s="57"/>
      <c r="K255" s="57"/>
      <c r="L255" s="57"/>
      <c r="M255" s="10">
        <v>105367329.5776541</v>
      </c>
      <c r="N255" s="10">
        <v>56960775.39567494</v>
      </c>
      <c r="O255" s="56">
        <v>20431973.813401766</v>
      </c>
      <c r="P255" s="57"/>
    </row>
    <row r="256" spans="2:16" ht="11.25" customHeight="1">
      <c r="B256" s="23">
        <v>43739</v>
      </c>
      <c r="C256" s="24">
        <v>51257</v>
      </c>
      <c r="D256" s="10">
        <v>247</v>
      </c>
      <c r="E256" s="25">
        <v>7518</v>
      </c>
      <c r="F256" s="166"/>
      <c r="G256" s="57"/>
      <c r="H256" s="57"/>
      <c r="I256" s="56">
        <v>152041356.55761</v>
      </c>
      <c r="J256" s="57"/>
      <c r="K256" s="57"/>
      <c r="L256" s="57"/>
      <c r="M256" s="10">
        <v>100733463.2586461</v>
      </c>
      <c r="N256" s="10">
        <v>54321712.40297891</v>
      </c>
      <c r="O256" s="56">
        <v>19405461.073967367</v>
      </c>
      <c r="P256" s="57"/>
    </row>
    <row r="257" spans="2:16" ht="11.25" customHeight="1">
      <c r="B257" s="23">
        <v>43739</v>
      </c>
      <c r="C257" s="24">
        <v>51288</v>
      </c>
      <c r="D257" s="10">
        <v>248</v>
      </c>
      <c r="E257" s="25">
        <v>7549</v>
      </c>
      <c r="F257" s="166"/>
      <c r="G257" s="57"/>
      <c r="H257" s="57"/>
      <c r="I257" s="56">
        <v>145280388.03146</v>
      </c>
      <c r="J257" s="57"/>
      <c r="K257" s="57"/>
      <c r="L257" s="57"/>
      <c r="M257" s="10">
        <v>96090797.93733945</v>
      </c>
      <c r="N257" s="10">
        <v>51686316.081988014</v>
      </c>
      <c r="O257" s="56">
        <v>18385807.673950728</v>
      </c>
      <c r="P257" s="57"/>
    </row>
    <row r="258" spans="2:16" ht="11.25" customHeight="1">
      <c r="B258" s="23">
        <v>43739</v>
      </c>
      <c r="C258" s="24">
        <v>51318</v>
      </c>
      <c r="D258" s="10">
        <v>249</v>
      </c>
      <c r="E258" s="25">
        <v>7579</v>
      </c>
      <c r="F258" s="166"/>
      <c r="G258" s="57"/>
      <c r="H258" s="57"/>
      <c r="I258" s="56">
        <v>138862671.209411</v>
      </c>
      <c r="J258" s="57"/>
      <c r="K258" s="57"/>
      <c r="L258" s="57"/>
      <c r="M258" s="10">
        <v>91695259.57034726</v>
      </c>
      <c r="N258" s="10">
        <v>49200603.61368561</v>
      </c>
      <c r="O258" s="56">
        <v>17429849.937597536</v>
      </c>
      <c r="P258" s="57"/>
    </row>
    <row r="259" spans="2:16" ht="11.25" customHeight="1">
      <c r="B259" s="23">
        <v>43739</v>
      </c>
      <c r="C259" s="24">
        <v>51349</v>
      </c>
      <c r="D259" s="10">
        <v>250</v>
      </c>
      <c r="E259" s="25">
        <v>7610</v>
      </c>
      <c r="F259" s="166"/>
      <c r="G259" s="57"/>
      <c r="H259" s="57"/>
      <c r="I259" s="56">
        <v>132597347.347973</v>
      </c>
      <c r="J259" s="57"/>
      <c r="K259" s="57"/>
      <c r="L259" s="57"/>
      <c r="M259" s="10">
        <v>87409570.0465996</v>
      </c>
      <c r="N259" s="10">
        <v>46781767.213992245</v>
      </c>
      <c r="O259" s="56">
        <v>16502755.30822226</v>
      </c>
      <c r="P259" s="57"/>
    </row>
    <row r="260" spans="2:16" ht="11.25" customHeight="1">
      <c r="B260" s="23">
        <v>43739</v>
      </c>
      <c r="C260" s="24">
        <v>51380</v>
      </c>
      <c r="D260" s="10">
        <v>251</v>
      </c>
      <c r="E260" s="25">
        <v>7641</v>
      </c>
      <c r="F260" s="166"/>
      <c r="G260" s="57"/>
      <c r="H260" s="57"/>
      <c r="I260" s="56">
        <v>126489269.377896</v>
      </c>
      <c r="J260" s="57"/>
      <c r="K260" s="57"/>
      <c r="L260" s="57"/>
      <c r="M260" s="10">
        <v>83241636.777652</v>
      </c>
      <c r="N260" s="10">
        <v>44437778.87635739</v>
      </c>
      <c r="O260" s="56">
        <v>15609493.092100859</v>
      </c>
      <c r="P260" s="57"/>
    </row>
    <row r="261" spans="2:16" ht="11.25" customHeight="1">
      <c r="B261" s="23">
        <v>43739</v>
      </c>
      <c r="C261" s="24">
        <v>51410</v>
      </c>
      <c r="D261" s="10">
        <v>252</v>
      </c>
      <c r="E261" s="25">
        <v>7671</v>
      </c>
      <c r="F261" s="166"/>
      <c r="G261" s="57"/>
      <c r="H261" s="57"/>
      <c r="I261" s="56">
        <v>120579042.930142</v>
      </c>
      <c r="J261" s="57"/>
      <c r="K261" s="57"/>
      <c r="L261" s="57"/>
      <c r="M261" s="10">
        <v>79221912.02452803</v>
      </c>
      <c r="N261" s="10">
        <v>42187794.28428887</v>
      </c>
      <c r="O261" s="56">
        <v>14758402.802036947</v>
      </c>
      <c r="P261" s="57"/>
    </row>
    <row r="262" spans="2:16" ht="11.25" customHeight="1">
      <c r="B262" s="23">
        <v>43739</v>
      </c>
      <c r="C262" s="24">
        <v>51441</v>
      </c>
      <c r="D262" s="10">
        <v>253</v>
      </c>
      <c r="E262" s="25">
        <v>7702</v>
      </c>
      <c r="F262" s="166"/>
      <c r="G262" s="57"/>
      <c r="H262" s="57"/>
      <c r="I262" s="56">
        <v>114806439.667294</v>
      </c>
      <c r="J262" s="57"/>
      <c r="K262" s="57"/>
      <c r="L262" s="57"/>
      <c r="M262" s="10">
        <v>75301307.21377622</v>
      </c>
      <c r="N262" s="10">
        <v>39997984.5338355</v>
      </c>
      <c r="O262" s="56">
        <v>13933084.386868007</v>
      </c>
      <c r="P262" s="57"/>
    </row>
    <row r="263" spans="2:16" ht="11.25" customHeight="1">
      <c r="B263" s="23">
        <v>43739</v>
      </c>
      <c r="C263" s="24">
        <v>51471</v>
      </c>
      <c r="D263" s="10">
        <v>254</v>
      </c>
      <c r="E263" s="25">
        <v>7732</v>
      </c>
      <c r="F263" s="166"/>
      <c r="G263" s="57"/>
      <c r="H263" s="57"/>
      <c r="I263" s="56">
        <v>109119194.339205</v>
      </c>
      <c r="J263" s="57"/>
      <c r="K263" s="57"/>
      <c r="L263" s="57"/>
      <c r="M263" s="10">
        <v>71453577.5013803</v>
      </c>
      <c r="N263" s="10">
        <v>37860760.87806228</v>
      </c>
      <c r="O263" s="56">
        <v>13134531.31861057</v>
      </c>
      <c r="P263" s="57"/>
    </row>
    <row r="264" spans="2:16" ht="11.25" customHeight="1">
      <c r="B264" s="23">
        <v>43739</v>
      </c>
      <c r="C264" s="24">
        <v>51502</v>
      </c>
      <c r="D264" s="10">
        <v>255</v>
      </c>
      <c r="E264" s="25">
        <v>7763</v>
      </c>
      <c r="F264" s="166"/>
      <c r="G264" s="57"/>
      <c r="H264" s="57"/>
      <c r="I264" s="56">
        <v>103530483.563718</v>
      </c>
      <c r="J264" s="57"/>
      <c r="K264" s="57"/>
      <c r="L264" s="57"/>
      <c r="M264" s="10">
        <v>67678986.80905792</v>
      </c>
      <c r="N264" s="10">
        <v>35769535.56394569</v>
      </c>
      <c r="O264" s="56">
        <v>12356491.182766018</v>
      </c>
      <c r="P264" s="57"/>
    </row>
    <row r="265" spans="2:16" ht="11.25" customHeight="1">
      <c r="B265" s="23">
        <v>43739</v>
      </c>
      <c r="C265" s="24">
        <v>51533</v>
      </c>
      <c r="D265" s="10">
        <v>256</v>
      </c>
      <c r="E265" s="25">
        <v>7794</v>
      </c>
      <c r="F265" s="166"/>
      <c r="G265" s="57"/>
      <c r="H265" s="57"/>
      <c r="I265" s="56">
        <v>98001386.087003</v>
      </c>
      <c r="J265" s="57"/>
      <c r="K265" s="57"/>
      <c r="L265" s="57"/>
      <c r="M265" s="10">
        <v>63955898.29549373</v>
      </c>
      <c r="N265" s="10">
        <v>33715852.78534072</v>
      </c>
      <c r="O265" s="56">
        <v>11597720.302136367</v>
      </c>
      <c r="P265" s="57"/>
    </row>
    <row r="266" spans="2:16" ht="11.25" customHeight="1">
      <c r="B266" s="23">
        <v>43739</v>
      </c>
      <c r="C266" s="24">
        <v>51561</v>
      </c>
      <c r="D266" s="10">
        <v>257</v>
      </c>
      <c r="E266" s="25">
        <v>7822</v>
      </c>
      <c r="F266" s="166"/>
      <c r="G266" s="57"/>
      <c r="H266" s="57"/>
      <c r="I266" s="56">
        <v>92561890.014859</v>
      </c>
      <c r="J266" s="57"/>
      <c r="K266" s="57"/>
      <c r="L266" s="57"/>
      <c r="M266" s="10">
        <v>60313526.460363686</v>
      </c>
      <c r="N266" s="10">
        <v>31722644.456725758</v>
      </c>
      <c r="O266" s="56">
        <v>10870333.712881474</v>
      </c>
      <c r="P266" s="57"/>
    </row>
    <row r="267" spans="2:16" ht="11.25" customHeight="1">
      <c r="B267" s="23">
        <v>43739</v>
      </c>
      <c r="C267" s="24">
        <v>51592</v>
      </c>
      <c r="D267" s="10">
        <v>258</v>
      </c>
      <c r="E267" s="25">
        <v>7853</v>
      </c>
      <c r="F267" s="166"/>
      <c r="G267" s="57"/>
      <c r="H267" s="57"/>
      <c r="I267" s="56">
        <v>87232242.757043</v>
      </c>
      <c r="J267" s="57"/>
      <c r="K267" s="57"/>
      <c r="L267" s="57"/>
      <c r="M267" s="10">
        <v>56744310.791010186</v>
      </c>
      <c r="N267" s="10">
        <v>29769468.45360516</v>
      </c>
      <c r="O267" s="56">
        <v>10157835.909698972</v>
      </c>
      <c r="P267" s="57"/>
    </row>
    <row r="268" spans="2:16" ht="11.25" customHeight="1">
      <c r="B268" s="23">
        <v>43739</v>
      </c>
      <c r="C268" s="24">
        <v>51622</v>
      </c>
      <c r="D268" s="10">
        <v>259</v>
      </c>
      <c r="E268" s="25">
        <v>7883</v>
      </c>
      <c r="F268" s="166"/>
      <c r="G268" s="57"/>
      <c r="H268" s="57"/>
      <c r="I268" s="56">
        <v>82008652.310607</v>
      </c>
      <c r="J268" s="57"/>
      <c r="K268" s="57"/>
      <c r="L268" s="57"/>
      <c r="M268" s="10">
        <v>53258817.84583054</v>
      </c>
      <c r="N268" s="10">
        <v>27872122.651476845</v>
      </c>
      <c r="O268" s="56">
        <v>9471444.976829963</v>
      </c>
      <c r="P268" s="57"/>
    </row>
    <row r="269" spans="2:16" ht="11.25" customHeight="1">
      <c r="B269" s="23">
        <v>43739</v>
      </c>
      <c r="C269" s="24">
        <v>51653</v>
      </c>
      <c r="D269" s="10">
        <v>260</v>
      </c>
      <c r="E269" s="25">
        <v>7914</v>
      </c>
      <c r="F269" s="166"/>
      <c r="G269" s="57"/>
      <c r="H269" s="57"/>
      <c r="I269" s="56">
        <v>76943768.232564</v>
      </c>
      <c r="J269" s="57"/>
      <c r="K269" s="57"/>
      <c r="L269" s="57"/>
      <c r="M269" s="10">
        <v>49884781.932820834</v>
      </c>
      <c r="N269" s="10">
        <v>26039982.79614137</v>
      </c>
      <c r="O269" s="56">
        <v>8811371.431403477</v>
      </c>
      <c r="P269" s="57"/>
    </row>
    <row r="270" spans="2:16" ht="11.25" customHeight="1">
      <c r="B270" s="23">
        <v>43739</v>
      </c>
      <c r="C270" s="24">
        <v>51683</v>
      </c>
      <c r="D270" s="10">
        <v>261</v>
      </c>
      <c r="E270" s="25">
        <v>7944</v>
      </c>
      <c r="F270" s="166"/>
      <c r="G270" s="57"/>
      <c r="H270" s="57"/>
      <c r="I270" s="56">
        <v>72166817.241604</v>
      </c>
      <c r="J270" s="57"/>
      <c r="K270" s="57"/>
      <c r="L270" s="57"/>
      <c r="M270" s="10">
        <v>46710954.19615195</v>
      </c>
      <c r="N270" s="10">
        <v>24323222.98222024</v>
      </c>
      <c r="O270" s="56">
        <v>8196718.500933587</v>
      </c>
      <c r="P270" s="57"/>
    </row>
    <row r="271" spans="2:16" ht="11.25" customHeight="1">
      <c r="B271" s="23">
        <v>43739</v>
      </c>
      <c r="C271" s="24">
        <v>51714</v>
      </c>
      <c r="D271" s="10">
        <v>262</v>
      </c>
      <c r="E271" s="25">
        <v>7975</v>
      </c>
      <c r="F271" s="166"/>
      <c r="G271" s="57"/>
      <c r="H271" s="57"/>
      <c r="I271" s="56">
        <v>67661570.312645</v>
      </c>
      <c r="J271" s="57"/>
      <c r="K271" s="57"/>
      <c r="L271" s="57"/>
      <c r="M271" s="10">
        <v>43720592.48977237</v>
      </c>
      <c r="N271" s="10">
        <v>22708189.713387135</v>
      </c>
      <c r="O271" s="56">
        <v>7620053.712490435</v>
      </c>
      <c r="P271" s="57"/>
    </row>
    <row r="272" spans="2:16" ht="11.25" customHeight="1">
      <c r="B272" s="23">
        <v>43739</v>
      </c>
      <c r="C272" s="24">
        <v>51745</v>
      </c>
      <c r="D272" s="10">
        <v>263</v>
      </c>
      <c r="E272" s="25">
        <v>8006</v>
      </c>
      <c r="F272" s="166"/>
      <c r="G272" s="57"/>
      <c r="H272" s="57"/>
      <c r="I272" s="56">
        <v>63251762.091261</v>
      </c>
      <c r="J272" s="57"/>
      <c r="K272" s="57"/>
      <c r="L272" s="57"/>
      <c r="M272" s="10">
        <v>40801804.79396929</v>
      </c>
      <c r="N272" s="10">
        <v>21138294.377436813</v>
      </c>
      <c r="O272" s="56">
        <v>7063209.371852985</v>
      </c>
      <c r="P272" s="57"/>
    </row>
    <row r="273" spans="2:16" ht="11.25" customHeight="1">
      <c r="B273" s="23">
        <v>43739</v>
      </c>
      <c r="C273" s="24">
        <v>51775</v>
      </c>
      <c r="D273" s="10">
        <v>264</v>
      </c>
      <c r="E273" s="25">
        <v>8036</v>
      </c>
      <c r="F273" s="166"/>
      <c r="G273" s="57"/>
      <c r="H273" s="57"/>
      <c r="I273" s="56">
        <v>59173764.990451</v>
      </c>
      <c r="J273" s="57"/>
      <c r="K273" s="57"/>
      <c r="L273" s="57"/>
      <c r="M273" s="10">
        <v>38108557.319690585</v>
      </c>
      <c r="N273" s="10">
        <v>19694404.029944994</v>
      </c>
      <c r="O273" s="56">
        <v>6553768.022618097</v>
      </c>
      <c r="P273" s="57"/>
    </row>
    <row r="274" spans="2:16" ht="11.25" customHeight="1">
      <c r="B274" s="23">
        <v>43739</v>
      </c>
      <c r="C274" s="24">
        <v>51806</v>
      </c>
      <c r="D274" s="10">
        <v>265</v>
      </c>
      <c r="E274" s="25">
        <v>8067</v>
      </c>
      <c r="F274" s="166"/>
      <c r="G274" s="57"/>
      <c r="H274" s="57"/>
      <c r="I274" s="56">
        <v>55249053.628418</v>
      </c>
      <c r="J274" s="57"/>
      <c r="K274" s="57"/>
      <c r="L274" s="57"/>
      <c r="M274" s="10">
        <v>35520651.90543681</v>
      </c>
      <c r="N274" s="10">
        <v>18310295.61247165</v>
      </c>
      <c r="O274" s="56">
        <v>6067366.051586524</v>
      </c>
      <c r="P274" s="57"/>
    </row>
    <row r="275" spans="2:16" ht="11.25" customHeight="1">
      <c r="B275" s="23">
        <v>43739</v>
      </c>
      <c r="C275" s="24">
        <v>51836</v>
      </c>
      <c r="D275" s="10">
        <v>266</v>
      </c>
      <c r="E275" s="25">
        <v>8097</v>
      </c>
      <c r="F275" s="166"/>
      <c r="G275" s="57"/>
      <c r="H275" s="57"/>
      <c r="I275" s="56">
        <v>51491748.843671</v>
      </c>
      <c r="J275" s="57"/>
      <c r="K275" s="57"/>
      <c r="L275" s="57"/>
      <c r="M275" s="10">
        <v>33050671.459039107</v>
      </c>
      <c r="N275" s="10">
        <v>16995129.66936944</v>
      </c>
      <c r="O275" s="56">
        <v>5608482.993970677</v>
      </c>
      <c r="P275" s="57"/>
    </row>
    <row r="276" spans="2:16" ht="11.25" customHeight="1">
      <c r="B276" s="23">
        <v>43739</v>
      </c>
      <c r="C276" s="24">
        <v>51867</v>
      </c>
      <c r="D276" s="10">
        <v>267</v>
      </c>
      <c r="E276" s="25">
        <v>8128</v>
      </c>
      <c r="F276" s="166"/>
      <c r="G276" s="57"/>
      <c r="H276" s="57"/>
      <c r="I276" s="56">
        <v>47995061.497755</v>
      </c>
      <c r="J276" s="57"/>
      <c r="K276" s="57"/>
      <c r="L276" s="57"/>
      <c r="M276" s="10">
        <v>30754025.939181846</v>
      </c>
      <c r="N276" s="10">
        <v>15773942.909783287</v>
      </c>
      <c r="O276" s="56">
        <v>5183436.816469976</v>
      </c>
      <c r="P276" s="57"/>
    </row>
    <row r="277" spans="2:16" ht="11.25" customHeight="1">
      <c r="B277" s="23">
        <v>43739</v>
      </c>
      <c r="C277" s="24">
        <v>51898</v>
      </c>
      <c r="D277" s="10">
        <v>268</v>
      </c>
      <c r="E277" s="25">
        <v>8159</v>
      </c>
      <c r="F277" s="166"/>
      <c r="G277" s="57"/>
      <c r="H277" s="57"/>
      <c r="I277" s="56">
        <v>44699181.45756</v>
      </c>
      <c r="J277" s="57"/>
      <c r="K277" s="57"/>
      <c r="L277" s="57"/>
      <c r="M277" s="10">
        <v>28593529.928577818</v>
      </c>
      <c r="N277" s="10">
        <v>14628512.070890015</v>
      </c>
      <c r="O277" s="56">
        <v>4786679.1564453095</v>
      </c>
      <c r="P277" s="57"/>
    </row>
    <row r="278" spans="2:16" ht="11.25" customHeight="1">
      <c r="B278" s="23">
        <v>43739</v>
      </c>
      <c r="C278" s="24">
        <v>51926</v>
      </c>
      <c r="D278" s="10">
        <v>269</v>
      </c>
      <c r="E278" s="25">
        <v>8187</v>
      </c>
      <c r="F278" s="166"/>
      <c r="G278" s="57"/>
      <c r="H278" s="57"/>
      <c r="I278" s="56">
        <v>41604647.03086</v>
      </c>
      <c r="J278" s="57"/>
      <c r="K278" s="57"/>
      <c r="L278" s="57"/>
      <c r="M278" s="10">
        <v>26573219.063579123</v>
      </c>
      <c r="N278" s="10">
        <v>13563684.058853794</v>
      </c>
      <c r="O278" s="56">
        <v>4421267.993840897</v>
      </c>
      <c r="P278" s="57"/>
    </row>
    <row r="279" spans="2:16" ht="11.25" customHeight="1">
      <c r="B279" s="23">
        <v>43739</v>
      </c>
      <c r="C279" s="24">
        <v>51957</v>
      </c>
      <c r="D279" s="10">
        <v>270</v>
      </c>
      <c r="E279" s="25">
        <v>8218</v>
      </c>
      <c r="F279" s="166"/>
      <c r="G279" s="57"/>
      <c r="H279" s="57"/>
      <c r="I279" s="56">
        <v>38706228.619913</v>
      </c>
      <c r="J279" s="57"/>
      <c r="K279" s="57"/>
      <c r="L279" s="57"/>
      <c r="M279" s="10">
        <v>24680045.863752928</v>
      </c>
      <c r="N279" s="10">
        <v>12565319.98434405</v>
      </c>
      <c r="O279" s="56">
        <v>4078489.4895330314</v>
      </c>
      <c r="P279" s="57"/>
    </row>
    <row r="280" spans="2:16" ht="11.25" customHeight="1">
      <c r="B280" s="23">
        <v>43739</v>
      </c>
      <c r="C280" s="24">
        <v>51987</v>
      </c>
      <c r="D280" s="10">
        <v>271</v>
      </c>
      <c r="E280" s="25">
        <v>8248</v>
      </c>
      <c r="F280" s="166"/>
      <c r="G280" s="57"/>
      <c r="H280" s="57"/>
      <c r="I280" s="56">
        <v>35646861.287143</v>
      </c>
      <c r="J280" s="57"/>
      <c r="K280" s="57"/>
      <c r="L280" s="57"/>
      <c r="M280" s="10">
        <v>22692009.750091575</v>
      </c>
      <c r="N280" s="10">
        <v>11524718.309658391</v>
      </c>
      <c r="O280" s="56">
        <v>3725393.8842658983</v>
      </c>
      <c r="P280" s="57"/>
    </row>
    <row r="281" spans="2:16" ht="11.25" customHeight="1">
      <c r="B281" s="23">
        <v>43739</v>
      </c>
      <c r="C281" s="24">
        <v>52018</v>
      </c>
      <c r="D281" s="10">
        <v>272</v>
      </c>
      <c r="E281" s="25">
        <v>8279</v>
      </c>
      <c r="F281" s="166"/>
      <c r="G281" s="57"/>
      <c r="H281" s="57"/>
      <c r="I281" s="56">
        <v>32961067.494315</v>
      </c>
      <c r="J281" s="57"/>
      <c r="K281" s="57"/>
      <c r="L281" s="57"/>
      <c r="M281" s="10">
        <v>20946704.831340242</v>
      </c>
      <c r="N281" s="10">
        <v>10611265.069736147</v>
      </c>
      <c r="O281" s="56">
        <v>3415589.4320347095</v>
      </c>
      <c r="P281" s="57"/>
    </row>
    <row r="282" spans="2:16" ht="11.25" customHeight="1">
      <c r="B282" s="23">
        <v>43739</v>
      </c>
      <c r="C282" s="24">
        <v>52048</v>
      </c>
      <c r="D282" s="10">
        <v>273</v>
      </c>
      <c r="E282" s="25">
        <v>8309</v>
      </c>
      <c r="F282" s="166"/>
      <c r="G282" s="57"/>
      <c r="H282" s="57"/>
      <c r="I282" s="56">
        <v>30415029.64081</v>
      </c>
      <c r="J282" s="57"/>
      <c r="K282" s="57"/>
      <c r="L282" s="57"/>
      <c r="M282" s="10">
        <v>19296975.648709934</v>
      </c>
      <c r="N282" s="10">
        <v>9751478.476859903</v>
      </c>
      <c r="O282" s="56">
        <v>3125971.742052162</v>
      </c>
      <c r="P282" s="57"/>
    </row>
    <row r="283" spans="2:16" ht="11.25" customHeight="1">
      <c r="B283" s="23">
        <v>43739</v>
      </c>
      <c r="C283" s="24">
        <v>52079</v>
      </c>
      <c r="D283" s="10">
        <v>274</v>
      </c>
      <c r="E283" s="25">
        <v>8340</v>
      </c>
      <c r="F283" s="166"/>
      <c r="G283" s="57"/>
      <c r="H283" s="57"/>
      <c r="I283" s="56">
        <v>27779132.744141</v>
      </c>
      <c r="J283" s="57"/>
      <c r="K283" s="57"/>
      <c r="L283" s="57"/>
      <c r="M283" s="10">
        <v>17594724.33359634</v>
      </c>
      <c r="N283" s="10">
        <v>8868655.342895057</v>
      </c>
      <c r="O283" s="56">
        <v>2830929.0064314245</v>
      </c>
      <c r="P283" s="57"/>
    </row>
    <row r="284" spans="2:16" ht="11.25" customHeight="1">
      <c r="B284" s="23">
        <v>43739</v>
      </c>
      <c r="C284" s="24">
        <v>52110</v>
      </c>
      <c r="D284" s="10">
        <v>275</v>
      </c>
      <c r="E284" s="25">
        <v>8371</v>
      </c>
      <c r="F284" s="166"/>
      <c r="G284" s="57"/>
      <c r="H284" s="57"/>
      <c r="I284" s="56">
        <v>25401847.045541</v>
      </c>
      <c r="J284" s="57"/>
      <c r="K284" s="57"/>
      <c r="L284" s="57"/>
      <c r="M284" s="10">
        <v>16061712.929482868</v>
      </c>
      <c r="N284" s="10">
        <v>8075348.298643026</v>
      </c>
      <c r="O284" s="56">
        <v>2566782.58122515</v>
      </c>
      <c r="P284" s="57"/>
    </row>
    <row r="285" spans="2:16" ht="11.25" customHeight="1">
      <c r="B285" s="23">
        <v>43739</v>
      </c>
      <c r="C285" s="24">
        <v>52140</v>
      </c>
      <c r="D285" s="10">
        <v>276</v>
      </c>
      <c r="E285" s="25">
        <v>8401</v>
      </c>
      <c r="F285" s="166"/>
      <c r="G285" s="57"/>
      <c r="H285" s="57"/>
      <c r="I285" s="56">
        <v>23145480.147351</v>
      </c>
      <c r="J285" s="57"/>
      <c r="K285" s="57"/>
      <c r="L285" s="57"/>
      <c r="M285" s="10">
        <v>14610979.041453987</v>
      </c>
      <c r="N285" s="10">
        <v>7327882.358783302</v>
      </c>
      <c r="O285" s="56">
        <v>2319649.631790101</v>
      </c>
      <c r="P285" s="57"/>
    </row>
    <row r="286" spans="2:16" ht="11.25" customHeight="1">
      <c r="B286" s="23">
        <v>43739</v>
      </c>
      <c r="C286" s="24">
        <v>52171</v>
      </c>
      <c r="D286" s="10">
        <v>277</v>
      </c>
      <c r="E286" s="25">
        <v>8432</v>
      </c>
      <c r="F286" s="166"/>
      <c r="G286" s="57"/>
      <c r="H286" s="57"/>
      <c r="I286" s="56">
        <v>20995229.381652</v>
      </c>
      <c r="J286" s="57"/>
      <c r="K286" s="57"/>
      <c r="L286" s="57"/>
      <c r="M286" s="10">
        <v>13231117.496926414</v>
      </c>
      <c r="N286" s="10">
        <v>6618960.507162485</v>
      </c>
      <c r="O286" s="56">
        <v>2086365.11859693</v>
      </c>
      <c r="P286" s="57"/>
    </row>
    <row r="287" spans="2:16" ht="11.25" customHeight="1">
      <c r="B287" s="23">
        <v>43739</v>
      </c>
      <c r="C287" s="24">
        <v>52201</v>
      </c>
      <c r="D287" s="10">
        <v>278</v>
      </c>
      <c r="E287" s="25">
        <v>8462</v>
      </c>
      <c r="F287" s="166"/>
      <c r="G287" s="57"/>
      <c r="H287" s="57"/>
      <c r="I287" s="56">
        <v>18930152.90415</v>
      </c>
      <c r="J287" s="57"/>
      <c r="K287" s="57"/>
      <c r="L287" s="57"/>
      <c r="M287" s="10">
        <v>11910132.267858773</v>
      </c>
      <c r="N287" s="10">
        <v>5943463.713345515</v>
      </c>
      <c r="O287" s="56">
        <v>1865761.9093011916</v>
      </c>
      <c r="P287" s="57"/>
    </row>
    <row r="288" spans="2:16" ht="11.25" customHeight="1">
      <c r="B288" s="23">
        <v>43739</v>
      </c>
      <c r="C288" s="24">
        <v>52232</v>
      </c>
      <c r="D288" s="10">
        <v>279</v>
      </c>
      <c r="E288" s="25">
        <v>8493</v>
      </c>
      <c r="F288" s="166"/>
      <c r="G288" s="57"/>
      <c r="H288" s="57"/>
      <c r="I288" s="56">
        <v>16980341.748673</v>
      </c>
      <c r="J288" s="57"/>
      <c r="K288" s="57"/>
      <c r="L288" s="57"/>
      <c r="M288" s="10">
        <v>10665265.430837013</v>
      </c>
      <c r="N288" s="10">
        <v>5308707.439845749</v>
      </c>
      <c r="O288" s="56">
        <v>1659441.7743624167</v>
      </c>
      <c r="P288" s="57"/>
    </row>
    <row r="289" spans="2:16" ht="11.25" customHeight="1">
      <c r="B289" s="23">
        <v>43739</v>
      </c>
      <c r="C289" s="24">
        <v>52263</v>
      </c>
      <c r="D289" s="10">
        <v>280</v>
      </c>
      <c r="E289" s="25">
        <v>8524</v>
      </c>
      <c r="F289" s="166"/>
      <c r="G289" s="57"/>
      <c r="H289" s="57"/>
      <c r="I289" s="56">
        <v>15067014.779431</v>
      </c>
      <c r="J289" s="57"/>
      <c r="K289" s="57"/>
      <c r="L289" s="57"/>
      <c r="M289" s="10">
        <v>9447463.768421108</v>
      </c>
      <c r="N289" s="10">
        <v>4690578.966863899</v>
      </c>
      <c r="O289" s="56">
        <v>1460011.5714128974</v>
      </c>
      <c r="P289" s="57"/>
    </row>
    <row r="290" spans="2:16" ht="11.25" customHeight="1">
      <c r="B290" s="23">
        <v>43739</v>
      </c>
      <c r="C290" s="24">
        <v>52291</v>
      </c>
      <c r="D290" s="10">
        <v>281</v>
      </c>
      <c r="E290" s="25">
        <v>8552</v>
      </c>
      <c r="F290" s="166"/>
      <c r="G290" s="57"/>
      <c r="H290" s="57"/>
      <c r="I290" s="56">
        <v>13314308.492689</v>
      </c>
      <c r="J290" s="57"/>
      <c r="K290" s="57"/>
      <c r="L290" s="57"/>
      <c r="M290" s="10">
        <v>8335674.723009952</v>
      </c>
      <c r="N290" s="10">
        <v>4129078.048228264</v>
      </c>
      <c r="O290" s="56">
        <v>1280318.2889078113</v>
      </c>
      <c r="P290" s="57"/>
    </row>
    <row r="291" spans="2:16" ht="11.25" customHeight="1">
      <c r="B291" s="23">
        <v>43739</v>
      </c>
      <c r="C291" s="24">
        <v>52322</v>
      </c>
      <c r="D291" s="10">
        <v>282</v>
      </c>
      <c r="E291" s="25">
        <v>8583</v>
      </c>
      <c r="F291" s="166"/>
      <c r="G291" s="57"/>
      <c r="H291" s="57"/>
      <c r="I291" s="56">
        <v>11723564.610191</v>
      </c>
      <c r="J291" s="57"/>
      <c r="K291" s="57"/>
      <c r="L291" s="57"/>
      <c r="M291" s="10">
        <v>7327310.645223045</v>
      </c>
      <c r="N291" s="10">
        <v>3620353.9309603334</v>
      </c>
      <c r="O291" s="56">
        <v>1117821.6239873916</v>
      </c>
      <c r="P291" s="57"/>
    </row>
    <row r="292" spans="2:16" ht="11.25" customHeight="1">
      <c r="B292" s="23">
        <v>43739</v>
      </c>
      <c r="C292" s="24">
        <v>52352</v>
      </c>
      <c r="D292" s="10">
        <v>283</v>
      </c>
      <c r="E292" s="25">
        <v>8613</v>
      </c>
      <c r="F292" s="166"/>
      <c r="G292" s="57"/>
      <c r="H292" s="57"/>
      <c r="I292" s="56">
        <v>10256895.867308</v>
      </c>
      <c r="J292" s="57"/>
      <c r="K292" s="57"/>
      <c r="L292" s="57"/>
      <c r="M292" s="10">
        <v>6400109.870895986</v>
      </c>
      <c r="N292" s="10">
        <v>3154449.8164075324</v>
      </c>
      <c r="O292" s="56">
        <v>969976.4338731829</v>
      </c>
      <c r="P292" s="57"/>
    </row>
    <row r="293" spans="2:16" ht="11.25" customHeight="1">
      <c r="B293" s="23">
        <v>43739</v>
      </c>
      <c r="C293" s="24">
        <v>52383</v>
      </c>
      <c r="D293" s="10">
        <v>284</v>
      </c>
      <c r="E293" s="25">
        <v>8644</v>
      </c>
      <c r="F293" s="166"/>
      <c r="G293" s="57"/>
      <c r="H293" s="57"/>
      <c r="I293" s="56">
        <v>8924517.100492</v>
      </c>
      <c r="J293" s="57"/>
      <c r="K293" s="57"/>
      <c r="L293" s="57"/>
      <c r="M293" s="10">
        <v>5559285.631565229</v>
      </c>
      <c r="N293" s="10">
        <v>2733060.681112303</v>
      </c>
      <c r="O293" s="56">
        <v>836841.9718482305</v>
      </c>
      <c r="P293" s="57"/>
    </row>
    <row r="294" spans="2:16" ht="11.25" customHeight="1">
      <c r="B294" s="23">
        <v>43739</v>
      </c>
      <c r="C294" s="24">
        <v>52413</v>
      </c>
      <c r="D294" s="10">
        <v>285</v>
      </c>
      <c r="E294" s="25">
        <v>8674</v>
      </c>
      <c r="F294" s="166"/>
      <c r="G294" s="57"/>
      <c r="H294" s="57"/>
      <c r="I294" s="56">
        <v>7768484.130162</v>
      </c>
      <c r="J294" s="57"/>
      <c r="K294" s="57"/>
      <c r="L294" s="57"/>
      <c r="M294" s="10">
        <v>4831223.237667585</v>
      </c>
      <c r="N294" s="10">
        <v>2369284.202822496</v>
      </c>
      <c r="O294" s="56">
        <v>722482.6497875341</v>
      </c>
      <c r="P294" s="57"/>
    </row>
    <row r="295" spans="2:16" ht="11.25" customHeight="1">
      <c r="B295" s="23">
        <v>43739</v>
      </c>
      <c r="C295" s="24">
        <v>52444</v>
      </c>
      <c r="D295" s="10">
        <v>286</v>
      </c>
      <c r="E295" s="25">
        <v>8705</v>
      </c>
      <c r="F295" s="166"/>
      <c r="G295" s="57"/>
      <c r="H295" s="57"/>
      <c r="I295" s="56">
        <v>6784882.103357</v>
      </c>
      <c r="J295" s="57"/>
      <c r="K295" s="57"/>
      <c r="L295" s="57"/>
      <c r="M295" s="10">
        <v>4212364.143317267</v>
      </c>
      <c r="N295" s="10">
        <v>2060535.2735024872</v>
      </c>
      <c r="O295" s="56">
        <v>625672.3117702353</v>
      </c>
      <c r="P295" s="57"/>
    </row>
    <row r="296" spans="2:16" ht="11.25" customHeight="1">
      <c r="B296" s="23">
        <v>43739</v>
      </c>
      <c r="C296" s="24">
        <v>52475</v>
      </c>
      <c r="D296" s="10">
        <v>287</v>
      </c>
      <c r="E296" s="25">
        <v>8736</v>
      </c>
      <c r="F296" s="166"/>
      <c r="G296" s="57"/>
      <c r="H296" s="57"/>
      <c r="I296" s="56">
        <v>5987395.155402</v>
      </c>
      <c r="J296" s="57"/>
      <c r="K296" s="57"/>
      <c r="L296" s="57"/>
      <c r="M296" s="10">
        <v>3710943.159829613</v>
      </c>
      <c r="N296" s="10">
        <v>1810641.7967793602</v>
      </c>
      <c r="O296" s="56">
        <v>547464.6020732193</v>
      </c>
      <c r="P296" s="57"/>
    </row>
    <row r="297" spans="2:16" ht="11.25" customHeight="1">
      <c r="B297" s="23">
        <v>43739</v>
      </c>
      <c r="C297" s="24">
        <v>52505</v>
      </c>
      <c r="D297" s="10">
        <v>288</v>
      </c>
      <c r="E297" s="25">
        <v>8766</v>
      </c>
      <c r="F297" s="166"/>
      <c r="G297" s="57"/>
      <c r="H297" s="57"/>
      <c r="I297" s="56">
        <v>5407444.806431</v>
      </c>
      <c r="J297" s="57"/>
      <c r="K297" s="57"/>
      <c r="L297" s="57"/>
      <c r="M297" s="10">
        <v>3345993.064450783</v>
      </c>
      <c r="N297" s="10">
        <v>1628557.2968229505</v>
      </c>
      <c r="O297" s="56">
        <v>490391.15533543576</v>
      </c>
      <c r="P297" s="57"/>
    </row>
    <row r="298" spans="2:16" ht="11.25" customHeight="1">
      <c r="B298" s="23">
        <v>43739</v>
      </c>
      <c r="C298" s="24">
        <v>52536</v>
      </c>
      <c r="D298" s="10">
        <v>289</v>
      </c>
      <c r="E298" s="25">
        <v>8797</v>
      </c>
      <c r="F298" s="166"/>
      <c r="G298" s="57"/>
      <c r="H298" s="57"/>
      <c r="I298" s="56">
        <v>4980177.087999</v>
      </c>
      <c r="J298" s="57"/>
      <c r="K298" s="57"/>
      <c r="L298" s="57"/>
      <c r="M298" s="10">
        <v>3076383.7317792764</v>
      </c>
      <c r="N298" s="10">
        <v>1493525.373794518</v>
      </c>
      <c r="O298" s="56">
        <v>447825.4910607609</v>
      </c>
      <c r="P298" s="57"/>
    </row>
    <row r="299" spans="2:16" ht="11.25" customHeight="1">
      <c r="B299" s="23">
        <v>43739</v>
      </c>
      <c r="C299" s="24">
        <v>52566</v>
      </c>
      <c r="D299" s="10">
        <v>290</v>
      </c>
      <c r="E299" s="25">
        <v>8827</v>
      </c>
      <c r="F299" s="166"/>
      <c r="G299" s="57"/>
      <c r="H299" s="57"/>
      <c r="I299" s="56">
        <v>4636255.28619</v>
      </c>
      <c r="J299" s="57"/>
      <c r="K299" s="57"/>
      <c r="L299" s="57"/>
      <c r="M299" s="10">
        <v>2859233.490029373</v>
      </c>
      <c r="N299" s="10">
        <v>1384686.5972759712</v>
      </c>
      <c r="O299" s="56">
        <v>413488.825729604</v>
      </c>
      <c r="P299" s="57"/>
    </row>
    <row r="300" spans="2:16" ht="11.25" customHeight="1">
      <c r="B300" s="23">
        <v>43739</v>
      </c>
      <c r="C300" s="24">
        <v>52597</v>
      </c>
      <c r="D300" s="10">
        <v>291</v>
      </c>
      <c r="E300" s="25">
        <v>8858</v>
      </c>
      <c r="F300" s="166"/>
      <c r="G300" s="57"/>
      <c r="H300" s="57"/>
      <c r="I300" s="56">
        <v>4370388.405406</v>
      </c>
      <c r="J300" s="57"/>
      <c r="K300" s="57"/>
      <c r="L300" s="57"/>
      <c r="M300" s="10">
        <v>2690698.8611976504</v>
      </c>
      <c r="N300" s="10">
        <v>1299753.6758183506</v>
      </c>
      <c r="O300" s="56">
        <v>386482.61486468255</v>
      </c>
      <c r="P300" s="57"/>
    </row>
    <row r="301" spans="2:16" ht="11.25" customHeight="1">
      <c r="B301" s="23">
        <v>43739</v>
      </c>
      <c r="C301" s="24">
        <v>52628</v>
      </c>
      <c r="D301" s="10">
        <v>292</v>
      </c>
      <c r="E301" s="25">
        <v>8889</v>
      </c>
      <c r="F301" s="166"/>
      <c r="G301" s="57"/>
      <c r="H301" s="57"/>
      <c r="I301" s="56">
        <v>4141555.336877</v>
      </c>
      <c r="J301" s="57"/>
      <c r="K301" s="57"/>
      <c r="L301" s="57"/>
      <c r="M301" s="10">
        <v>2545489.4836879834</v>
      </c>
      <c r="N301" s="10">
        <v>1226482.510057519</v>
      </c>
      <c r="O301" s="56">
        <v>363150.70157768263</v>
      </c>
      <c r="P301" s="57"/>
    </row>
    <row r="302" spans="2:16" ht="11.25" customHeight="1">
      <c r="B302" s="23">
        <v>43739</v>
      </c>
      <c r="C302" s="24">
        <v>52657</v>
      </c>
      <c r="D302" s="10">
        <v>293</v>
      </c>
      <c r="E302" s="25">
        <v>8918</v>
      </c>
      <c r="F302" s="166"/>
      <c r="G302" s="57"/>
      <c r="H302" s="57"/>
      <c r="I302" s="56">
        <v>3939510.46019</v>
      </c>
      <c r="J302" s="57"/>
      <c r="K302" s="57"/>
      <c r="L302" s="57"/>
      <c r="M302" s="10">
        <v>2417466.353769827</v>
      </c>
      <c r="N302" s="10">
        <v>1162026.2326073465</v>
      </c>
      <c r="O302" s="56">
        <v>342702.2909923591</v>
      </c>
      <c r="P302" s="57"/>
    </row>
    <row r="303" spans="2:16" ht="11.25" customHeight="1">
      <c r="B303" s="23">
        <v>43739</v>
      </c>
      <c r="C303" s="24">
        <v>52688</v>
      </c>
      <c r="D303" s="10">
        <v>294</v>
      </c>
      <c r="E303" s="25">
        <v>8949</v>
      </c>
      <c r="F303" s="166"/>
      <c r="G303" s="57"/>
      <c r="H303" s="57"/>
      <c r="I303" s="56">
        <v>3761696.262305</v>
      </c>
      <c r="J303" s="57"/>
      <c r="K303" s="57"/>
      <c r="L303" s="57"/>
      <c r="M303" s="10">
        <v>2304436.179330718</v>
      </c>
      <c r="N303" s="10">
        <v>1104877.8619784918</v>
      </c>
      <c r="O303" s="56">
        <v>324468.0709946784</v>
      </c>
      <c r="P303" s="57"/>
    </row>
    <row r="304" spans="2:16" ht="11.25" customHeight="1">
      <c r="B304" s="23">
        <v>43739</v>
      </c>
      <c r="C304" s="24">
        <v>52718</v>
      </c>
      <c r="D304" s="10">
        <v>295</v>
      </c>
      <c r="E304" s="25">
        <v>8979</v>
      </c>
      <c r="F304" s="166"/>
      <c r="G304" s="57"/>
      <c r="H304" s="57"/>
      <c r="I304" s="56">
        <v>3532746.884555</v>
      </c>
      <c r="J304" s="57"/>
      <c r="K304" s="57"/>
      <c r="L304" s="57"/>
      <c r="M304" s="10">
        <v>2160628.2086615195</v>
      </c>
      <c r="N304" s="10">
        <v>1033378.4392487338</v>
      </c>
      <c r="O304" s="56">
        <v>302226.9403350209</v>
      </c>
      <c r="P304" s="57"/>
    </row>
    <row r="305" spans="2:16" ht="11.25" customHeight="1">
      <c r="B305" s="23">
        <v>43739</v>
      </c>
      <c r="C305" s="24">
        <v>52749</v>
      </c>
      <c r="D305" s="10">
        <v>296</v>
      </c>
      <c r="E305" s="25">
        <v>9010</v>
      </c>
      <c r="F305" s="166"/>
      <c r="G305" s="57"/>
      <c r="H305" s="57"/>
      <c r="I305" s="56">
        <v>3401404.2956</v>
      </c>
      <c r="J305" s="57"/>
      <c r="K305" s="57"/>
      <c r="L305" s="57"/>
      <c r="M305" s="10">
        <v>2076770.732123471</v>
      </c>
      <c r="N305" s="10">
        <v>990745.2566174284</v>
      </c>
      <c r="O305" s="56">
        <v>288530.94606665714</v>
      </c>
      <c r="P305" s="57"/>
    </row>
    <row r="306" spans="2:16" ht="11.25" customHeight="1">
      <c r="B306" s="23">
        <v>43739</v>
      </c>
      <c r="C306" s="24">
        <v>52779</v>
      </c>
      <c r="D306" s="10">
        <v>297</v>
      </c>
      <c r="E306" s="25">
        <v>9040</v>
      </c>
      <c r="F306" s="166"/>
      <c r="G306" s="57"/>
      <c r="H306" s="57"/>
      <c r="I306" s="56">
        <v>3271629.205876</v>
      </c>
      <c r="J306" s="57"/>
      <c r="K306" s="57"/>
      <c r="L306" s="57"/>
      <c r="M306" s="10">
        <v>1994256.1300525877</v>
      </c>
      <c r="N306" s="10">
        <v>949039.1973043279</v>
      </c>
      <c r="O306" s="56">
        <v>275252.0939756686</v>
      </c>
      <c r="P306" s="57"/>
    </row>
    <row r="307" spans="2:16" ht="11.25" customHeight="1">
      <c r="B307" s="23">
        <v>43739</v>
      </c>
      <c r="C307" s="24">
        <v>52810</v>
      </c>
      <c r="D307" s="10">
        <v>298</v>
      </c>
      <c r="E307" s="25">
        <v>9071</v>
      </c>
      <c r="F307" s="166"/>
      <c r="G307" s="57"/>
      <c r="H307" s="57"/>
      <c r="I307" s="56">
        <v>3146098.346466</v>
      </c>
      <c r="J307" s="57"/>
      <c r="K307" s="57"/>
      <c r="L307" s="57"/>
      <c r="M307" s="10">
        <v>1914484.844459911</v>
      </c>
      <c r="N307" s="10">
        <v>908760.077648131</v>
      </c>
      <c r="O307" s="56">
        <v>262453.48323952506</v>
      </c>
      <c r="P307" s="57"/>
    </row>
    <row r="308" spans="2:16" ht="11.25" customHeight="1">
      <c r="B308" s="23">
        <v>43739</v>
      </c>
      <c r="C308" s="24">
        <v>52841</v>
      </c>
      <c r="D308" s="10">
        <v>299</v>
      </c>
      <c r="E308" s="25">
        <v>9102</v>
      </c>
      <c r="F308" s="166"/>
      <c r="G308" s="57"/>
      <c r="H308" s="57"/>
      <c r="I308" s="56">
        <v>3021063.916832</v>
      </c>
      <c r="J308" s="57"/>
      <c r="K308" s="57"/>
      <c r="L308" s="57"/>
      <c r="M308" s="10">
        <v>1835279.9964686166</v>
      </c>
      <c r="N308" s="10">
        <v>868947.8864398062</v>
      </c>
      <c r="O308" s="56">
        <v>249892.6323120658</v>
      </c>
      <c r="P308" s="57"/>
    </row>
    <row r="309" spans="2:16" ht="11.25" customHeight="1">
      <c r="B309" s="23">
        <v>43739</v>
      </c>
      <c r="C309" s="24">
        <v>52871</v>
      </c>
      <c r="D309" s="10">
        <v>300</v>
      </c>
      <c r="E309" s="25">
        <v>9132</v>
      </c>
      <c r="F309" s="166"/>
      <c r="G309" s="57"/>
      <c r="H309" s="57"/>
      <c r="I309" s="56">
        <v>2897543.977246</v>
      </c>
      <c r="J309" s="57"/>
      <c r="K309" s="57"/>
      <c r="L309" s="57"/>
      <c r="M309" s="10">
        <v>1757353.0271689643</v>
      </c>
      <c r="N309" s="10">
        <v>830003.9922114321</v>
      </c>
      <c r="O309" s="56">
        <v>237714.67073436923</v>
      </c>
      <c r="P309" s="57"/>
    </row>
    <row r="310" spans="2:16" ht="11.25" customHeight="1">
      <c r="B310" s="23">
        <v>43739</v>
      </c>
      <c r="C310" s="24">
        <v>52902</v>
      </c>
      <c r="D310" s="10">
        <v>301</v>
      </c>
      <c r="E310" s="25">
        <v>9163</v>
      </c>
      <c r="F310" s="166"/>
      <c r="G310" s="57"/>
      <c r="H310" s="57"/>
      <c r="I310" s="56">
        <v>2778723.099597</v>
      </c>
      <c r="J310" s="57"/>
      <c r="K310" s="57"/>
      <c r="L310" s="57"/>
      <c r="M310" s="10">
        <v>1682430.0941696484</v>
      </c>
      <c r="N310" s="10">
        <v>792596.7522729981</v>
      </c>
      <c r="O310" s="56">
        <v>226039.69472359325</v>
      </c>
      <c r="P310" s="57"/>
    </row>
    <row r="311" spans="2:16" ht="11.25" customHeight="1">
      <c r="B311" s="23">
        <v>43739</v>
      </c>
      <c r="C311" s="24">
        <v>52932</v>
      </c>
      <c r="D311" s="10">
        <v>302</v>
      </c>
      <c r="E311" s="25">
        <v>9193</v>
      </c>
      <c r="F311" s="166"/>
      <c r="G311" s="57"/>
      <c r="H311" s="57"/>
      <c r="I311" s="56">
        <v>2661779.72257</v>
      </c>
      <c r="J311" s="57"/>
      <c r="K311" s="57"/>
      <c r="L311" s="57"/>
      <c r="M311" s="10">
        <v>1608979.1984022672</v>
      </c>
      <c r="N311" s="10">
        <v>756128.2374842993</v>
      </c>
      <c r="O311" s="56">
        <v>214755.33630827224</v>
      </c>
      <c r="P311" s="57"/>
    </row>
    <row r="312" spans="2:16" ht="11.25" customHeight="1">
      <c r="B312" s="23">
        <v>43739</v>
      </c>
      <c r="C312" s="24">
        <v>52963</v>
      </c>
      <c r="D312" s="10">
        <v>303</v>
      </c>
      <c r="E312" s="25">
        <v>9224</v>
      </c>
      <c r="F312" s="166"/>
      <c r="G312" s="57"/>
      <c r="H312" s="57"/>
      <c r="I312" s="56">
        <v>2548269.86754</v>
      </c>
      <c r="J312" s="57"/>
      <c r="K312" s="57"/>
      <c r="L312" s="57"/>
      <c r="M312" s="10">
        <v>1537752.7594269877</v>
      </c>
      <c r="N312" s="10">
        <v>720818.0205633299</v>
      </c>
      <c r="O312" s="56">
        <v>203859.40964654644</v>
      </c>
      <c r="P312" s="57"/>
    </row>
    <row r="313" spans="2:16" ht="11.25" customHeight="1">
      <c r="B313" s="23">
        <v>43739</v>
      </c>
      <c r="C313" s="24">
        <v>52994</v>
      </c>
      <c r="D313" s="10">
        <v>304</v>
      </c>
      <c r="E313" s="25">
        <v>9255</v>
      </c>
      <c r="F313" s="166"/>
      <c r="G313" s="57"/>
      <c r="H313" s="57"/>
      <c r="I313" s="56">
        <v>2437576.583879</v>
      </c>
      <c r="J313" s="57"/>
      <c r="K313" s="57"/>
      <c r="L313" s="57"/>
      <c r="M313" s="10">
        <v>1468460.0790568837</v>
      </c>
      <c r="N313" s="10">
        <v>686586.6549426654</v>
      </c>
      <c r="O313" s="56">
        <v>193355.7555632244</v>
      </c>
      <c r="P313" s="57"/>
    </row>
    <row r="314" spans="2:16" ht="11.25" customHeight="1">
      <c r="B314" s="23">
        <v>43739</v>
      </c>
      <c r="C314" s="24">
        <v>53022</v>
      </c>
      <c r="D314" s="10">
        <v>305</v>
      </c>
      <c r="E314" s="25">
        <v>9283</v>
      </c>
      <c r="F314" s="166"/>
      <c r="G314" s="57"/>
      <c r="H314" s="57"/>
      <c r="I314" s="56">
        <v>2328232.662109</v>
      </c>
      <c r="J314" s="57"/>
      <c r="K314" s="57"/>
      <c r="L314" s="57"/>
      <c r="M314" s="10">
        <v>1400439.5774684323</v>
      </c>
      <c r="N314" s="10">
        <v>653279.0113054677</v>
      </c>
      <c r="O314" s="56">
        <v>183271.7229803045</v>
      </c>
      <c r="P314" s="57"/>
    </row>
    <row r="315" spans="2:16" ht="11.25" customHeight="1">
      <c r="B315" s="23">
        <v>43739</v>
      </c>
      <c r="C315" s="24">
        <v>53053</v>
      </c>
      <c r="D315" s="10">
        <v>306</v>
      </c>
      <c r="E315" s="25">
        <v>9314</v>
      </c>
      <c r="F315" s="166"/>
      <c r="G315" s="57"/>
      <c r="H315" s="57"/>
      <c r="I315" s="56">
        <v>2225845.451701</v>
      </c>
      <c r="J315" s="57"/>
      <c r="K315" s="57"/>
      <c r="L315" s="57"/>
      <c r="M315" s="10">
        <v>1336582.5404815858</v>
      </c>
      <c r="N315" s="10">
        <v>621905.2257931266</v>
      </c>
      <c r="O315" s="56">
        <v>173731.1054978736</v>
      </c>
      <c r="P315" s="57"/>
    </row>
    <row r="316" spans="2:16" ht="11.25" customHeight="1">
      <c r="B316" s="23">
        <v>43739</v>
      </c>
      <c r="C316" s="24">
        <v>53083</v>
      </c>
      <c r="D316" s="10">
        <v>307</v>
      </c>
      <c r="E316" s="25">
        <v>9344</v>
      </c>
      <c r="F316" s="166"/>
      <c r="G316" s="57"/>
      <c r="H316" s="57"/>
      <c r="I316" s="56">
        <v>2125010.864778</v>
      </c>
      <c r="J316" s="57"/>
      <c r="K316" s="57"/>
      <c r="L316" s="57"/>
      <c r="M316" s="10">
        <v>1273938.587339451</v>
      </c>
      <c r="N316" s="10">
        <v>591298.3705912557</v>
      </c>
      <c r="O316" s="56">
        <v>164503.87887550192</v>
      </c>
      <c r="P316" s="57"/>
    </row>
    <row r="317" spans="2:16" ht="11.25" customHeight="1">
      <c r="B317" s="23">
        <v>43739</v>
      </c>
      <c r="C317" s="24">
        <v>53114</v>
      </c>
      <c r="D317" s="10">
        <v>308</v>
      </c>
      <c r="E317" s="25">
        <v>9375</v>
      </c>
      <c r="F317" s="166"/>
      <c r="G317" s="57"/>
      <c r="H317" s="57"/>
      <c r="I317" s="56">
        <v>2025009.481223</v>
      </c>
      <c r="J317" s="57"/>
      <c r="K317" s="57"/>
      <c r="L317" s="57"/>
      <c r="M317" s="10">
        <v>1211928.999738195</v>
      </c>
      <c r="N317" s="10">
        <v>561086.0358823373</v>
      </c>
      <c r="O317" s="56">
        <v>155437.40612847044</v>
      </c>
      <c r="P317" s="57"/>
    </row>
    <row r="318" spans="2:16" ht="11.25" customHeight="1">
      <c r="B318" s="23">
        <v>43739</v>
      </c>
      <c r="C318" s="24">
        <v>53144</v>
      </c>
      <c r="D318" s="10">
        <v>309</v>
      </c>
      <c r="E318" s="25">
        <v>9405</v>
      </c>
      <c r="F318" s="166"/>
      <c r="G318" s="57"/>
      <c r="H318" s="57"/>
      <c r="I318" s="56">
        <v>1925794.44088</v>
      </c>
      <c r="J318" s="57"/>
      <c r="K318" s="57"/>
      <c r="L318" s="57"/>
      <c r="M318" s="10">
        <v>1150658.9127955982</v>
      </c>
      <c r="N318" s="10">
        <v>531408.6944736679</v>
      </c>
      <c r="O318" s="56">
        <v>146612.43921285155</v>
      </c>
      <c r="P318" s="57"/>
    </row>
    <row r="319" spans="2:16" ht="11.25" customHeight="1">
      <c r="B319" s="23">
        <v>43739</v>
      </c>
      <c r="C319" s="24">
        <v>53175</v>
      </c>
      <c r="D319" s="10">
        <v>310</v>
      </c>
      <c r="E319" s="25">
        <v>9436</v>
      </c>
      <c r="F319" s="166"/>
      <c r="G319" s="57"/>
      <c r="H319" s="57"/>
      <c r="I319" s="56">
        <v>1829843.704252</v>
      </c>
      <c r="J319" s="57"/>
      <c r="K319" s="57"/>
      <c r="L319" s="57"/>
      <c r="M319" s="10">
        <v>1091474.1443050615</v>
      </c>
      <c r="N319" s="10">
        <v>502793.4310829112</v>
      </c>
      <c r="O319" s="56">
        <v>138130.11651928883</v>
      </c>
      <c r="P319" s="57"/>
    </row>
    <row r="320" spans="2:16" ht="11.25" customHeight="1">
      <c r="B320" s="23">
        <v>43739</v>
      </c>
      <c r="C320" s="24">
        <v>53206</v>
      </c>
      <c r="D320" s="10">
        <v>311</v>
      </c>
      <c r="E320" s="25">
        <v>9467</v>
      </c>
      <c r="F320" s="166"/>
      <c r="G320" s="57"/>
      <c r="H320" s="57"/>
      <c r="I320" s="56">
        <v>1734671.121068</v>
      </c>
      <c r="J320" s="57"/>
      <c r="K320" s="57"/>
      <c r="L320" s="57"/>
      <c r="M320" s="10">
        <v>1032950.1987835297</v>
      </c>
      <c r="N320" s="10">
        <v>474623.91707503475</v>
      </c>
      <c r="O320" s="56">
        <v>129838.95812971304</v>
      </c>
      <c r="P320" s="57"/>
    </row>
    <row r="321" spans="2:16" ht="11.25" customHeight="1">
      <c r="B321" s="23">
        <v>43739</v>
      </c>
      <c r="C321" s="24">
        <v>53236</v>
      </c>
      <c r="D321" s="10">
        <v>312</v>
      </c>
      <c r="E321" s="25">
        <v>9497</v>
      </c>
      <c r="F321" s="166"/>
      <c r="G321" s="57"/>
      <c r="H321" s="57"/>
      <c r="I321" s="56">
        <v>1645256.954363</v>
      </c>
      <c r="J321" s="57"/>
      <c r="K321" s="57"/>
      <c r="L321" s="57"/>
      <c r="M321" s="10">
        <v>978098.3600831224</v>
      </c>
      <c r="N321" s="10">
        <v>448314.2399705786</v>
      </c>
      <c r="O321" s="56">
        <v>122138.90436076868</v>
      </c>
      <c r="P321" s="57"/>
    </row>
    <row r="322" spans="2:16" ht="11.25" customHeight="1">
      <c r="B322" s="23">
        <v>43739</v>
      </c>
      <c r="C322" s="24">
        <v>53267</v>
      </c>
      <c r="D322" s="10">
        <v>313</v>
      </c>
      <c r="E322" s="25">
        <v>9528</v>
      </c>
      <c r="F322" s="166"/>
      <c r="G322" s="57"/>
      <c r="H322" s="57"/>
      <c r="I322" s="56">
        <v>1557786.951299</v>
      </c>
      <c r="J322" s="57"/>
      <c r="K322" s="57"/>
      <c r="L322" s="57"/>
      <c r="M322" s="10">
        <v>924527.0796428716</v>
      </c>
      <c r="N322" s="10">
        <v>422681.97902488796</v>
      </c>
      <c r="O322" s="56">
        <v>114667.89441076577</v>
      </c>
      <c r="P322" s="57"/>
    </row>
    <row r="323" spans="2:16" ht="11.25" customHeight="1">
      <c r="B323" s="23">
        <v>43739</v>
      </c>
      <c r="C323" s="24">
        <v>53297</v>
      </c>
      <c r="D323" s="10">
        <v>314</v>
      </c>
      <c r="E323" s="25">
        <v>9558</v>
      </c>
      <c r="F323" s="166"/>
      <c r="G323" s="57"/>
      <c r="H323" s="57"/>
      <c r="I323" s="56">
        <v>1472738.643076</v>
      </c>
      <c r="J323" s="57"/>
      <c r="K323" s="57"/>
      <c r="L323" s="57"/>
      <c r="M323" s="10">
        <v>872617.2971068199</v>
      </c>
      <c r="N323" s="10">
        <v>397967.56749709486</v>
      </c>
      <c r="O323" s="56">
        <v>107520.64715584945</v>
      </c>
      <c r="P323" s="57"/>
    </row>
    <row r="324" spans="2:16" ht="11.25" customHeight="1">
      <c r="B324" s="23">
        <v>43739</v>
      </c>
      <c r="C324" s="24">
        <v>53328</v>
      </c>
      <c r="D324" s="10">
        <v>315</v>
      </c>
      <c r="E324" s="25">
        <v>9589</v>
      </c>
      <c r="F324" s="166"/>
      <c r="G324" s="57"/>
      <c r="H324" s="57"/>
      <c r="I324" s="56">
        <v>1389391.020926</v>
      </c>
      <c r="J324" s="57"/>
      <c r="K324" s="57"/>
      <c r="L324" s="57"/>
      <c r="M324" s="10">
        <v>821836.4552448203</v>
      </c>
      <c r="N324" s="10">
        <v>373855.1417031534</v>
      </c>
      <c r="O324" s="56">
        <v>100578.27125843972</v>
      </c>
      <c r="P324" s="57"/>
    </row>
    <row r="325" spans="2:16" ht="11.25" customHeight="1">
      <c r="B325" s="23">
        <v>43739</v>
      </c>
      <c r="C325" s="24">
        <v>53359</v>
      </c>
      <c r="D325" s="10">
        <v>316</v>
      </c>
      <c r="E325" s="25">
        <v>9620</v>
      </c>
      <c r="F325" s="166"/>
      <c r="G325" s="57"/>
      <c r="H325" s="57"/>
      <c r="I325" s="56">
        <v>1309148.085438</v>
      </c>
      <c r="J325" s="57"/>
      <c r="K325" s="57"/>
      <c r="L325" s="57"/>
      <c r="M325" s="10">
        <v>773058.692762524</v>
      </c>
      <c r="N325" s="10">
        <v>350771.6752833968</v>
      </c>
      <c r="O325" s="56">
        <v>93968.42446278826</v>
      </c>
      <c r="P325" s="57"/>
    </row>
    <row r="326" spans="2:16" ht="11.25" customHeight="1">
      <c r="B326" s="23">
        <v>43739</v>
      </c>
      <c r="C326" s="24">
        <v>53387</v>
      </c>
      <c r="D326" s="10">
        <v>317</v>
      </c>
      <c r="E326" s="25">
        <v>9648</v>
      </c>
      <c r="F326" s="166"/>
      <c r="G326" s="57"/>
      <c r="H326" s="57"/>
      <c r="I326" s="56">
        <v>1229111.704472</v>
      </c>
      <c r="J326" s="57"/>
      <c r="K326" s="57"/>
      <c r="L326" s="57"/>
      <c r="M326" s="10">
        <v>724684.8303748851</v>
      </c>
      <c r="N326" s="10">
        <v>328066.8400745045</v>
      </c>
      <c r="O326" s="56">
        <v>87549.72273942035</v>
      </c>
      <c r="P326" s="57"/>
    </row>
    <row r="327" spans="2:16" ht="11.25" customHeight="1">
      <c r="B327" s="23">
        <v>43739</v>
      </c>
      <c r="C327" s="24">
        <v>53418</v>
      </c>
      <c r="D327" s="10">
        <v>318</v>
      </c>
      <c r="E327" s="25">
        <v>9679</v>
      </c>
      <c r="F327" s="166"/>
      <c r="G327" s="57"/>
      <c r="H327" s="57"/>
      <c r="I327" s="56">
        <v>1150969.931102</v>
      </c>
      <c r="J327" s="57"/>
      <c r="K327" s="57"/>
      <c r="L327" s="57"/>
      <c r="M327" s="10">
        <v>677461.427737898</v>
      </c>
      <c r="N327" s="10">
        <v>305908.7018246027</v>
      </c>
      <c r="O327" s="56">
        <v>81290.70501784356</v>
      </c>
      <c r="P327" s="57"/>
    </row>
    <row r="328" spans="2:16" ht="11.25" customHeight="1">
      <c r="B328" s="23">
        <v>43739</v>
      </c>
      <c r="C328" s="24">
        <v>53448</v>
      </c>
      <c r="D328" s="10">
        <v>319</v>
      </c>
      <c r="E328" s="25">
        <v>9709</v>
      </c>
      <c r="F328" s="166"/>
      <c r="G328" s="57"/>
      <c r="H328" s="57"/>
      <c r="I328" s="56">
        <v>1075886.364544</v>
      </c>
      <c r="J328" s="57"/>
      <c r="K328" s="57"/>
      <c r="L328" s="57"/>
      <c r="M328" s="10">
        <v>632227.756989889</v>
      </c>
      <c r="N328" s="10">
        <v>284780.7203480786</v>
      </c>
      <c r="O328" s="56">
        <v>75366.04525543774</v>
      </c>
      <c r="P328" s="57"/>
    </row>
    <row r="329" spans="2:16" ht="11.25" customHeight="1">
      <c r="B329" s="23">
        <v>43739</v>
      </c>
      <c r="C329" s="24">
        <v>53479</v>
      </c>
      <c r="D329" s="10">
        <v>320</v>
      </c>
      <c r="E329" s="25">
        <v>9740</v>
      </c>
      <c r="F329" s="166"/>
      <c r="G329" s="57"/>
      <c r="H329" s="57"/>
      <c r="I329" s="56">
        <v>1002121.735253</v>
      </c>
      <c r="J329" s="57"/>
      <c r="K329" s="57"/>
      <c r="L329" s="57"/>
      <c r="M329" s="10">
        <v>587882.3429168757</v>
      </c>
      <c r="N329" s="10">
        <v>264132.3129940638</v>
      </c>
      <c r="O329" s="56">
        <v>69605.45818417656</v>
      </c>
      <c r="P329" s="57"/>
    </row>
    <row r="330" spans="2:16" ht="11.25" customHeight="1">
      <c r="B330" s="23">
        <v>43739</v>
      </c>
      <c r="C330" s="24">
        <v>53509</v>
      </c>
      <c r="D330" s="10">
        <v>321</v>
      </c>
      <c r="E330" s="25">
        <v>9770</v>
      </c>
      <c r="F330" s="166"/>
      <c r="G330" s="57"/>
      <c r="H330" s="57"/>
      <c r="I330" s="56">
        <v>933881.889318</v>
      </c>
      <c r="J330" s="57"/>
      <c r="K330" s="57"/>
      <c r="L330" s="57"/>
      <c r="M330" s="10">
        <v>546951.0346376065</v>
      </c>
      <c r="N330" s="10">
        <v>245137.26347610014</v>
      </c>
      <c r="O330" s="56">
        <v>64334.98132613489</v>
      </c>
      <c r="P330" s="57"/>
    </row>
    <row r="331" spans="2:16" ht="11.25" customHeight="1">
      <c r="B331" s="23">
        <v>43739</v>
      </c>
      <c r="C331" s="24">
        <v>53540</v>
      </c>
      <c r="D331" s="10">
        <v>322</v>
      </c>
      <c r="E331" s="25">
        <v>9801</v>
      </c>
      <c r="F331" s="166"/>
      <c r="G331" s="57"/>
      <c r="H331" s="57"/>
      <c r="I331" s="56">
        <v>869298.084921</v>
      </c>
      <c r="J331" s="57"/>
      <c r="K331" s="57"/>
      <c r="L331" s="57"/>
      <c r="M331" s="10">
        <v>508262.4163999784</v>
      </c>
      <c r="N331" s="10">
        <v>227218.1268203569</v>
      </c>
      <c r="O331" s="56">
        <v>59379.6236036282</v>
      </c>
      <c r="P331" s="57"/>
    </row>
    <row r="332" spans="2:16" ht="11.25" customHeight="1">
      <c r="B332" s="23">
        <v>43739</v>
      </c>
      <c r="C332" s="24">
        <v>53571</v>
      </c>
      <c r="D332" s="10">
        <v>323</v>
      </c>
      <c r="E332" s="25">
        <v>9832</v>
      </c>
      <c r="F332" s="166"/>
      <c r="G332" s="57"/>
      <c r="H332" s="57"/>
      <c r="I332" s="56">
        <v>809216.84023</v>
      </c>
      <c r="J332" s="57"/>
      <c r="K332" s="57"/>
      <c r="L332" s="57"/>
      <c r="M332" s="10">
        <v>472331.56015106366</v>
      </c>
      <c r="N332" s="10">
        <v>210618.2676599661</v>
      </c>
      <c r="O332" s="56">
        <v>54808.399623283505</v>
      </c>
      <c r="P332" s="57"/>
    </row>
    <row r="333" spans="2:16" ht="11.25" customHeight="1">
      <c r="B333" s="23">
        <v>43739</v>
      </c>
      <c r="C333" s="24">
        <v>53601</v>
      </c>
      <c r="D333" s="10">
        <v>324</v>
      </c>
      <c r="E333" s="25">
        <v>9862</v>
      </c>
      <c r="F333" s="166"/>
      <c r="G333" s="57"/>
      <c r="H333" s="57"/>
      <c r="I333" s="56">
        <v>751665.828124</v>
      </c>
      <c r="J333" s="57"/>
      <c r="K333" s="57"/>
      <c r="L333" s="57"/>
      <c r="M333" s="10">
        <v>438019.4751179038</v>
      </c>
      <c r="N333" s="10">
        <v>194837.37014090194</v>
      </c>
      <c r="O333" s="56">
        <v>50493.95947226269</v>
      </c>
      <c r="P333" s="57"/>
    </row>
    <row r="334" spans="2:16" ht="11.25" customHeight="1">
      <c r="B334" s="23">
        <v>43739</v>
      </c>
      <c r="C334" s="24">
        <v>53632</v>
      </c>
      <c r="D334" s="10">
        <v>325</v>
      </c>
      <c r="E334" s="25">
        <v>9893</v>
      </c>
      <c r="F334" s="166"/>
      <c r="G334" s="57"/>
      <c r="H334" s="57"/>
      <c r="I334" s="56">
        <v>696374.699106</v>
      </c>
      <c r="J334" s="57"/>
      <c r="K334" s="57"/>
      <c r="L334" s="57"/>
      <c r="M334" s="10">
        <v>405111.3176472362</v>
      </c>
      <c r="N334" s="10">
        <v>179741.06378352825</v>
      </c>
      <c r="O334" s="56">
        <v>46384.30945634639</v>
      </c>
      <c r="P334" s="57"/>
    </row>
    <row r="335" spans="2:16" ht="11.25" customHeight="1">
      <c r="B335" s="23">
        <v>43739</v>
      </c>
      <c r="C335" s="24">
        <v>53662</v>
      </c>
      <c r="D335" s="10">
        <v>326</v>
      </c>
      <c r="E335" s="25">
        <v>9923</v>
      </c>
      <c r="F335" s="166"/>
      <c r="G335" s="57"/>
      <c r="H335" s="57"/>
      <c r="I335" s="56">
        <v>643617.533433</v>
      </c>
      <c r="J335" s="57"/>
      <c r="K335" s="57"/>
      <c r="L335" s="57"/>
      <c r="M335" s="10">
        <v>373805.6139570123</v>
      </c>
      <c r="N335" s="10">
        <v>165443.0463229403</v>
      </c>
      <c r="O335" s="56">
        <v>42519.52354914599</v>
      </c>
      <c r="P335" s="57"/>
    </row>
    <row r="336" spans="2:16" ht="11.25" customHeight="1">
      <c r="B336" s="23">
        <v>43739</v>
      </c>
      <c r="C336" s="24">
        <v>53693</v>
      </c>
      <c r="D336" s="10">
        <v>327</v>
      </c>
      <c r="E336" s="25">
        <v>9954</v>
      </c>
      <c r="F336" s="166"/>
      <c r="G336" s="57"/>
      <c r="H336" s="57"/>
      <c r="I336" s="56">
        <v>595884.010963</v>
      </c>
      <c r="J336" s="57"/>
      <c r="K336" s="57"/>
      <c r="L336" s="57"/>
      <c r="M336" s="10">
        <v>345495.5549985674</v>
      </c>
      <c r="N336" s="10">
        <v>152524.37564254244</v>
      </c>
      <c r="O336" s="56">
        <v>39033.3428881763</v>
      </c>
      <c r="P336" s="57"/>
    </row>
    <row r="337" spans="2:16" ht="11.25" customHeight="1">
      <c r="B337" s="23">
        <v>43739</v>
      </c>
      <c r="C337" s="24">
        <v>53724</v>
      </c>
      <c r="D337" s="10">
        <v>328</v>
      </c>
      <c r="E337" s="25">
        <v>9985</v>
      </c>
      <c r="F337" s="166"/>
      <c r="G337" s="57"/>
      <c r="H337" s="57"/>
      <c r="I337" s="56">
        <v>551245.822541</v>
      </c>
      <c r="J337" s="57"/>
      <c r="K337" s="57"/>
      <c r="L337" s="57"/>
      <c r="M337" s="10">
        <v>319072.0938154371</v>
      </c>
      <c r="N337" s="10">
        <v>140501.09428814717</v>
      </c>
      <c r="O337" s="56">
        <v>35804.104588503564</v>
      </c>
      <c r="P337" s="57"/>
    </row>
    <row r="338" spans="2:16" ht="11.25" customHeight="1">
      <c r="B338" s="23">
        <v>43739</v>
      </c>
      <c r="C338" s="24">
        <v>53752</v>
      </c>
      <c r="D338" s="10">
        <v>329</v>
      </c>
      <c r="E338" s="25">
        <v>10013</v>
      </c>
      <c r="F338" s="166"/>
      <c r="G338" s="57"/>
      <c r="H338" s="57"/>
      <c r="I338" s="56">
        <v>507681.607662</v>
      </c>
      <c r="J338" s="57"/>
      <c r="K338" s="57"/>
      <c r="L338" s="57"/>
      <c r="M338" s="10">
        <v>293406.04952516087</v>
      </c>
      <c r="N338" s="10">
        <v>128902.41815888842</v>
      </c>
      <c r="O338" s="56">
        <v>32722.704175546973</v>
      </c>
      <c r="P338" s="57"/>
    </row>
    <row r="339" spans="2:16" ht="11.25" customHeight="1">
      <c r="B339" s="23">
        <v>43739</v>
      </c>
      <c r="C339" s="24">
        <v>53783</v>
      </c>
      <c r="D339" s="10">
        <v>330</v>
      </c>
      <c r="E339" s="25">
        <v>10044</v>
      </c>
      <c r="F339" s="166"/>
      <c r="G339" s="57"/>
      <c r="H339" s="57"/>
      <c r="I339" s="56">
        <v>469036.162434</v>
      </c>
      <c r="J339" s="57"/>
      <c r="K339" s="57"/>
      <c r="L339" s="57"/>
      <c r="M339" s="10">
        <v>270611.8067666968</v>
      </c>
      <c r="N339" s="10">
        <v>118585.84004322394</v>
      </c>
      <c r="O339" s="56">
        <v>29976.26887507121</v>
      </c>
      <c r="P339" s="57"/>
    </row>
    <row r="340" spans="2:16" ht="11.25" customHeight="1">
      <c r="B340" s="23">
        <v>43739</v>
      </c>
      <c r="C340" s="24">
        <v>53813</v>
      </c>
      <c r="D340" s="10">
        <v>331</v>
      </c>
      <c r="E340" s="25">
        <v>10074</v>
      </c>
      <c r="F340" s="166"/>
      <c r="G340" s="57"/>
      <c r="H340" s="57"/>
      <c r="I340" s="56">
        <v>430953.406997</v>
      </c>
      <c r="J340" s="57"/>
      <c r="K340" s="57"/>
      <c r="L340" s="57"/>
      <c r="M340" s="10">
        <v>248231.72877349044</v>
      </c>
      <c r="N340" s="10">
        <v>108510.8468065338</v>
      </c>
      <c r="O340" s="56">
        <v>27317.061303423936</v>
      </c>
      <c r="P340" s="57"/>
    </row>
    <row r="341" spans="2:16" ht="11.25" customHeight="1">
      <c r="B341" s="23">
        <v>43739</v>
      </c>
      <c r="C341" s="24">
        <v>53844</v>
      </c>
      <c r="D341" s="10">
        <v>332</v>
      </c>
      <c r="E341" s="25">
        <v>10105</v>
      </c>
      <c r="F341" s="166"/>
      <c r="G341" s="57"/>
      <c r="H341" s="57"/>
      <c r="I341" s="56">
        <v>394959.921068</v>
      </c>
      <c r="J341" s="57"/>
      <c r="K341" s="57"/>
      <c r="L341" s="57"/>
      <c r="M341" s="10">
        <v>227113.41094444148</v>
      </c>
      <c r="N341" s="10">
        <v>99026.79732905765</v>
      </c>
      <c r="O341" s="56">
        <v>24823.909411501158</v>
      </c>
      <c r="P341" s="57"/>
    </row>
    <row r="342" spans="2:16" ht="11.25" customHeight="1">
      <c r="B342" s="23">
        <v>43739</v>
      </c>
      <c r="C342" s="24">
        <v>53874</v>
      </c>
      <c r="D342" s="10">
        <v>333</v>
      </c>
      <c r="E342" s="25">
        <v>10135</v>
      </c>
      <c r="F342" s="166"/>
      <c r="G342" s="57"/>
      <c r="H342" s="57"/>
      <c r="I342" s="56">
        <v>366887.538685</v>
      </c>
      <c r="J342" s="57"/>
      <c r="K342" s="57"/>
      <c r="L342" s="57"/>
      <c r="M342" s="10">
        <v>210624.68758838775</v>
      </c>
      <c r="N342" s="10">
        <v>91611.28925149614</v>
      </c>
      <c r="O342" s="56">
        <v>22870.861433623093</v>
      </c>
      <c r="P342" s="57"/>
    </row>
    <row r="343" spans="2:16" ht="11.25" customHeight="1">
      <c r="B343" s="23">
        <v>43739</v>
      </c>
      <c r="C343" s="24">
        <v>53905</v>
      </c>
      <c r="D343" s="10">
        <v>334</v>
      </c>
      <c r="E343" s="25">
        <v>10166</v>
      </c>
      <c r="F343" s="166"/>
      <c r="G343" s="57"/>
      <c r="H343" s="57"/>
      <c r="I343" s="56">
        <v>339998.439683</v>
      </c>
      <c r="J343" s="57"/>
      <c r="K343" s="57"/>
      <c r="L343" s="57"/>
      <c r="M343" s="10">
        <v>194857.00177526512</v>
      </c>
      <c r="N343" s="10">
        <v>84537.58356684656</v>
      </c>
      <c r="O343" s="56">
        <v>21015.51208578902</v>
      </c>
      <c r="P343" s="57"/>
    </row>
    <row r="344" spans="2:16" ht="11.25" customHeight="1">
      <c r="B344" s="23">
        <v>43739</v>
      </c>
      <c r="C344" s="24">
        <v>53936</v>
      </c>
      <c r="D344" s="10">
        <v>335</v>
      </c>
      <c r="E344" s="25">
        <v>10197</v>
      </c>
      <c r="F344" s="166"/>
      <c r="G344" s="57"/>
      <c r="H344" s="57"/>
      <c r="I344" s="56">
        <v>313606.304824</v>
      </c>
      <c r="J344" s="57"/>
      <c r="K344" s="57"/>
      <c r="L344" s="57"/>
      <c r="M344" s="10">
        <v>179426.5291652497</v>
      </c>
      <c r="N344" s="10">
        <v>77645.19106114109</v>
      </c>
      <c r="O344" s="56">
        <v>19220.351676463622</v>
      </c>
      <c r="P344" s="57"/>
    </row>
    <row r="345" spans="2:16" ht="11.25" customHeight="1">
      <c r="B345" s="23">
        <v>43739</v>
      </c>
      <c r="C345" s="24">
        <v>53966</v>
      </c>
      <c r="D345" s="10">
        <v>336</v>
      </c>
      <c r="E345" s="25">
        <v>10227</v>
      </c>
      <c r="F345" s="166"/>
      <c r="G345" s="57"/>
      <c r="H345" s="57"/>
      <c r="I345" s="56">
        <v>288073.163962</v>
      </c>
      <c r="J345" s="57"/>
      <c r="K345" s="57"/>
      <c r="L345" s="57"/>
      <c r="M345" s="10">
        <v>164547.47935915625</v>
      </c>
      <c r="N345" s="10">
        <v>71031.16013356799</v>
      </c>
      <c r="O345" s="56">
        <v>17511.032665610324</v>
      </c>
      <c r="P345" s="57"/>
    </row>
    <row r="346" spans="2:16" ht="11.25" customHeight="1">
      <c r="B346" s="23">
        <v>43739</v>
      </c>
      <c r="C346" s="24">
        <v>53997</v>
      </c>
      <c r="D346" s="10">
        <v>337</v>
      </c>
      <c r="E346" s="25">
        <v>10258</v>
      </c>
      <c r="F346" s="166"/>
      <c r="G346" s="57"/>
      <c r="H346" s="57"/>
      <c r="I346" s="56">
        <v>262494.987261</v>
      </c>
      <c r="J346" s="57"/>
      <c r="K346" s="57"/>
      <c r="L346" s="57"/>
      <c r="M346" s="10">
        <v>149682.91238905475</v>
      </c>
      <c r="N346" s="10">
        <v>64450.15877809487</v>
      </c>
      <c r="O346" s="56">
        <v>15821.347205822038</v>
      </c>
      <c r="P346" s="57"/>
    </row>
    <row r="347" spans="2:16" ht="11.25" customHeight="1">
      <c r="B347" s="23">
        <v>43739</v>
      </c>
      <c r="C347" s="24">
        <v>54027</v>
      </c>
      <c r="D347" s="10">
        <v>338</v>
      </c>
      <c r="E347" s="25">
        <v>10288</v>
      </c>
      <c r="F347" s="166"/>
      <c r="G347" s="57"/>
      <c r="H347" s="57"/>
      <c r="I347" s="56">
        <v>238401.579197</v>
      </c>
      <c r="J347" s="57"/>
      <c r="K347" s="57"/>
      <c r="L347" s="57"/>
      <c r="M347" s="10">
        <v>135720.9524136684</v>
      </c>
      <c r="N347" s="10">
        <v>58294.61425741207</v>
      </c>
      <c r="O347" s="56">
        <v>14251.611866919326</v>
      </c>
      <c r="P347" s="57"/>
    </row>
    <row r="348" spans="2:16" ht="11.25" customHeight="1">
      <c r="B348" s="23">
        <v>43739</v>
      </c>
      <c r="C348" s="24">
        <v>54058</v>
      </c>
      <c r="D348" s="10">
        <v>339</v>
      </c>
      <c r="E348" s="25">
        <v>10319</v>
      </c>
      <c r="F348" s="166"/>
      <c r="G348" s="57"/>
      <c r="H348" s="57"/>
      <c r="I348" s="56">
        <v>216504.584654</v>
      </c>
      <c r="J348" s="57"/>
      <c r="K348" s="57"/>
      <c r="L348" s="57"/>
      <c r="M348" s="10">
        <v>123046.04163271707</v>
      </c>
      <c r="N348" s="10">
        <v>52716.10013018074</v>
      </c>
      <c r="O348" s="56">
        <v>12833.214314810024</v>
      </c>
      <c r="P348" s="57"/>
    </row>
    <row r="349" spans="2:16" ht="11.25" customHeight="1">
      <c r="B349" s="23">
        <v>43739</v>
      </c>
      <c r="C349" s="24">
        <v>54089</v>
      </c>
      <c r="D349" s="10">
        <v>340</v>
      </c>
      <c r="E349" s="25">
        <v>10350</v>
      </c>
      <c r="F349" s="166"/>
      <c r="G349" s="57"/>
      <c r="H349" s="57"/>
      <c r="I349" s="56">
        <v>195482.53368</v>
      </c>
      <c r="J349" s="57"/>
      <c r="K349" s="57"/>
      <c r="L349" s="57"/>
      <c r="M349" s="10">
        <v>110910.14885936449</v>
      </c>
      <c r="N349" s="10">
        <v>47395.925504774015</v>
      </c>
      <c r="O349" s="56">
        <v>11489.200292125333</v>
      </c>
      <c r="P349" s="57"/>
    </row>
    <row r="350" spans="2:16" ht="11.25" customHeight="1">
      <c r="B350" s="23">
        <v>43739</v>
      </c>
      <c r="C350" s="24">
        <v>54118</v>
      </c>
      <c r="D350" s="10">
        <v>341</v>
      </c>
      <c r="E350" s="25">
        <v>10379</v>
      </c>
      <c r="F350" s="166"/>
      <c r="G350" s="57"/>
      <c r="H350" s="57"/>
      <c r="I350" s="56">
        <v>174787.126277</v>
      </c>
      <c r="J350" s="57"/>
      <c r="K350" s="57"/>
      <c r="L350" s="57"/>
      <c r="M350" s="10">
        <v>99010.92379487991</v>
      </c>
      <c r="N350" s="10">
        <v>42210.284013959885</v>
      </c>
      <c r="O350" s="56">
        <v>10191.605724601053</v>
      </c>
      <c r="P350" s="57"/>
    </row>
    <row r="351" spans="2:16" ht="11.25" customHeight="1">
      <c r="B351" s="23">
        <v>43739</v>
      </c>
      <c r="C351" s="24">
        <v>54149</v>
      </c>
      <c r="D351" s="10">
        <v>342</v>
      </c>
      <c r="E351" s="25">
        <v>10410</v>
      </c>
      <c r="F351" s="166"/>
      <c r="G351" s="57"/>
      <c r="H351" s="57"/>
      <c r="I351" s="56">
        <v>155762.772321</v>
      </c>
      <c r="J351" s="57"/>
      <c r="K351" s="57"/>
      <c r="L351" s="57"/>
      <c r="M351" s="10">
        <v>88084.62664680515</v>
      </c>
      <c r="N351" s="10">
        <v>37456.68791481384</v>
      </c>
      <c r="O351" s="56">
        <v>9005.55186604336</v>
      </c>
      <c r="P351" s="57"/>
    </row>
    <row r="352" spans="2:16" ht="11.25" customHeight="1">
      <c r="B352" s="23">
        <v>43739</v>
      </c>
      <c r="C352" s="24">
        <v>54179</v>
      </c>
      <c r="D352" s="10">
        <v>343</v>
      </c>
      <c r="E352" s="25">
        <v>10440</v>
      </c>
      <c r="F352" s="166"/>
      <c r="G352" s="57"/>
      <c r="H352" s="57"/>
      <c r="I352" s="56">
        <v>136703.332236</v>
      </c>
      <c r="J352" s="57"/>
      <c r="K352" s="57"/>
      <c r="L352" s="57"/>
      <c r="M352" s="10">
        <v>77179.52668594093</v>
      </c>
      <c r="N352" s="10">
        <v>32738.677573209887</v>
      </c>
      <c r="O352" s="56">
        <v>7838.955075843647</v>
      </c>
      <c r="P352" s="57"/>
    </row>
    <row r="353" spans="2:16" ht="11.25" customHeight="1">
      <c r="B353" s="23">
        <v>43739</v>
      </c>
      <c r="C353" s="24">
        <v>54210</v>
      </c>
      <c r="D353" s="10">
        <v>344</v>
      </c>
      <c r="E353" s="25">
        <v>10471</v>
      </c>
      <c r="F353" s="166"/>
      <c r="G353" s="57"/>
      <c r="H353" s="57"/>
      <c r="I353" s="56">
        <v>118527.45371</v>
      </c>
      <c r="J353" s="57"/>
      <c r="K353" s="57"/>
      <c r="L353" s="57"/>
      <c r="M353" s="10">
        <v>66804.35015110664</v>
      </c>
      <c r="N353" s="10">
        <v>28265.577203497938</v>
      </c>
      <c r="O353" s="56">
        <v>6739.249278775512</v>
      </c>
      <c r="P353" s="57"/>
    </row>
    <row r="354" spans="2:16" ht="11.25" customHeight="1">
      <c r="B354" s="23">
        <v>43739</v>
      </c>
      <c r="C354" s="24">
        <v>54240</v>
      </c>
      <c r="D354" s="10">
        <v>345</v>
      </c>
      <c r="E354" s="25">
        <v>10501</v>
      </c>
      <c r="F354" s="166"/>
      <c r="G354" s="57"/>
      <c r="H354" s="57"/>
      <c r="I354" s="56">
        <v>106229.413078</v>
      </c>
      <c r="J354" s="57"/>
      <c r="K354" s="57"/>
      <c r="L354" s="57"/>
      <c r="M354" s="10">
        <v>59774.662319817544</v>
      </c>
      <c r="N354" s="10">
        <v>25228.998647481225</v>
      </c>
      <c r="O354" s="56">
        <v>5990.592235576966</v>
      </c>
      <c r="P354" s="57"/>
    </row>
    <row r="355" spans="2:16" ht="11.25" customHeight="1">
      <c r="B355" s="23">
        <v>43739</v>
      </c>
      <c r="C355" s="24">
        <v>54271</v>
      </c>
      <c r="D355" s="10">
        <v>346</v>
      </c>
      <c r="E355" s="25">
        <v>10532</v>
      </c>
      <c r="F355" s="166"/>
      <c r="G355" s="57"/>
      <c r="H355" s="57"/>
      <c r="I355" s="56">
        <v>96212.632596</v>
      </c>
      <c r="J355" s="57"/>
      <c r="K355" s="57"/>
      <c r="L355" s="57"/>
      <c r="M355" s="10">
        <v>54046.45667080283</v>
      </c>
      <c r="N355" s="10">
        <v>22753.28996859415</v>
      </c>
      <c r="O355" s="56">
        <v>5379.854954611698</v>
      </c>
      <c r="P355" s="57"/>
    </row>
    <row r="356" spans="2:16" ht="11.25" customHeight="1">
      <c r="B356" s="23">
        <v>43739</v>
      </c>
      <c r="C356" s="24">
        <v>54302</v>
      </c>
      <c r="D356" s="10">
        <v>347</v>
      </c>
      <c r="E356" s="25">
        <v>10563</v>
      </c>
      <c r="F356" s="166"/>
      <c r="G356" s="57"/>
      <c r="H356" s="57"/>
      <c r="I356" s="56">
        <v>86176.4</v>
      </c>
      <c r="J356" s="57"/>
      <c r="K356" s="57"/>
      <c r="L356" s="57"/>
      <c r="M356" s="10">
        <v>48326.60149944359</v>
      </c>
      <c r="N356" s="10">
        <v>20293.517153514968</v>
      </c>
      <c r="O356" s="56">
        <v>4777.93577721544</v>
      </c>
      <c r="P356" s="57"/>
    </row>
    <row r="357" spans="2:16" ht="11.25" customHeight="1">
      <c r="B357" s="23">
        <v>43739</v>
      </c>
      <c r="C357" s="24">
        <v>54332</v>
      </c>
      <c r="D357" s="10">
        <v>348</v>
      </c>
      <c r="E357" s="25">
        <v>10593</v>
      </c>
      <c r="F357" s="166"/>
      <c r="G357" s="57"/>
      <c r="H357" s="57"/>
      <c r="I357" s="56">
        <v>78057.75</v>
      </c>
      <c r="J357" s="57"/>
      <c r="K357" s="57"/>
      <c r="L357" s="57"/>
      <c r="M357" s="10">
        <v>43701.917871358426</v>
      </c>
      <c r="N357" s="10">
        <v>18306.331887337474</v>
      </c>
      <c r="O357" s="56">
        <v>4292.4021141031035</v>
      </c>
      <c r="P357" s="57"/>
    </row>
    <row r="358" spans="2:16" ht="11.25" customHeight="1">
      <c r="B358" s="23">
        <v>43739</v>
      </c>
      <c r="C358" s="24">
        <v>54363</v>
      </c>
      <c r="D358" s="10">
        <v>349</v>
      </c>
      <c r="E358" s="25">
        <v>10624</v>
      </c>
      <c r="F358" s="166"/>
      <c r="G358" s="57"/>
      <c r="H358" s="57"/>
      <c r="I358" s="56">
        <v>70925.02</v>
      </c>
      <c r="J358" s="57"/>
      <c r="K358" s="57"/>
      <c r="L358" s="57"/>
      <c r="M358" s="10">
        <v>39641.19279572243</v>
      </c>
      <c r="N358" s="10">
        <v>16563.100685484264</v>
      </c>
      <c r="O358" s="56">
        <v>3867.2062047263676</v>
      </c>
      <c r="P358" s="57"/>
    </row>
    <row r="359" spans="2:16" ht="11.25" customHeight="1">
      <c r="B359" s="23">
        <v>43739</v>
      </c>
      <c r="C359" s="24">
        <v>54393</v>
      </c>
      <c r="D359" s="10">
        <v>350</v>
      </c>
      <c r="E359" s="25">
        <v>10654</v>
      </c>
      <c r="F359" s="166"/>
      <c r="G359" s="57"/>
      <c r="H359" s="57"/>
      <c r="I359" s="56">
        <v>67194.24</v>
      </c>
      <c r="J359" s="57"/>
      <c r="K359" s="57"/>
      <c r="L359" s="57"/>
      <c r="M359" s="10">
        <v>37494.35210711194</v>
      </c>
      <c r="N359" s="10">
        <v>15627.537469394214</v>
      </c>
      <c r="O359" s="56">
        <v>3633.810874798746</v>
      </c>
      <c r="P359" s="57"/>
    </row>
    <row r="360" spans="2:16" ht="11.25" customHeight="1">
      <c r="B360" s="23">
        <v>43739</v>
      </c>
      <c r="C360" s="24">
        <v>54424</v>
      </c>
      <c r="D360" s="10">
        <v>351</v>
      </c>
      <c r="E360" s="25">
        <v>10685</v>
      </c>
      <c r="F360" s="166"/>
      <c r="G360" s="57"/>
      <c r="H360" s="57"/>
      <c r="I360" s="56">
        <v>64375.05</v>
      </c>
      <c r="J360" s="57"/>
      <c r="K360" s="57"/>
      <c r="L360" s="57"/>
      <c r="M360" s="10">
        <v>35860.320415140864</v>
      </c>
      <c r="N360" s="10">
        <v>14908.465819136178</v>
      </c>
      <c r="O360" s="56">
        <v>3451.924950012426</v>
      </c>
      <c r="P360" s="57"/>
    </row>
    <row r="361" spans="2:16" ht="11.25" customHeight="1">
      <c r="B361" s="23">
        <v>43739</v>
      </c>
      <c r="C361" s="24">
        <v>54455</v>
      </c>
      <c r="D361" s="10">
        <v>352</v>
      </c>
      <c r="E361" s="25">
        <v>10716</v>
      </c>
      <c r="F361" s="166"/>
      <c r="G361" s="57"/>
      <c r="H361" s="57"/>
      <c r="I361" s="56">
        <v>61548.18</v>
      </c>
      <c r="J361" s="57"/>
      <c r="K361" s="57"/>
      <c r="L361" s="57"/>
      <c r="M361" s="10">
        <v>34227.45283011628</v>
      </c>
      <c r="N361" s="10">
        <v>14193.433317620986</v>
      </c>
      <c r="O361" s="56">
        <v>3272.44587564186</v>
      </c>
      <c r="P361" s="57"/>
    </row>
    <row r="362" spans="2:16" ht="11.25" customHeight="1">
      <c r="B362" s="23">
        <v>43739</v>
      </c>
      <c r="C362" s="24">
        <v>54483</v>
      </c>
      <c r="D362" s="10">
        <v>353</v>
      </c>
      <c r="E362" s="25">
        <v>10744</v>
      </c>
      <c r="F362" s="166"/>
      <c r="G362" s="57"/>
      <c r="H362" s="57"/>
      <c r="I362" s="56">
        <v>58713.58</v>
      </c>
      <c r="J362" s="57"/>
      <c r="K362" s="57"/>
      <c r="L362" s="57"/>
      <c r="M362" s="10">
        <v>32601.08471039318</v>
      </c>
      <c r="N362" s="10">
        <v>13487.953111123012</v>
      </c>
      <c r="O362" s="56">
        <v>3097.8905461197523</v>
      </c>
      <c r="P362" s="57"/>
    </row>
    <row r="363" spans="2:16" ht="11.25" customHeight="1">
      <c r="B363" s="23">
        <v>43739</v>
      </c>
      <c r="C363" s="24">
        <v>54514</v>
      </c>
      <c r="D363" s="10">
        <v>354</v>
      </c>
      <c r="E363" s="25">
        <v>10775</v>
      </c>
      <c r="F363" s="166"/>
      <c r="G363" s="57"/>
      <c r="H363" s="57"/>
      <c r="I363" s="56">
        <v>56775.16</v>
      </c>
      <c r="J363" s="57"/>
      <c r="K363" s="57"/>
      <c r="L363" s="57"/>
      <c r="M363" s="10">
        <v>31471.29647519018</v>
      </c>
      <c r="N363" s="10">
        <v>12987.415185453625</v>
      </c>
      <c r="O363" s="56">
        <v>2970.2935062748693</v>
      </c>
      <c r="P363" s="57"/>
    </row>
    <row r="364" spans="2:16" ht="11.25" customHeight="1">
      <c r="B364" s="23">
        <v>43739</v>
      </c>
      <c r="C364" s="24">
        <v>54544</v>
      </c>
      <c r="D364" s="10">
        <v>355</v>
      </c>
      <c r="E364" s="25">
        <v>10805</v>
      </c>
      <c r="F364" s="166"/>
      <c r="G364" s="57"/>
      <c r="H364" s="57"/>
      <c r="I364" s="56">
        <v>54830.04</v>
      </c>
      <c r="J364" s="57"/>
      <c r="K364" s="57"/>
      <c r="L364" s="57"/>
      <c r="M364" s="10">
        <v>30343.200761220698</v>
      </c>
      <c r="N364" s="10">
        <v>12491.058663608277</v>
      </c>
      <c r="O364" s="56">
        <v>2845.0635576922296</v>
      </c>
      <c r="P364" s="57"/>
    </row>
    <row r="365" spans="2:16" ht="11.25" customHeight="1">
      <c r="B365" s="23">
        <v>43739</v>
      </c>
      <c r="C365" s="24">
        <v>54575</v>
      </c>
      <c r="D365" s="10">
        <v>356</v>
      </c>
      <c r="E365" s="25">
        <v>10836</v>
      </c>
      <c r="F365" s="166"/>
      <c r="G365" s="57"/>
      <c r="H365" s="57"/>
      <c r="I365" s="56">
        <v>52878.2</v>
      </c>
      <c r="J365" s="57"/>
      <c r="K365" s="57"/>
      <c r="L365" s="57"/>
      <c r="M365" s="10">
        <v>29213.411082798368</v>
      </c>
      <c r="N365" s="10">
        <v>11995.385796924122</v>
      </c>
      <c r="O365" s="56">
        <v>2720.592927620283</v>
      </c>
      <c r="P365" s="57"/>
    </row>
    <row r="366" spans="2:16" ht="11.25" customHeight="1">
      <c r="B366" s="23">
        <v>43739</v>
      </c>
      <c r="C366" s="24">
        <v>54605</v>
      </c>
      <c r="D366" s="10">
        <v>357</v>
      </c>
      <c r="E366" s="25">
        <v>10866</v>
      </c>
      <c r="F366" s="166"/>
      <c r="G366" s="57"/>
      <c r="H366" s="57"/>
      <c r="I366" s="56">
        <v>50919.61</v>
      </c>
      <c r="J366" s="57"/>
      <c r="K366" s="57"/>
      <c r="L366" s="57"/>
      <c r="M366" s="10">
        <v>28085.18157059108</v>
      </c>
      <c r="N366" s="10">
        <v>11503.737247015526</v>
      </c>
      <c r="O366" s="56">
        <v>2598.3902707740135</v>
      </c>
      <c r="P366" s="57"/>
    </row>
    <row r="367" spans="2:16" ht="11.25" customHeight="1">
      <c r="B367" s="23">
        <v>43739</v>
      </c>
      <c r="C367" s="24">
        <v>54636</v>
      </c>
      <c r="D367" s="10">
        <v>358</v>
      </c>
      <c r="E367" s="25">
        <v>10897</v>
      </c>
      <c r="F367" s="166"/>
      <c r="G367" s="57"/>
      <c r="H367" s="57"/>
      <c r="I367" s="56">
        <v>48954.26</v>
      </c>
      <c r="J367" s="57"/>
      <c r="K367" s="57"/>
      <c r="L367" s="57"/>
      <c r="M367" s="10">
        <v>26955.378621111253</v>
      </c>
      <c r="N367" s="10">
        <v>11012.888619113744</v>
      </c>
      <c r="O367" s="56">
        <v>2476.9845307711066</v>
      </c>
      <c r="P367" s="57"/>
    </row>
    <row r="368" spans="2:16" ht="11.25" customHeight="1">
      <c r="B368" s="23">
        <v>43739</v>
      </c>
      <c r="C368" s="24">
        <v>54667</v>
      </c>
      <c r="D368" s="10">
        <v>359</v>
      </c>
      <c r="E368" s="25">
        <v>10928</v>
      </c>
      <c r="F368" s="166"/>
      <c r="G368" s="57"/>
      <c r="H368" s="57"/>
      <c r="I368" s="56">
        <v>46982.11</v>
      </c>
      <c r="J368" s="57"/>
      <c r="K368" s="57"/>
      <c r="L368" s="57"/>
      <c r="M368" s="10">
        <v>25825.58944769065</v>
      </c>
      <c r="N368" s="10">
        <v>10524.467858430125</v>
      </c>
      <c r="O368" s="56">
        <v>2357.104370420333</v>
      </c>
      <c r="P368" s="57"/>
    </row>
    <row r="369" spans="2:16" ht="11.25" customHeight="1">
      <c r="B369" s="23">
        <v>43739</v>
      </c>
      <c r="C369" s="24">
        <v>54697</v>
      </c>
      <c r="D369" s="10">
        <v>360</v>
      </c>
      <c r="E369" s="25">
        <v>10958</v>
      </c>
      <c r="F369" s="166"/>
      <c r="G369" s="57"/>
      <c r="H369" s="57"/>
      <c r="I369" s="56">
        <v>45003.14</v>
      </c>
      <c r="J369" s="57"/>
      <c r="K369" s="57"/>
      <c r="L369" s="57"/>
      <c r="M369" s="10">
        <v>24697.164961305236</v>
      </c>
      <c r="N369" s="10">
        <v>10039.839573330564</v>
      </c>
      <c r="O369" s="56">
        <v>2239.3476622404846</v>
      </c>
      <c r="P369" s="57"/>
    </row>
    <row r="370" spans="2:16" ht="11.25" customHeight="1">
      <c r="B370" s="23">
        <v>43739</v>
      </c>
      <c r="C370" s="24">
        <v>54728</v>
      </c>
      <c r="D370" s="10">
        <v>361</v>
      </c>
      <c r="E370" s="25">
        <v>10989</v>
      </c>
      <c r="F370" s="166"/>
      <c r="G370" s="57"/>
      <c r="H370" s="57"/>
      <c r="I370" s="56">
        <v>43017.34</v>
      </c>
      <c r="J370" s="57"/>
      <c r="K370" s="57"/>
      <c r="L370" s="57"/>
      <c r="M370" s="10">
        <v>23567.34268764616</v>
      </c>
      <c r="N370" s="10">
        <v>9556.181296417964</v>
      </c>
      <c r="O370" s="56">
        <v>2122.441605816419</v>
      </c>
      <c r="P370" s="57"/>
    </row>
    <row r="371" spans="2:16" ht="11.25" customHeight="1">
      <c r="B371" s="23">
        <v>43739</v>
      </c>
      <c r="C371" s="24">
        <v>54758</v>
      </c>
      <c r="D371" s="10">
        <v>362</v>
      </c>
      <c r="E371" s="25">
        <v>11019</v>
      </c>
      <c r="F371" s="166"/>
      <c r="G371" s="57"/>
      <c r="H371" s="57"/>
      <c r="I371" s="56">
        <v>41024.67</v>
      </c>
      <c r="J371" s="57"/>
      <c r="K371" s="57"/>
      <c r="L371" s="57"/>
      <c r="M371" s="10">
        <v>22438.75317935365</v>
      </c>
      <c r="N371" s="10">
        <v>9076.162279523414</v>
      </c>
      <c r="O371" s="56">
        <v>2007.5654172780598</v>
      </c>
      <c r="P371" s="57"/>
    </row>
    <row r="372" spans="2:16" ht="11.25" customHeight="1">
      <c r="B372" s="23">
        <v>43739</v>
      </c>
      <c r="C372" s="24">
        <v>54789</v>
      </c>
      <c r="D372" s="10">
        <v>363</v>
      </c>
      <c r="E372" s="25">
        <v>11050</v>
      </c>
      <c r="F372" s="166"/>
      <c r="G372" s="57"/>
      <c r="H372" s="57"/>
      <c r="I372" s="56">
        <v>39025.11</v>
      </c>
      <c r="J372" s="57"/>
      <c r="K372" s="57"/>
      <c r="L372" s="57"/>
      <c r="M372" s="10">
        <v>21308.875898475417</v>
      </c>
      <c r="N372" s="10">
        <v>8597.222445626256</v>
      </c>
      <c r="O372" s="56">
        <v>1893.5738042325388</v>
      </c>
      <c r="P372" s="57"/>
    </row>
    <row r="373" spans="2:16" ht="11.25" customHeight="1">
      <c r="B373" s="23">
        <v>43739</v>
      </c>
      <c r="C373" s="24">
        <v>54820</v>
      </c>
      <c r="D373" s="10">
        <v>364</v>
      </c>
      <c r="E373" s="25">
        <v>11081</v>
      </c>
      <c r="F373" s="166"/>
      <c r="G373" s="57"/>
      <c r="H373" s="57"/>
      <c r="I373" s="56">
        <v>37018.64</v>
      </c>
      <c r="J373" s="57"/>
      <c r="K373" s="57"/>
      <c r="L373" s="57"/>
      <c r="M373" s="10">
        <v>20179.00011270897</v>
      </c>
      <c r="N373" s="10">
        <v>8120.660594868494</v>
      </c>
      <c r="O373" s="56">
        <v>1781.0333511987005</v>
      </c>
      <c r="P373" s="57"/>
    </row>
    <row r="374" spans="2:16" ht="11.25" customHeight="1">
      <c r="B374" s="23">
        <v>43739</v>
      </c>
      <c r="C374" s="24">
        <v>54848</v>
      </c>
      <c r="D374" s="10">
        <v>365</v>
      </c>
      <c r="E374" s="25">
        <v>11109</v>
      </c>
      <c r="F374" s="166"/>
      <c r="G374" s="57"/>
      <c r="H374" s="57"/>
      <c r="I374" s="56">
        <v>35005.25</v>
      </c>
      <c r="J374" s="57"/>
      <c r="K374" s="57"/>
      <c r="L374" s="57"/>
      <c r="M374" s="10">
        <v>19052.259577278117</v>
      </c>
      <c r="N374" s="10">
        <v>7649.610504527992</v>
      </c>
      <c r="O374" s="56">
        <v>1671.3023605212231</v>
      </c>
      <c r="P374" s="57"/>
    </row>
    <row r="375" spans="2:16" ht="11.25" customHeight="1">
      <c r="B375" s="23">
        <v>43739</v>
      </c>
      <c r="C375" s="24">
        <v>54879</v>
      </c>
      <c r="D375" s="10">
        <v>366</v>
      </c>
      <c r="E375" s="25">
        <v>11140</v>
      </c>
      <c r="F375" s="166"/>
      <c r="G375" s="57"/>
      <c r="H375" s="57"/>
      <c r="I375" s="56">
        <v>32984.9</v>
      </c>
      <c r="J375" s="57"/>
      <c r="K375" s="57"/>
      <c r="L375" s="57"/>
      <c r="M375" s="10">
        <v>17922.197427007464</v>
      </c>
      <c r="N375" s="10">
        <v>7177.582330898692</v>
      </c>
      <c r="O375" s="56">
        <v>1561.5306253756705</v>
      </c>
      <c r="P375" s="57"/>
    </row>
    <row r="376" spans="2:16" ht="11.25" customHeight="1">
      <c r="B376" s="23">
        <v>43739</v>
      </c>
      <c r="C376" s="24">
        <v>54909</v>
      </c>
      <c r="D376" s="10">
        <v>367</v>
      </c>
      <c r="E376" s="25">
        <v>11170</v>
      </c>
      <c r="F376" s="166"/>
      <c r="G376" s="57"/>
      <c r="H376" s="57"/>
      <c r="I376" s="56">
        <v>30957.57</v>
      </c>
      <c r="J376" s="57"/>
      <c r="K376" s="57"/>
      <c r="L376" s="57"/>
      <c r="M376" s="10">
        <v>16793.047225712926</v>
      </c>
      <c r="N376" s="10">
        <v>6708.820966280027</v>
      </c>
      <c r="O376" s="56">
        <v>1453.565508778838</v>
      </c>
      <c r="P376" s="57"/>
    </row>
    <row r="377" spans="2:16" ht="11.25" customHeight="1">
      <c r="B377" s="23">
        <v>43739</v>
      </c>
      <c r="C377" s="24">
        <v>54940</v>
      </c>
      <c r="D377" s="10">
        <v>368</v>
      </c>
      <c r="E377" s="25">
        <v>11201</v>
      </c>
      <c r="F377" s="166"/>
      <c r="G377" s="57"/>
      <c r="H377" s="57"/>
      <c r="I377" s="56">
        <v>28923.22</v>
      </c>
      <c r="J377" s="57"/>
      <c r="K377" s="57"/>
      <c r="L377" s="57"/>
      <c r="M377" s="10">
        <v>15662.896053318767</v>
      </c>
      <c r="N377" s="10">
        <v>6241.412000195323</v>
      </c>
      <c r="O377" s="56">
        <v>1346.5667239074144</v>
      </c>
      <c r="P377" s="57"/>
    </row>
    <row r="378" spans="2:16" ht="11.25" customHeight="1">
      <c r="B378" s="23">
        <v>43739</v>
      </c>
      <c r="C378" s="24">
        <v>54970</v>
      </c>
      <c r="D378" s="10">
        <v>369</v>
      </c>
      <c r="E378" s="25">
        <v>11231</v>
      </c>
      <c r="F378" s="166"/>
      <c r="G378" s="57"/>
      <c r="H378" s="57"/>
      <c r="I378" s="56">
        <v>26881.83</v>
      </c>
      <c r="J378" s="57"/>
      <c r="K378" s="57"/>
      <c r="L378" s="57"/>
      <c r="M378" s="10">
        <v>14533.520094567684</v>
      </c>
      <c r="N378" s="10">
        <v>5777.119733823989</v>
      </c>
      <c r="O378" s="56">
        <v>1241.2877758870902</v>
      </c>
      <c r="P378" s="57"/>
    </row>
    <row r="379" spans="2:16" ht="11.25" customHeight="1">
      <c r="B379" s="23">
        <v>43739</v>
      </c>
      <c r="C379" s="24">
        <v>55001</v>
      </c>
      <c r="D379" s="10">
        <v>370</v>
      </c>
      <c r="E379" s="25">
        <v>11262</v>
      </c>
      <c r="F379" s="166"/>
      <c r="G379" s="57"/>
      <c r="H379" s="57"/>
      <c r="I379" s="56">
        <v>24833.39</v>
      </c>
      <c r="J379" s="57"/>
      <c r="K379" s="57"/>
      <c r="L379" s="57"/>
      <c r="M379" s="10">
        <v>13403.270215071667</v>
      </c>
      <c r="N379" s="10">
        <v>5314.292070185038</v>
      </c>
      <c r="O379" s="56">
        <v>1137.007027006345</v>
      </c>
      <c r="P379" s="57"/>
    </row>
    <row r="380" spans="2:16" ht="11.25" customHeight="1">
      <c r="B380" s="23">
        <v>43739</v>
      </c>
      <c r="C380" s="24">
        <v>55032</v>
      </c>
      <c r="D380" s="10">
        <v>371</v>
      </c>
      <c r="E380" s="25">
        <v>11293</v>
      </c>
      <c r="F380" s="166"/>
      <c r="G380" s="57"/>
      <c r="H380" s="57"/>
      <c r="I380" s="56">
        <v>22777.87</v>
      </c>
      <c r="J380" s="57"/>
      <c r="K380" s="57"/>
      <c r="L380" s="57"/>
      <c r="M380" s="10">
        <v>12272.997710897296</v>
      </c>
      <c r="N380" s="10">
        <v>4853.772225044604</v>
      </c>
      <c r="O380" s="56">
        <v>1034.0790538136728</v>
      </c>
      <c r="P380" s="57"/>
    </row>
    <row r="381" spans="2:16" ht="11.25" customHeight="1">
      <c r="B381" s="23">
        <v>43739</v>
      </c>
      <c r="C381" s="24">
        <v>55062</v>
      </c>
      <c r="D381" s="10">
        <v>372</v>
      </c>
      <c r="E381" s="25">
        <v>11323</v>
      </c>
      <c r="F381" s="166"/>
      <c r="G381" s="57"/>
      <c r="H381" s="57"/>
      <c r="I381" s="56">
        <v>20715.25</v>
      </c>
      <c r="J381" s="57"/>
      <c r="K381" s="57"/>
      <c r="L381" s="57"/>
      <c r="M381" s="10">
        <v>11143.311796841741</v>
      </c>
      <c r="N381" s="10">
        <v>4396.152898116935</v>
      </c>
      <c r="O381" s="56">
        <v>932.7456262527822</v>
      </c>
      <c r="P381" s="57"/>
    </row>
    <row r="382" spans="2:16" ht="11.25" customHeight="1">
      <c r="B382" s="23">
        <v>43739</v>
      </c>
      <c r="C382" s="24">
        <v>55093</v>
      </c>
      <c r="D382" s="10">
        <v>373</v>
      </c>
      <c r="E382" s="25">
        <v>11354</v>
      </c>
      <c r="F382" s="166"/>
      <c r="G382" s="57"/>
      <c r="H382" s="57"/>
      <c r="I382" s="56">
        <v>18645.5</v>
      </c>
      <c r="J382" s="57"/>
      <c r="K382" s="57"/>
      <c r="L382" s="57"/>
      <c r="M382" s="10">
        <v>10012.923926514875</v>
      </c>
      <c r="N382" s="10">
        <v>3940.1568967386347</v>
      </c>
      <c r="O382" s="56">
        <v>832.4546197872445</v>
      </c>
      <c r="P382" s="57"/>
    </row>
    <row r="383" spans="2:16" ht="11.25" customHeight="1">
      <c r="B383" s="23">
        <v>43739</v>
      </c>
      <c r="C383" s="24">
        <v>55123</v>
      </c>
      <c r="D383" s="10">
        <v>374</v>
      </c>
      <c r="E383" s="25">
        <v>11384</v>
      </c>
      <c r="F383" s="166"/>
      <c r="G383" s="57"/>
      <c r="H383" s="57"/>
      <c r="I383" s="56">
        <v>16568.59</v>
      </c>
      <c r="J383" s="57"/>
      <c r="K383" s="57"/>
      <c r="L383" s="57"/>
      <c r="M383" s="10">
        <v>8882.986339303412</v>
      </c>
      <c r="N383" s="10">
        <v>3486.9149991133227</v>
      </c>
      <c r="O383" s="56">
        <v>733.676310020332</v>
      </c>
      <c r="P383" s="57"/>
    </row>
    <row r="384" spans="2:16" ht="11.25" customHeight="1">
      <c r="B384" s="23">
        <v>43739</v>
      </c>
      <c r="C384" s="24">
        <v>55154</v>
      </c>
      <c r="D384" s="10">
        <v>375</v>
      </c>
      <c r="E384" s="25">
        <v>11415</v>
      </c>
      <c r="F384" s="166"/>
      <c r="G384" s="57"/>
      <c r="H384" s="57"/>
      <c r="I384" s="56">
        <v>15214.15</v>
      </c>
      <c r="J384" s="57"/>
      <c r="K384" s="57"/>
      <c r="L384" s="57"/>
      <c r="M384" s="10">
        <v>8142.990269785897</v>
      </c>
      <c r="N384" s="10">
        <v>3188.308780215779</v>
      </c>
      <c r="O384" s="56">
        <v>668.0056415339285</v>
      </c>
      <c r="P384" s="57"/>
    </row>
    <row r="385" spans="2:16" ht="11.25" customHeight="1">
      <c r="B385" s="23">
        <v>43739</v>
      </c>
      <c r="C385" s="24">
        <v>55185</v>
      </c>
      <c r="D385" s="10">
        <v>376</v>
      </c>
      <c r="E385" s="25">
        <v>11446</v>
      </c>
      <c r="F385" s="166"/>
      <c r="G385" s="57"/>
      <c r="H385" s="57"/>
      <c r="I385" s="56">
        <v>13854.94</v>
      </c>
      <c r="J385" s="57"/>
      <c r="K385" s="57"/>
      <c r="L385" s="57"/>
      <c r="M385" s="10">
        <v>7402.930130921259</v>
      </c>
      <c r="N385" s="10">
        <v>2891.1738205212087</v>
      </c>
      <c r="O385" s="56">
        <v>603.1850616862337</v>
      </c>
      <c r="P385" s="57"/>
    </row>
    <row r="386" spans="2:16" ht="11.25" customHeight="1">
      <c r="B386" s="23">
        <v>43739</v>
      </c>
      <c r="C386" s="24">
        <v>55213</v>
      </c>
      <c r="D386" s="10">
        <v>377</v>
      </c>
      <c r="E386" s="25">
        <v>11474</v>
      </c>
      <c r="F386" s="166"/>
      <c r="G386" s="57"/>
      <c r="H386" s="57"/>
      <c r="I386" s="56">
        <v>12490.93</v>
      </c>
      <c r="J386" s="57"/>
      <c r="K386" s="57"/>
      <c r="L386" s="57"/>
      <c r="M386" s="10">
        <v>6663.8912136596</v>
      </c>
      <c r="N386" s="10">
        <v>2596.5672017781285</v>
      </c>
      <c r="O386" s="56">
        <v>539.6484735425352</v>
      </c>
      <c r="P386" s="57"/>
    </row>
    <row r="387" spans="2:16" ht="11.25" customHeight="1">
      <c r="B387" s="23">
        <v>43739</v>
      </c>
      <c r="C387" s="24">
        <v>55244</v>
      </c>
      <c r="D387" s="10">
        <v>378</v>
      </c>
      <c r="E387" s="25">
        <v>11505</v>
      </c>
      <c r="F387" s="166"/>
      <c r="G387" s="57"/>
      <c r="H387" s="57"/>
      <c r="I387" s="56">
        <v>11122.1</v>
      </c>
      <c r="J387" s="57"/>
      <c r="K387" s="57"/>
      <c r="L387" s="57"/>
      <c r="M387" s="10">
        <v>5923.558730930858</v>
      </c>
      <c r="N387" s="10">
        <v>2302.228680796353</v>
      </c>
      <c r="O387" s="56">
        <v>476.44905012247244</v>
      </c>
      <c r="P387" s="57"/>
    </row>
    <row r="388" spans="2:16" ht="11.25" customHeight="1">
      <c r="B388" s="23">
        <v>43739</v>
      </c>
      <c r="C388" s="24">
        <v>55274</v>
      </c>
      <c r="D388" s="10">
        <v>379</v>
      </c>
      <c r="E388" s="25">
        <v>11535</v>
      </c>
      <c r="F388" s="166"/>
      <c r="G388" s="57"/>
      <c r="H388" s="57"/>
      <c r="I388" s="56">
        <v>9748.44</v>
      </c>
      <c r="J388" s="57"/>
      <c r="K388" s="57"/>
      <c r="L388" s="57"/>
      <c r="M388" s="10">
        <v>5183.434161321593</v>
      </c>
      <c r="N388" s="10">
        <v>2009.6161635180251</v>
      </c>
      <c r="O388" s="56">
        <v>414.187706116981</v>
      </c>
      <c r="P388" s="57"/>
    </row>
    <row r="389" spans="2:16" ht="11.25" customHeight="1">
      <c r="B389" s="23">
        <v>43739</v>
      </c>
      <c r="C389" s="24">
        <v>55305</v>
      </c>
      <c r="D389" s="10">
        <v>380</v>
      </c>
      <c r="E389" s="25">
        <v>11566</v>
      </c>
      <c r="F389" s="166"/>
      <c r="G389" s="57"/>
      <c r="H389" s="57"/>
      <c r="I389" s="56">
        <v>8369.93</v>
      </c>
      <c r="J389" s="57"/>
      <c r="K389" s="57"/>
      <c r="L389" s="57"/>
      <c r="M389" s="10">
        <v>4442.905423982734</v>
      </c>
      <c r="N389" s="10">
        <v>1718.1326462233378</v>
      </c>
      <c r="O389" s="56">
        <v>352.6122520322071</v>
      </c>
      <c r="P389" s="57"/>
    </row>
    <row r="390" spans="2:16" ht="11.25" customHeight="1">
      <c r="B390" s="23">
        <v>43739</v>
      </c>
      <c r="C390" s="24">
        <v>55335</v>
      </c>
      <c r="D390" s="10">
        <v>381</v>
      </c>
      <c r="E390" s="25">
        <v>11596</v>
      </c>
      <c r="F390" s="166"/>
      <c r="G390" s="57"/>
      <c r="H390" s="57"/>
      <c r="I390" s="56">
        <v>6986.56</v>
      </c>
      <c r="J390" s="57"/>
      <c r="K390" s="57"/>
      <c r="L390" s="57"/>
      <c r="M390" s="10">
        <v>3702.501098993319</v>
      </c>
      <c r="N390" s="10">
        <v>1428.2840449773596</v>
      </c>
      <c r="O390" s="56">
        <v>291.9250590758154</v>
      </c>
      <c r="P390" s="57"/>
    </row>
    <row r="391" spans="2:16" ht="11.25" customHeight="1">
      <c r="B391" s="23">
        <v>43739</v>
      </c>
      <c r="C391" s="24">
        <v>55366</v>
      </c>
      <c r="D391" s="10">
        <v>382</v>
      </c>
      <c r="E391" s="25">
        <v>11627</v>
      </c>
      <c r="F391" s="166"/>
      <c r="G391" s="57"/>
      <c r="H391" s="57"/>
      <c r="I391" s="56">
        <v>5598.31</v>
      </c>
      <c r="J391" s="57"/>
      <c r="K391" s="57"/>
      <c r="L391" s="57"/>
      <c r="M391" s="10">
        <v>2961.7713340229066</v>
      </c>
      <c r="N391" s="10">
        <v>1139.632975170069</v>
      </c>
      <c r="O391" s="56">
        <v>231.9414770640191</v>
      </c>
      <c r="P391" s="57"/>
    </row>
    <row r="392" spans="2:16" ht="11.25" customHeight="1">
      <c r="B392" s="23">
        <v>43739</v>
      </c>
      <c r="C392" s="24">
        <v>55397</v>
      </c>
      <c r="D392" s="10">
        <v>383</v>
      </c>
      <c r="E392" s="25">
        <v>11658</v>
      </c>
      <c r="F392" s="166"/>
      <c r="G392" s="57"/>
      <c r="H392" s="57"/>
      <c r="I392" s="56">
        <v>4205.16</v>
      </c>
      <c r="J392" s="57"/>
      <c r="K392" s="57"/>
      <c r="L392" s="57"/>
      <c r="M392" s="10">
        <v>2220.955647724534</v>
      </c>
      <c r="N392" s="10">
        <v>852.4078887195186</v>
      </c>
      <c r="O392" s="56">
        <v>172.7497753938037</v>
      </c>
      <c r="P392" s="57"/>
    </row>
    <row r="393" spans="2:16" ht="11.25" customHeight="1">
      <c r="B393" s="23">
        <v>43739</v>
      </c>
      <c r="C393" s="24">
        <v>55427</v>
      </c>
      <c r="D393" s="10">
        <v>384</v>
      </c>
      <c r="E393" s="25">
        <v>11688</v>
      </c>
      <c r="F393" s="166"/>
      <c r="G393" s="57"/>
      <c r="H393" s="57"/>
      <c r="I393" s="56">
        <v>2807.09</v>
      </c>
      <c r="J393" s="57"/>
      <c r="K393" s="57"/>
      <c r="L393" s="57"/>
      <c r="M393" s="10">
        <v>1480.131354208624</v>
      </c>
      <c r="N393" s="10">
        <v>566.6796282641156</v>
      </c>
      <c r="O393" s="56">
        <v>114.37305322305409</v>
      </c>
      <c r="P393" s="57"/>
    </row>
    <row r="394" spans="2:16" ht="11.25" customHeight="1">
      <c r="B394" s="23">
        <v>43739</v>
      </c>
      <c r="C394" s="24">
        <v>55458</v>
      </c>
      <c r="D394" s="10">
        <v>385</v>
      </c>
      <c r="E394" s="25">
        <v>11719</v>
      </c>
      <c r="F394" s="166"/>
      <c r="G394" s="57"/>
      <c r="H394" s="57"/>
      <c r="I394" s="56">
        <v>1404.08</v>
      </c>
      <c r="J394" s="57"/>
      <c r="K394" s="57"/>
      <c r="L394" s="57"/>
      <c r="M394" s="10">
        <v>739.0920889967933</v>
      </c>
      <c r="N394" s="10">
        <v>282.2474249753925</v>
      </c>
      <c r="O394" s="56">
        <v>56.72476724362498</v>
      </c>
      <c r="P394" s="57"/>
    </row>
    <row r="395" spans="2:16" ht="11.25" customHeight="1">
      <c r="B395" s="23">
        <v>43739</v>
      </c>
      <c r="C395" s="24">
        <v>55488</v>
      </c>
      <c r="D395" s="10">
        <v>386</v>
      </c>
      <c r="E395" s="25">
        <v>11749</v>
      </c>
      <c r="F395" s="166"/>
      <c r="G395" s="57"/>
      <c r="H395" s="57"/>
      <c r="I395" s="56">
        <v>0</v>
      </c>
      <c r="J395" s="57"/>
      <c r="K395" s="57"/>
      <c r="L395" s="57"/>
      <c r="M395" s="10">
        <v>0</v>
      </c>
      <c r="N395" s="10">
        <v>0</v>
      </c>
      <c r="O395" s="56">
        <v>0</v>
      </c>
      <c r="P395" s="57"/>
    </row>
    <row r="396" spans="2:16" ht="11.25" customHeight="1">
      <c r="B396" s="23">
        <v>43739</v>
      </c>
      <c r="C396" s="24">
        <v>55519</v>
      </c>
      <c r="D396" s="10">
        <v>387</v>
      </c>
      <c r="E396" s="25">
        <v>11780</v>
      </c>
      <c r="F396" s="166"/>
      <c r="G396" s="57"/>
      <c r="H396" s="57"/>
      <c r="I396" s="56">
        <v>0</v>
      </c>
      <c r="J396" s="57"/>
      <c r="K396" s="57"/>
      <c r="L396" s="57"/>
      <c r="M396" s="10">
        <v>0</v>
      </c>
      <c r="N396" s="10">
        <v>0</v>
      </c>
      <c r="O396" s="56">
        <v>0</v>
      </c>
      <c r="P396" s="57"/>
    </row>
    <row r="397" spans="2:16" ht="11.25" customHeight="1">
      <c r="B397" s="23">
        <v>43739</v>
      </c>
      <c r="C397" s="24">
        <v>55550</v>
      </c>
      <c r="D397" s="10">
        <v>388</v>
      </c>
      <c r="E397" s="25">
        <v>11811</v>
      </c>
      <c r="F397" s="166"/>
      <c r="G397" s="57"/>
      <c r="H397" s="57"/>
      <c r="I397" s="56">
        <v>0</v>
      </c>
      <c r="J397" s="57"/>
      <c r="K397" s="57"/>
      <c r="L397" s="57"/>
      <c r="M397" s="10">
        <v>0</v>
      </c>
      <c r="N397" s="10">
        <v>0</v>
      </c>
      <c r="O397" s="56">
        <v>0</v>
      </c>
      <c r="P397" s="57"/>
    </row>
    <row r="398" spans="2:16" ht="11.25" customHeight="1">
      <c r="B398" s="23">
        <v>43739</v>
      </c>
      <c r="C398" s="24">
        <v>55579</v>
      </c>
      <c r="D398" s="10">
        <v>389</v>
      </c>
      <c r="E398" s="25">
        <v>11840</v>
      </c>
      <c r="F398" s="166"/>
      <c r="G398" s="57"/>
      <c r="H398" s="57"/>
      <c r="I398" s="56">
        <v>0</v>
      </c>
      <c r="J398" s="57"/>
      <c r="K398" s="57"/>
      <c r="L398" s="57"/>
      <c r="M398" s="10">
        <v>0</v>
      </c>
      <c r="N398" s="10">
        <v>0</v>
      </c>
      <c r="O398" s="56">
        <v>0</v>
      </c>
      <c r="P398" s="57"/>
    </row>
    <row r="399" spans="2:16" ht="11.25" customHeight="1">
      <c r="B399" s="23">
        <v>43739</v>
      </c>
      <c r="C399" s="24">
        <v>55610</v>
      </c>
      <c r="D399" s="10">
        <v>390</v>
      </c>
      <c r="E399" s="25">
        <v>11871</v>
      </c>
      <c r="F399" s="166"/>
      <c r="G399" s="57"/>
      <c r="H399" s="57"/>
      <c r="I399" s="56">
        <v>0</v>
      </c>
      <c r="J399" s="57"/>
      <c r="K399" s="57"/>
      <c r="L399" s="57"/>
      <c r="M399" s="10">
        <v>0</v>
      </c>
      <c r="N399" s="10">
        <v>0</v>
      </c>
      <c r="O399" s="56">
        <v>0</v>
      </c>
      <c r="P399" s="57"/>
    </row>
    <row r="400" spans="2:16" ht="11.25" customHeight="1">
      <c r="B400" s="23">
        <v>43739</v>
      </c>
      <c r="C400" s="24">
        <v>55640</v>
      </c>
      <c r="D400" s="10">
        <v>391</v>
      </c>
      <c r="E400" s="25">
        <v>11901</v>
      </c>
      <c r="F400" s="166"/>
      <c r="G400" s="57"/>
      <c r="H400" s="57"/>
      <c r="I400" s="56">
        <v>0</v>
      </c>
      <c r="J400" s="57"/>
      <c r="K400" s="57"/>
      <c r="L400" s="57"/>
      <c r="M400" s="10">
        <v>0</v>
      </c>
      <c r="N400" s="10">
        <v>0</v>
      </c>
      <c r="O400" s="56">
        <v>0</v>
      </c>
      <c r="P400" s="57"/>
    </row>
    <row r="401" spans="2:16" ht="11.25" customHeight="1">
      <c r="B401" s="23">
        <v>43739</v>
      </c>
      <c r="C401" s="24">
        <v>55671</v>
      </c>
      <c r="D401" s="10">
        <v>392</v>
      </c>
      <c r="E401" s="25">
        <v>11932</v>
      </c>
      <c r="F401" s="166"/>
      <c r="G401" s="57"/>
      <c r="H401" s="57"/>
      <c r="I401" s="56">
        <v>0</v>
      </c>
      <c r="J401" s="57"/>
      <c r="K401" s="57"/>
      <c r="L401" s="57"/>
      <c r="M401" s="10">
        <v>0</v>
      </c>
      <c r="N401" s="10">
        <v>0</v>
      </c>
      <c r="O401" s="56">
        <v>0</v>
      </c>
      <c r="P401" s="57"/>
    </row>
    <row r="402" spans="2:16" ht="11.25" customHeight="1">
      <c r="B402" s="23">
        <v>43739</v>
      </c>
      <c r="C402" s="24">
        <v>55701</v>
      </c>
      <c r="D402" s="10">
        <v>393</v>
      </c>
      <c r="E402" s="25">
        <v>11962</v>
      </c>
      <c r="F402" s="166"/>
      <c r="G402" s="57"/>
      <c r="H402" s="57"/>
      <c r="I402" s="56">
        <v>0</v>
      </c>
      <c r="J402" s="57"/>
      <c r="K402" s="57"/>
      <c r="L402" s="57"/>
      <c r="M402" s="10">
        <v>0</v>
      </c>
      <c r="N402" s="10">
        <v>0</v>
      </c>
      <c r="O402" s="56">
        <v>0</v>
      </c>
      <c r="P402" s="57"/>
    </row>
    <row r="403" spans="2:16" ht="11.25" customHeight="1">
      <c r="B403" s="23">
        <v>43739</v>
      </c>
      <c r="C403" s="24">
        <v>55732</v>
      </c>
      <c r="D403" s="10">
        <v>394</v>
      </c>
      <c r="E403" s="25">
        <v>11993</v>
      </c>
      <c r="F403" s="166"/>
      <c r="G403" s="57"/>
      <c r="H403" s="57"/>
      <c r="I403" s="56">
        <v>0</v>
      </c>
      <c r="J403" s="57"/>
      <c r="K403" s="57"/>
      <c r="L403" s="57"/>
      <c r="M403" s="10">
        <v>0</v>
      </c>
      <c r="N403" s="10">
        <v>0</v>
      </c>
      <c r="O403" s="56">
        <v>0</v>
      </c>
      <c r="P403" s="57"/>
    </row>
    <row r="404" spans="2:16" ht="11.25" customHeight="1">
      <c r="B404" s="23">
        <v>43739</v>
      </c>
      <c r="C404" s="24">
        <v>55763</v>
      </c>
      <c r="D404" s="10">
        <v>395</v>
      </c>
      <c r="E404" s="25">
        <v>12024</v>
      </c>
      <c r="F404" s="166"/>
      <c r="G404" s="57"/>
      <c r="H404" s="57"/>
      <c r="I404" s="56">
        <v>0</v>
      </c>
      <c r="J404" s="57"/>
      <c r="K404" s="57"/>
      <c r="L404" s="57"/>
      <c r="M404" s="10">
        <v>0</v>
      </c>
      <c r="N404" s="10">
        <v>0</v>
      </c>
      <c r="O404" s="56">
        <v>0</v>
      </c>
      <c r="P404" s="57"/>
    </row>
    <row r="405" spans="2:16" ht="11.25" customHeight="1">
      <c r="B405" s="23">
        <v>43739</v>
      </c>
      <c r="C405" s="24">
        <v>55793</v>
      </c>
      <c r="D405" s="10">
        <v>396</v>
      </c>
      <c r="E405" s="25">
        <v>12054</v>
      </c>
      <c r="F405" s="166"/>
      <c r="G405" s="57"/>
      <c r="H405" s="57"/>
      <c r="I405" s="56">
        <v>0</v>
      </c>
      <c r="J405" s="57"/>
      <c r="K405" s="57"/>
      <c r="L405" s="57"/>
      <c r="M405" s="10">
        <v>0</v>
      </c>
      <c r="N405" s="10">
        <v>0</v>
      </c>
      <c r="O405" s="56">
        <v>0</v>
      </c>
      <c r="P405" s="57"/>
    </row>
    <row r="406" spans="2:16" ht="11.25" customHeight="1">
      <c r="B406" s="23">
        <v>43739</v>
      </c>
      <c r="C406" s="24">
        <v>55824</v>
      </c>
      <c r="D406" s="10">
        <v>397</v>
      </c>
      <c r="E406" s="25">
        <v>12085</v>
      </c>
      <c r="F406" s="166"/>
      <c r="G406" s="57"/>
      <c r="H406" s="57"/>
      <c r="I406" s="56">
        <v>0</v>
      </c>
      <c r="J406" s="57"/>
      <c r="K406" s="57"/>
      <c r="L406" s="57"/>
      <c r="M406" s="10">
        <v>0</v>
      </c>
      <c r="N406" s="10">
        <v>0</v>
      </c>
      <c r="O406" s="56">
        <v>0</v>
      </c>
      <c r="P406" s="57"/>
    </row>
    <row r="407" spans="2:16" ht="11.25" customHeight="1">
      <c r="B407" s="23">
        <v>43739</v>
      </c>
      <c r="C407" s="24">
        <v>55854</v>
      </c>
      <c r="D407" s="10">
        <v>398</v>
      </c>
      <c r="E407" s="25">
        <v>12115</v>
      </c>
      <c r="F407" s="166"/>
      <c r="G407" s="57"/>
      <c r="H407" s="57"/>
      <c r="I407" s="56">
        <v>0</v>
      </c>
      <c r="J407" s="57"/>
      <c r="K407" s="57"/>
      <c r="L407" s="57"/>
      <c r="M407" s="10">
        <v>0</v>
      </c>
      <c r="N407" s="10">
        <v>0</v>
      </c>
      <c r="O407" s="56">
        <v>0</v>
      </c>
      <c r="P407" s="57"/>
    </row>
    <row r="408" spans="2:16" ht="11.25" customHeight="1">
      <c r="B408" s="23">
        <v>43739</v>
      </c>
      <c r="C408" s="24">
        <v>55885</v>
      </c>
      <c r="D408" s="10">
        <v>399</v>
      </c>
      <c r="E408" s="25">
        <v>12146</v>
      </c>
      <c r="F408" s="166"/>
      <c r="G408" s="57"/>
      <c r="H408" s="57"/>
      <c r="I408" s="56">
        <v>0</v>
      </c>
      <c r="J408" s="57"/>
      <c r="K408" s="57"/>
      <c r="L408" s="57"/>
      <c r="M408" s="10">
        <v>0</v>
      </c>
      <c r="N408" s="10">
        <v>0</v>
      </c>
      <c r="O408" s="56">
        <v>0</v>
      </c>
      <c r="P408" s="57"/>
    </row>
    <row r="409" spans="2:16" ht="11.25" customHeight="1">
      <c r="B409" s="23">
        <v>43739</v>
      </c>
      <c r="C409" s="24">
        <v>55916</v>
      </c>
      <c r="D409" s="10">
        <v>400</v>
      </c>
      <c r="E409" s="25">
        <v>12177</v>
      </c>
      <c r="F409" s="166"/>
      <c r="G409" s="57"/>
      <c r="H409" s="57"/>
      <c r="I409" s="56">
        <v>0</v>
      </c>
      <c r="J409" s="57"/>
      <c r="K409" s="57"/>
      <c r="L409" s="57"/>
      <c r="M409" s="10">
        <v>0</v>
      </c>
      <c r="N409" s="10">
        <v>0</v>
      </c>
      <c r="O409" s="56">
        <v>0</v>
      </c>
      <c r="P409" s="57"/>
    </row>
    <row r="410" spans="2:16" ht="11.25" customHeight="1">
      <c r="B410" s="23">
        <v>43739</v>
      </c>
      <c r="C410" s="24">
        <v>55944</v>
      </c>
      <c r="D410" s="10">
        <v>401</v>
      </c>
      <c r="E410" s="25">
        <v>12205</v>
      </c>
      <c r="F410" s="166"/>
      <c r="G410" s="57"/>
      <c r="H410" s="57"/>
      <c r="I410" s="56">
        <v>0</v>
      </c>
      <c r="J410" s="57"/>
      <c r="K410" s="57"/>
      <c r="L410" s="57"/>
      <c r="M410" s="10">
        <v>0</v>
      </c>
      <c r="N410" s="10">
        <v>0</v>
      </c>
      <c r="O410" s="56">
        <v>0</v>
      </c>
      <c r="P410" s="57"/>
    </row>
    <row r="411" spans="2:16" ht="11.25" customHeight="1">
      <c r="B411" s="23">
        <v>43739</v>
      </c>
      <c r="C411" s="24">
        <v>55975</v>
      </c>
      <c r="D411" s="10">
        <v>402</v>
      </c>
      <c r="E411" s="25">
        <v>12236</v>
      </c>
      <c r="F411" s="166"/>
      <c r="G411" s="57"/>
      <c r="H411" s="57"/>
      <c r="I411" s="56">
        <v>0</v>
      </c>
      <c r="J411" s="57"/>
      <c r="K411" s="57"/>
      <c r="L411" s="57"/>
      <c r="M411" s="10">
        <v>0</v>
      </c>
      <c r="N411" s="10">
        <v>0</v>
      </c>
      <c r="O411" s="56">
        <v>0</v>
      </c>
      <c r="P411" s="57"/>
    </row>
    <row r="412" spans="2:16" ht="11.25" customHeight="1">
      <c r="B412" s="23">
        <v>43739</v>
      </c>
      <c r="C412" s="24">
        <v>56005</v>
      </c>
      <c r="D412" s="10">
        <v>403</v>
      </c>
      <c r="E412" s="25">
        <v>12266</v>
      </c>
      <c r="F412" s="166"/>
      <c r="G412" s="57"/>
      <c r="H412" s="57"/>
      <c r="I412" s="56">
        <v>0</v>
      </c>
      <c r="J412" s="57"/>
      <c r="K412" s="57"/>
      <c r="L412" s="57"/>
      <c r="M412" s="10">
        <v>0</v>
      </c>
      <c r="N412" s="10">
        <v>0</v>
      </c>
      <c r="O412" s="56">
        <v>0</v>
      </c>
      <c r="P412" s="57"/>
    </row>
    <row r="413" spans="2:16" ht="11.25" customHeight="1">
      <c r="B413" s="23">
        <v>43739</v>
      </c>
      <c r="C413" s="24">
        <v>56036</v>
      </c>
      <c r="D413" s="10">
        <v>404</v>
      </c>
      <c r="E413" s="25">
        <v>12297</v>
      </c>
      <c r="F413" s="166"/>
      <c r="G413" s="57"/>
      <c r="H413" s="57"/>
      <c r="I413" s="56">
        <v>0</v>
      </c>
      <c r="J413" s="57"/>
      <c r="K413" s="57"/>
      <c r="L413" s="57"/>
      <c r="M413" s="10">
        <v>0</v>
      </c>
      <c r="N413" s="10">
        <v>0</v>
      </c>
      <c r="O413" s="56">
        <v>0</v>
      </c>
      <c r="P413" s="57"/>
    </row>
    <row r="414" spans="2:16" ht="11.25" customHeight="1">
      <c r="B414" s="23">
        <v>43739</v>
      </c>
      <c r="C414" s="24">
        <v>56066</v>
      </c>
      <c r="D414" s="10">
        <v>405</v>
      </c>
      <c r="E414" s="25">
        <v>12327</v>
      </c>
      <c r="F414" s="166"/>
      <c r="G414" s="57"/>
      <c r="H414" s="57"/>
      <c r="I414" s="56">
        <v>0</v>
      </c>
      <c r="J414" s="57"/>
      <c r="K414" s="57"/>
      <c r="L414" s="57"/>
      <c r="M414" s="10">
        <v>0</v>
      </c>
      <c r="N414" s="10">
        <v>0</v>
      </c>
      <c r="O414" s="56">
        <v>0</v>
      </c>
      <c r="P414" s="57"/>
    </row>
    <row r="415" spans="2:16" ht="11.25" customHeight="1">
      <c r="B415" s="23">
        <v>43739</v>
      </c>
      <c r="C415" s="24">
        <v>56097</v>
      </c>
      <c r="D415" s="10">
        <v>406</v>
      </c>
      <c r="E415" s="25">
        <v>12358</v>
      </c>
      <c r="F415" s="166"/>
      <c r="G415" s="57"/>
      <c r="H415" s="57"/>
      <c r="I415" s="56">
        <v>0</v>
      </c>
      <c r="J415" s="57"/>
      <c r="K415" s="57"/>
      <c r="L415" s="57"/>
      <c r="M415" s="10">
        <v>0</v>
      </c>
      <c r="N415" s="10">
        <v>0</v>
      </c>
      <c r="O415" s="56">
        <v>0</v>
      </c>
      <c r="P415" s="57"/>
    </row>
    <row r="416" spans="2:16" ht="11.25" customHeight="1">
      <c r="B416" s="23">
        <v>43739</v>
      </c>
      <c r="C416" s="24">
        <v>56128</v>
      </c>
      <c r="D416" s="10">
        <v>407</v>
      </c>
      <c r="E416" s="25">
        <v>12389</v>
      </c>
      <c r="F416" s="166"/>
      <c r="G416" s="57"/>
      <c r="H416" s="57"/>
      <c r="I416" s="56">
        <v>0</v>
      </c>
      <c r="J416" s="57"/>
      <c r="K416" s="57"/>
      <c r="L416" s="57"/>
      <c r="M416" s="10">
        <v>0</v>
      </c>
      <c r="N416" s="10">
        <v>0</v>
      </c>
      <c r="O416" s="56">
        <v>0</v>
      </c>
      <c r="P416" s="57"/>
    </row>
    <row r="417" spans="2:16" ht="11.25" customHeight="1">
      <c r="B417" s="23">
        <v>43739</v>
      </c>
      <c r="C417" s="24">
        <v>56158</v>
      </c>
      <c r="D417" s="10">
        <v>408</v>
      </c>
      <c r="E417" s="25">
        <v>12419</v>
      </c>
      <c r="F417" s="166"/>
      <c r="G417" s="57"/>
      <c r="H417" s="57"/>
      <c r="I417" s="56">
        <v>0</v>
      </c>
      <c r="J417" s="57"/>
      <c r="K417" s="57"/>
      <c r="L417" s="57"/>
      <c r="M417" s="10">
        <v>0</v>
      </c>
      <c r="N417" s="10">
        <v>0</v>
      </c>
      <c r="O417" s="56">
        <v>0</v>
      </c>
      <c r="P417" s="57"/>
    </row>
    <row r="418" spans="2:16" ht="11.25" customHeight="1">
      <c r="B418" s="23">
        <v>43739</v>
      </c>
      <c r="C418" s="24">
        <v>56189</v>
      </c>
      <c r="D418" s="10">
        <v>409</v>
      </c>
      <c r="E418" s="25">
        <v>12450</v>
      </c>
      <c r="F418" s="166"/>
      <c r="G418" s="57"/>
      <c r="H418" s="57"/>
      <c r="I418" s="56">
        <v>0</v>
      </c>
      <c r="J418" s="57"/>
      <c r="K418" s="57"/>
      <c r="L418" s="57"/>
      <c r="M418" s="10">
        <v>0</v>
      </c>
      <c r="N418" s="10">
        <v>0</v>
      </c>
      <c r="O418" s="56">
        <v>0</v>
      </c>
      <c r="P418" s="57"/>
    </row>
    <row r="419" spans="2:16" ht="11.25" customHeight="1">
      <c r="B419" s="23">
        <v>43739</v>
      </c>
      <c r="C419" s="24">
        <v>56219</v>
      </c>
      <c r="D419" s="10">
        <v>410</v>
      </c>
      <c r="E419" s="25">
        <v>12480</v>
      </c>
      <c r="F419" s="166"/>
      <c r="G419" s="57"/>
      <c r="H419" s="57"/>
      <c r="I419" s="56">
        <v>0</v>
      </c>
      <c r="J419" s="57"/>
      <c r="K419" s="57"/>
      <c r="L419" s="57"/>
      <c r="M419" s="10">
        <v>0</v>
      </c>
      <c r="N419" s="10">
        <v>0</v>
      </c>
      <c r="O419" s="56">
        <v>0</v>
      </c>
      <c r="P419" s="57"/>
    </row>
    <row r="420" spans="2:16" ht="11.25" customHeight="1">
      <c r="B420" s="23">
        <v>43739</v>
      </c>
      <c r="C420" s="24">
        <v>56250</v>
      </c>
      <c r="D420" s="10">
        <v>411</v>
      </c>
      <c r="E420" s="25">
        <v>12511</v>
      </c>
      <c r="F420" s="166"/>
      <c r="G420" s="57"/>
      <c r="H420" s="57"/>
      <c r="I420" s="56">
        <v>0</v>
      </c>
      <c r="J420" s="57"/>
      <c r="K420" s="57"/>
      <c r="L420" s="57"/>
      <c r="M420" s="10">
        <v>0</v>
      </c>
      <c r="N420" s="10">
        <v>0</v>
      </c>
      <c r="O420" s="56">
        <v>0</v>
      </c>
      <c r="P420" s="57"/>
    </row>
    <row r="421" spans="2:16" ht="11.25" customHeight="1">
      <c r="B421" s="23">
        <v>43739</v>
      </c>
      <c r="C421" s="24">
        <v>56281</v>
      </c>
      <c r="D421" s="10">
        <v>412</v>
      </c>
      <c r="E421" s="25">
        <v>12542</v>
      </c>
      <c r="F421" s="166"/>
      <c r="G421" s="57"/>
      <c r="H421" s="57"/>
      <c r="I421" s="56">
        <v>0</v>
      </c>
      <c r="J421" s="57"/>
      <c r="K421" s="57"/>
      <c r="L421" s="57"/>
      <c r="M421" s="10">
        <v>0</v>
      </c>
      <c r="N421" s="10">
        <v>0</v>
      </c>
      <c r="O421" s="56">
        <v>0</v>
      </c>
      <c r="P421" s="57"/>
    </row>
    <row r="422" spans="2:16" ht="11.25" customHeight="1">
      <c r="B422" s="23">
        <v>43739</v>
      </c>
      <c r="C422" s="24">
        <v>56309</v>
      </c>
      <c r="D422" s="10">
        <v>413</v>
      </c>
      <c r="E422" s="25">
        <v>12570</v>
      </c>
      <c r="F422" s="166"/>
      <c r="G422" s="57"/>
      <c r="H422" s="57"/>
      <c r="I422" s="56">
        <v>0</v>
      </c>
      <c r="J422" s="57"/>
      <c r="K422" s="57"/>
      <c r="L422" s="57"/>
      <c r="M422" s="10">
        <v>0</v>
      </c>
      <c r="N422" s="10">
        <v>0</v>
      </c>
      <c r="O422" s="56">
        <v>0</v>
      </c>
      <c r="P422" s="57"/>
    </row>
    <row r="423" spans="2:16" ht="11.25" customHeight="1">
      <c r="B423" s="23">
        <v>43739</v>
      </c>
      <c r="C423" s="24">
        <v>56340</v>
      </c>
      <c r="D423" s="10">
        <v>414</v>
      </c>
      <c r="E423" s="25">
        <v>12601</v>
      </c>
      <c r="F423" s="166"/>
      <c r="G423" s="57"/>
      <c r="H423" s="57"/>
      <c r="I423" s="56">
        <v>0</v>
      </c>
      <c r="J423" s="57"/>
      <c r="K423" s="57"/>
      <c r="L423" s="57"/>
      <c r="M423" s="10">
        <v>0</v>
      </c>
      <c r="N423" s="10">
        <v>0</v>
      </c>
      <c r="O423" s="56">
        <v>0</v>
      </c>
      <c r="P423" s="57"/>
    </row>
    <row r="424" spans="2:16" ht="11.25" customHeight="1">
      <c r="B424" s="23">
        <v>43739</v>
      </c>
      <c r="C424" s="24">
        <v>56370</v>
      </c>
      <c r="D424" s="10">
        <v>415</v>
      </c>
      <c r="E424" s="25">
        <v>12631</v>
      </c>
      <c r="F424" s="166"/>
      <c r="G424" s="57"/>
      <c r="H424" s="57"/>
      <c r="I424" s="56">
        <v>0</v>
      </c>
      <c r="J424" s="57"/>
      <c r="K424" s="57"/>
      <c r="L424" s="57"/>
      <c r="M424" s="10">
        <v>0</v>
      </c>
      <c r="N424" s="10">
        <v>0</v>
      </c>
      <c r="O424" s="56">
        <v>0</v>
      </c>
      <c r="P424" s="57"/>
    </row>
    <row r="425" spans="2:16" ht="11.25" customHeight="1">
      <c r="B425" s="23">
        <v>43739</v>
      </c>
      <c r="C425" s="24">
        <v>56401</v>
      </c>
      <c r="D425" s="10">
        <v>416</v>
      </c>
      <c r="E425" s="25">
        <v>12662</v>
      </c>
      <c r="F425" s="166"/>
      <c r="G425" s="57"/>
      <c r="H425" s="57"/>
      <c r="I425" s="56">
        <v>0</v>
      </c>
      <c r="J425" s="57"/>
      <c r="K425" s="57"/>
      <c r="L425" s="57"/>
      <c r="M425" s="10">
        <v>0</v>
      </c>
      <c r="N425" s="10">
        <v>0</v>
      </c>
      <c r="O425" s="56">
        <v>0</v>
      </c>
      <c r="P425" s="57"/>
    </row>
    <row r="426" spans="2:16" ht="11.25" customHeight="1">
      <c r="B426" s="23">
        <v>43739</v>
      </c>
      <c r="C426" s="24">
        <v>56431</v>
      </c>
      <c r="D426" s="10">
        <v>417</v>
      </c>
      <c r="E426" s="25">
        <v>12692</v>
      </c>
      <c r="F426" s="166"/>
      <c r="G426" s="57"/>
      <c r="H426" s="57"/>
      <c r="I426" s="56">
        <v>0</v>
      </c>
      <c r="J426" s="57"/>
      <c r="K426" s="57"/>
      <c r="L426" s="57"/>
      <c r="M426" s="10">
        <v>0</v>
      </c>
      <c r="N426" s="10">
        <v>0</v>
      </c>
      <c r="O426" s="56">
        <v>0</v>
      </c>
      <c r="P426" s="57"/>
    </row>
    <row r="427" spans="2:16" ht="11.25" customHeight="1">
      <c r="B427" s="23">
        <v>43739</v>
      </c>
      <c r="C427" s="24">
        <v>56462</v>
      </c>
      <c r="D427" s="10">
        <v>418</v>
      </c>
      <c r="E427" s="25">
        <v>12723</v>
      </c>
      <c r="F427" s="166"/>
      <c r="G427" s="57"/>
      <c r="H427" s="57"/>
      <c r="I427" s="56">
        <v>0</v>
      </c>
      <c r="J427" s="57"/>
      <c r="K427" s="57"/>
      <c r="L427" s="57"/>
      <c r="M427" s="10">
        <v>0</v>
      </c>
      <c r="N427" s="10">
        <v>0</v>
      </c>
      <c r="O427" s="56">
        <v>0</v>
      </c>
      <c r="P427" s="57"/>
    </row>
    <row r="428" spans="2:16" ht="11.25" customHeight="1">
      <c r="B428" s="23">
        <v>43739</v>
      </c>
      <c r="C428" s="24">
        <v>56493</v>
      </c>
      <c r="D428" s="10">
        <v>419</v>
      </c>
      <c r="E428" s="25">
        <v>12754</v>
      </c>
      <c r="F428" s="166"/>
      <c r="G428" s="57"/>
      <c r="H428" s="57"/>
      <c r="I428" s="56">
        <v>0</v>
      </c>
      <c r="J428" s="57"/>
      <c r="K428" s="57"/>
      <c r="L428" s="57"/>
      <c r="M428" s="10">
        <v>0</v>
      </c>
      <c r="N428" s="10">
        <v>0</v>
      </c>
      <c r="O428" s="56">
        <v>0</v>
      </c>
      <c r="P428" s="57"/>
    </row>
    <row r="429" spans="2:16" ht="11.25" customHeight="1">
      <c r="B429" s="23">
        <v>43739</v>
      </c>
      <c r="C429" s="24">
        <v>56523</v>
      </c>
      <c r="D429" s="10">
        <v>420</v>
      </c>
      <c r="E429" s="25">
        <v>12784</v>
      </c>
      <c r="F429" s="166"/>
      <c r="G429" s="57"/>
      <c r="H429" s="57"/>
      <c r="I429" s="56">
        <v>0</v>
      </c>
      <c r="J429" s="57"/>
      <c r="K429" s="57"/>
      <c r="L429" s="57"/>
      <c r="M429" s="10">
        <v>0</v>
      </c>
      <c r="N429" s="10">
        <v>0</v>
      </c>
      <c r="O429" s="56">
        <v>0</v>
      </c>
      <c r="P429" s="57"/>
    </row>
    <row r="430" spans="2:16" ht="11.25" customHeight="1">
      <c r="B430" s="23">
        <v>43739</v>
      </c>
      <c r="C430" s="24">
        <v>56554</v>
      </c>
      <c r="D430" s="10">
        <v>421</v>
      </c>
      <c r="E430" s="25">
        <v>12815</v>
      </c>
      <c r="F430" s="166"/>
      <c r="G430" s="57"/>
      <c r="H430" s="57"/>
      <c r="I430" s="56">
        <v>0</v>
      </c>
      <c r="J430" s="57"/>
      <c r="K430" s="57"/>
      <c r="L430" s="57"/>
      <c r="M430" s="10">
        <v>0</v>
      </c>
      <c r="N430" s="10">
        <v>0</v>
      </c>
      <c r="O430" s="56">
        <v>0</v>
      </c>
      <c r="P430" s="57"/>
    </row>
    <row r="431" spans="2:16" ht="11.25" customHeight="1">
      <c r="B431" s="23">
        <v>43739</v>
      </c>
      <c r="C431" s="24">
        <v>56584</v>
      </c>
      <c r="D431" s="10">
        <v>422</v>
      </c>
      <c r="E431" s="25">
        <v>12845</v>
      </c>
      <c r="F431" s="166"/>
      <c r="G431" s="57"/>
      <c r="H431" s="57"/>
      <c r="I431" s="56">
        <v>0</v>
      </c>
      <c r="J431" s="57"/>
      <c r="K431" s="57"/>
      <c r="L431" s="57"/>
      <c r="M431" s="10">
        <v>0</v>
      </c>
      <c r="N431" s="10">
        <v>0</v>
      </c>
      <c r="O431" s="56">
        <v>0</v>
      </c>
      <c r="P431" s="57"/>
    </row>
    <row r="432" spans="2:16" ht="11.25" customHeight="1">
      <c r="B432" s="23">
        <v>43739</v>
      </c>
      <c r="C432" s="24">
        <v>56615</v>
      </c>
      <c r="D432" s="10">
        <v>423</v>
      </c>
      <c r="E432" s="25">
        <v>12876</v>
      </c>
      <c r="F432" s="166"/>
      <c r="G432" s="57"/>
      <c r="H432" s="57"/>
      <c r="I432" s="56">
        <v>0</v>
      </c>
      <c r="J432" s="57"/>
      <c r="K432" s="57"/>
      <c r="L432" s="57"/>
      <c r="M432" s="10">
        <v>0</v>
      </c>
      <c r="N432" s="10">
        <v>0</v>
      </c>
      <c r="O432" s="56">
        <v>0</v>
      </c>
      <c r="P432" s="57"/>
    </row>
    <row r="433" spans="2:16" ht="11.25" customHeight="1">
      <c r="B433" s="23">
        <v>43739</v>
      </c>
      <c r="C433" s="24">
        <v>56646</v>
      </c>
      <c r="D433" s="10">
        <v>424</v>
      </c>
      <c r="E433" s="25">
        <v>12907</v>
      </c>
      <c r="F433" s="166"/>
      <c r="G433" s="57"/>
      <c r="H433" s="57"/>
      <c r="I433" s="56">
        <v>0</v>
      </c>
      <c r="J433" s="57"/>
      <c r="K433" s="57"/>
      <c r="L433" s="57"/>
      <c r="M433" s="10">
        <v>0</v>
      </c>
      <c r="N433" s="10">
        <v>0</v>
      </c>
      <c r="O433" s="56">
        <v>0</v>
      </c>
      <c r="P433" s="57"/>
    </row>
    <row r="434" spans="2:16" ht="11.25" customHeight="1">
      <c r="B434" s="23">
        <v>43739</v>
      </c>
      <c r="C434" s="24">
        <v>56674</v>
      </c>
      <c r="D434" s="10">
        <v>425</v>
      </c>
      <c r="E434" s="25">
        <v>12935</v>
      </c>
      <c r="F434" s="166"/>
      <c r="G434" s="57"/>
      <c r="H434" s="57"/>
      <c r="I434" s="56">
        <v>0</v>
      </c>
      <c r="J434" s="57"/>
      <c r="K434" s="57"/>
      <c r="L434" s="57"/>
      <c r="M434" s="10">
        <v>0</v>
      </c>
      <c r="N434" s="10">
        <v>0</v>
      </c>
      <c r="O434" s="56">
        <v>0</v>
      </c>
      <c r="P434" s="57"/>
    </row>
    <row r="435" spans="2:16" ht="11.25" customHeight="1">
      <c r="B435" s="23">
        <v>43739</v>
      </c>
      <c r="C435" s="24">
        <v>56705</v>
      </c>
      <c r="D435" s="10">
        <v>426</v>
      </c>
      <c r="E435" s="25">
        <v>12966</v>
      </c>
      <c r="F435" s="166"/>
      <c r="G435" s="57"/>
      <c r="H435" s="57"/>
      <c r="I435" s="56">
        <v>0</v>
      </c>
      <c r="J435" s="57"/>
      <c r="K435" s="57"/>
      <c r="L435" s="57"/>
      <c r="M435" s="10">
        <v>0</v>
      </c>
      <c r="N435" s="10">
        <v>0</v>
      </c>
      <c r="O435" s="56">
        <v>0</v>
      </c>
      <c r="P435" s="57"/>
    </row>
    <row r="436" spans="2:16" ht="11.25" customHeight="1">
      <c r="B436" s="23">
        <v>43739</v>
      </c>
      <c r="C436" s="24">
        <v>56735</v>
      </c>
      <c r="D436" s="10">
        <v>427</v>
      </c>
      <c r="E436" s="25">
        <v>12996</v>
      </c>
      <c r="F436" s="166"/>
      <c r="G436" s="57"/>
      <c r="H436" s="57"/>
      <c r="I436" s="56">
        <v>0</v>
      </c>
      <c r="J436" s="57"/>
      <c r="K436" s="57"/>
      <c r="L436" s="57"/>
      <c r="M436" s="10">
        <v>0</v>
      </c>
      <c r="N436" s="10">
        <v>0</v>
      </c>
      <c r="O436" s="56">
        <v>0</v>
      </c>
      <c r="P436" s="57"/>
    </row>
    <row r="437" spans="2:16" ht="11.25" customHeight="1">
      <c r="B437" s="23">
        <v>43739</v>
      </c>
      <c r="C437" s="24">
        <v>56766</v>
      </c>
      <c r="D437" s="10">
        <v>428</v>
      </c>
      <c r="E437" s="25">
        <v>13027</v>
      </c>
      <c r="F437" s="166"/>
      <c r="G437" s="57"/>
      <c r="H437" s="57"/>
      <c r="I437" s="56">
        <v>0</v>
      </c>
      <c r="J437" s="57"/>
      <c r="K437" s="57"/>
      <c r="L437" s="57"/>
      <c r="M437" s="10">
        <v>0</v>
      </c>
      <c r="N437" s="10">
        <v>0</v>
      </c>
      <c r="O437" s="56">
        <v>0</v>
      </c>
      <c r="P437" s="57"/>
    </row>
    <row r="438" spans="2:16" ht="11.25" customHeight="1">
      <c r="B438" s="23">
        <v>43739</v>
      </c>
      <c r="C438" s="24">
        <v>56796</v>
      </c>
      <c r="D438" s="10">
        <v>429</v>
      </c>
      <c r="E438" s="25">
        <v>13057</v>
      </c>
      <c r="F438" s="166"/>
      <c r="G438" s="57"/>
      <c r="H438" s="57"/>
      <c r="I438" s="56">
        <v>0</v>
      </c>
      <c r="J438" s="57"/>
      <c r="K438" s="57"/>
      <c r="L438" s="57"/>
      <c r="M438" s="10">
        <v>0</v>
      </c>
      <c r="N438" s="10">
        <v>0</v>
      </c>
      <c r="O438" s="56">
        <v>0</v>
      </c>
      <c r="P438" s="57"/>
    </row>
    <row r="439" spans="2:16" ht="11.25" customHeight="1">
      <c r="B439" s="23">
        <v>43739</v>
      </c>
      <c r="C439" s="24">
        <v>56827</v>
      </c>
      <c r="D439" s="10">
        <v>430</v>
      </c>
      <c r="E439" s="25">
        <v>13088</v>
      </c>
      <c r="F439" s="166"/>
      <c r="G439" s="57"/>
      <c r="H439" s="57"/>
      <c r="I439" s="56">
        <v>0</v>
      </c>
      <c r="J439" s="57"/>
      <c r="K439" s="57"/>
      <c r="L439" s="57"/>
      <c r="M439" s="10">
        <v>0</v>
      </c>
      <c r="N439" s="10">
        <v>0</v>
      </c>
      <c r="O439" s="56">
        <v>0</v>
      </c>
      <c r="P439" s="57"/>
    </row>
    <row r="440" spans="2:16" ht="11.25" customHeight="1">
      <c r="B440" s="23">
        <v>43739</v>
      </c>
      <c r="C440" s="24">
        <v>56858</v>
      </c>
      <c r="D440" s="10">
        <v>431</v>
      </c>
      <c r="E440" s="25">
        <v>13119</v>
      </c>
      <c r="F440" s="166"/>
      <c r="G440" s="57"/>
      <c r="H440" s="57"/>
      <c r="I440" s="56">
        <v>0</v>
      </c>
      <c r="J440" s="57"/>
      <c r="K440" s="57"/>
      <c r="L440" s="57"/>
      <c r="M440" s="10">
        <v>0</v>
      </c>
      <c r="N440" s="10">
        <v>0</v>
      </c>
      <c r="O440" s="56">
        <v>0</v>
      </c>
      <c r="P440" s="57"/>
    </row>
    <row r="441" spans="2:16" ht="11.25" customHeight="1">
      <c r="B441" s="23">
        <v>43739</v>
      </c>
      <c r="C441" s="24">
        <v>56888</v>
      </c>
      <c r="D441" s="10">
        <v>432</v>
      </c>
      <c r="E441" s="25">
        <v>13149</v>
      </c>
      <c r="F441" s="166"/>
      <c r="G441" s="57"/>
      <c r="H441" s="57"/>
      <c r="I441" s="56">
        <v>0</v>
      </c>
      <c r="J441" s="57"/>
      <c r="K441" s="57"/>
      <c r="L441" s="57"/>
      <c r="M441" s="10">
        <v>0</v>
      </c>
      <c r="N441" s="10">
        <v>0</v>
      </c>
      <c r="O441" s="56">
        <v>0</v>
      </c>
      <c r="P441" s="57"/>
    </row>
    <row r="442" spans="2:16" ht="11.25" customHeight="1">
      <c r="B442" s="23">
        <v>43739</v>
      </c>
      <c r="C442" s="24">
        <v>56919</v>
      </c>
      <c r="D442" s="10">
        <v>433</v>
      </c>
      <c r="E442" s="25">
        <v>13180</v>
      </c>
      <c r="F442" s="166"/>
      <c r="G442" s="57"/>
      <c r="H442" s="57"/>
      <c r="I442" s="56">
        <v>0</v>
      </c>
      <c r="J442" s="57"/>
      <c r="K442" s="57"/>
      <c r="L442" s="57"/>
      <c r="M442" s="10">
        <v>0</v>
      </c>
      <c r="N442" s="10">
        <v>0</v>
      </c>
      <c r="O442" s="56">
        <v>0</v>
      </c>
      <c r="P442" s="57"/>
    </row>
    <row r="443" spans="2:16" ht="11.25" customHeight="1">
      <c r="B443" s="23">
        <v>43739</v>
      </c>
      <c r="C443" s="24">
        <v>56949</v>
      </c>
      <c r="D443" s="10">
        <v>434</v>
      </c>
      <c r="E443" s="25">
        <v>13210</v>
      </c>
      <c r="F443" s="166"/>
      <c r="G443" s="57"/>
      <c r="H443" s="57"/>
      <c r="I443" s="56">
        <v>0</v>
      </c>
      <c r="J443" s="57"/>
      <c r="K443" s="57"/>
      <c r="L443" s="57"/>
      <c r="M443" s="10">
        <v>0</v>
      </c>
      <c r="N443" s="10">
        <v>0</v>
      </c>
      <c r="O443" s="56">
        <v>0</v>
      </c>
      <c r="P443" s="57"/>
    </row>
    <row r="444" spans="2:16" ht="11.25" customHeight="1">
      <c r="B444" s="23">
        <v>43739</v>
      </c>
      <c r="C444" s="24">
        <v>56980</v>
      </c>
      <c r="D444" s="10">
        <v>435</v>
      </c>
      <c r="E444" s="25">
        <v>13241</v>
      </c>
      <c r="F444" s="166"/>
      <c r="G444" s="57"/>
      <c r="H444" s="57"/>
      <c r="I444" s="56">
        <v>0</v>
      </c>
      <c r="J444" s="57"/>
      <c r="K444" s="57"/>
      <c r="L444" s="57"/>
      <c r="M444" s="10">
        <v>0</v>
      </c>
      <c r="N444" s="10">
        <v>0</v>
      </c>
      <c r="O444" s="56">
        <v>0</v>
      </c>
      <c r="P444" s="57"/>
    </row>
    <row r="445" spans="2:16" ht="11.25" customHeight="1">
      <c r="B445" s="23">
        <v>43739</v>
      </c>
      <c r="C445" s="24">
        <v>57011</v>
      </c>
      <c r="D445" s="10">
        <v>436</v>
      </c>
      <c r="E445" s="25">
        <v>13272</v>
      </c>
      <c r="F445" s="166"/>
      <c r="G445" s="57"/>
      <c r="H445" s="57"/>
      <c r="I445" s="56">
        <v>0</v>
      </c>
      <c r="J445" s="57"/>
      <c r="K445" s="57"/>
      <c r="L445" s="57"/>
      <c r="M445" s="10">
        <v>0</v>
      </c>
      <c r="N445" s="10">
        <v>0</v>
      </c>
      <c r="O445" s="56">
        <v>0</v>
      </c>
      <c r="P445" s="57"/>
    </row>
    <row r="446" spans="2:16" ht="11.25" customHeight="1">
      <c r="B446" s="23">
        <v>43739</v>
      </c>
      <c r="C446" s="24">
        <v>57040</v>
      </c>
      <c r="D446" s="10">
        <v>437</v>
      </c>
      <c r="E446" s="25">
        <v>13301</v>
      </c>
      <c r="F446" s="166"/>
      <c r="G446" s="57"/>
      <c r="H446" s="57"/>
      <c r="I446" s="56">
        <v>0</v>
      </c>
      <c r="J446" s="57"/>
      <c r="K446" s="57"/>
      <c r="L446" s="57"/>
      <c r="M446" s="10">
        <v>0</v>
      </c>
      <c r="N446" s="10">
        <v>0</v>
      </c>
      <c r="O446" s="56">
        <v>0</v>
      </c>
      <c r="P446" s="57"/>
    </row>
    <row r="447" spans="2:16" ht="11.25" customHeight="1">
      <c r="B447" s="23">
        <v>43739</v>
      </c>
      <c r="C447" s="24">
        <v>57071</v>
      </c>
      <c r="D447" s="10">
        <v>438</v>
      </c>
      <c r="E447" s="25">
        <v>13332</v>
      </c>
      <c r="F447" s="166"/>
      <c r="G447" s="57"/>
      <c r="H447" s="57"/>
      <c r="I447" s="56">
        <v>0</v>
      </c>
      <c r="J447" s="57"/>
      <c r="K447" s="57"/>
      <c r="L447" s="57"/>
      <c r="M447" s="10">
        <v>0</v>
      </c>
      <c r="N447" s="10">
        <v>0</v>
      </c>
      <c r="O447" s="56">
        <v>0</v>
      </c>
      <c r="P447" s="57"/>
    </row>
    <row r="448" spans="2:16" ht="11.25" customHeight="1">
      <c r="B448" s="23">
        <v>43739</v>
      </c>
      <c r="C448" s="24">
        <v>57101</v>
      </c>
      <c r="D448" s="10">
        <v>439</v>
      </c>
      <c r="E448" s="25">
        <v>13362</v>
      </c>
      <c r="F448" s="166"/>
      <c r="G448" s="57"/>
      <c r="H448" s="57"/>
      <c r="I448" s="56">
        <v>0</v>
      </c>
      <c r="J448" s="57"/>
      <c r="K448" s="57"/>
      <c r="L448" s="57"/>
      <c r="M448" s="10">
        <v>0</v>
      </c>
      <c r="N448" s="10">
        <v>0</v>
      </c>
      <c r="O448" s="56">
        <v>0</v>
      </c>
      <c r="P448" s="57"/>
    </row>
    <row r="449" spans="2:16" ht="11.25" customHeight="1">
      <c r="B449" s="23">
        <v>43739</v>
      </c>
      <c r="C449" s="24">
        <v>57132</v>
      </c>
      <c r="D449" s="10">
        <v>440</v>
      </c>
      <c r="E449" s="25">
        <v>13393</v>
      </c>
      <c r="F449" s="166"/>
      <c r="G449" s="57"/>
      <c r="H449" s="57"/>
      <c r="I449" s="56">
        <v>0</v>
      </c>
      <c r="J449" s="57"/>
      <c r="K449" s="57"/>
      <c r="L449" s="57"/>
      <c r="M449" s="10">
        <v>0</v>
      </c>
      <c r="N449" s="10">
        <v>0</v>
      </c>
      <c r="O449" s="56">
        <v>0</v>
      </c>
      <c r="P449" s="57"/>
    </row>
    <row r="450" spans="2:16" ht="11.25" customHeight="1">
      <c r="B450" s="23">
        <v>43739</v>
      </c>
      <c r="C450" s="24">
        <v>57162</v>
      </c>
      <c r="D450" s="10">
        <v>441</v>
      </c>
      <c r="E450" s="25">
        <v>13423</v>
      </c>
      <c r="F450" s="166"/>
      <c r="G450" s="57"/>
      <c r="H450" s="57"/>
      <c r="I450" s="56">
        <v>0</v>
      </c>
      <c r="J450" s="57"/>
      <c r="K450" s="57"/>
      <c r="L450" s="57"/>
      <c r="M450" s="10">
        <v>0</v>
      </c>
      <c r="N450" s="10">
        <v>0</v>
      </c>
      <c r="O450" s="56">
        <v>0</v>
      </c>
      <c r="P450" s="57"/>
    </row>
    <row r="451" spans="2:16" ht="11.25" customHeight="1">
      <c r="B451" s="23">
        <v>43739</v>
      </c>
      <c r="C451" s="24">
        <v>57193</v>
      </c>
      <c r="D451" s="10">
        <v>442</v>
      </c>
      <c r="E451" s="25">
        <v>13454</v>
      </c>
      <c r="F451" s="166"/>
      <c r="G451" s="57"/>
      <c r="H451" s="57"/>
      <c r="I451" s="56">
        <v>0</v>
      </c>
      <c r="J451" s="57"/>
      <c r="K451" s="57"/>
      <c r="L451" s="57"/>
      <c r="M451" s="10">
        <v>0</v>
      </c>
      <c r="N451" s="10">
        <v>0</v>
      </c>
      <c r="O451" s="56">
        <v>0</v>
      </c>
      <c r="P451" s="57"/>
    </row>
    <row r="452" spans="2:16" ht="11.25" customHeight="1">
      <c r="B452" s="23">
        <v>43739</v>
      </c>
      <c r="C452" s="24">
        <v>57224</v>
      </c>
      <c r="D452" s="10">
        <v>443</v>
      </c>
      <c r="E452" s="25">
        <v>13485</v>
      </c>
      <c r="F452" s="166"/>
      <c r="G452" s="57"/>
      <c r="H452" s="57"/>
      <c r="I452" s="56">
        <v>0</v>
      </c>
      <c r="J452" s="57"/>
      <c r="K452" s="57"/>
      <c r="L452" s="57"/>
      <c r="M452" s="10">
        <v>0</v>
      </c>
      <c r="N452" s="10">
        <v>0</v>
      </c>
      <c r="O452" s="56">
        <v>0</v>
      </c>
      <c r="P452" s="57"/>
    </row>
    <row r="453" spans="2:16" ht="11.25" customHeight="1">
      <c r="B453" s="23">
        <v>43739</v>
      </c>
      <c r="C453" s="24">
        <v>57254</v>
      </c>
      <c r="D453" s="10">
        <v>444</v>
      </c>
      <c r="E453" s="25">
        <v>13515</v>
      </c>
      <c r="F453" s="166"/>
      <c r="G453" s="57"/>
      <c r="H453" s="57"/>
      <c r="I453" s="56">
        <v>0</v>
      </c>
      <c r="J453" s="57"/>
      <c r="K453" s="57"/>
      <c r="L453" s="57"/>
      <c r="M453" s="10">
        <v>0</v>
      </c>
      <c r="N453" s="10">
        <v>0</v>
      </c>
      <c r="O453" s="56">
        <v>0</v>
      </c>
      <c r="P453" s="57"/>
    </row>
    <row r="454" spans="2:16" ht="11.25" customHeight="1">
      <c r="B454" s="23">
        <v>43739</v>
      </c>
      <c r="C454" s="24">
        <v>57285</v>
      </c>
      <c r="D454" s="10">
        <v>445</v>
      </c>
      <c r="E454" s="25">
        <v>13546</v>
      </c>
      <c r="F454" s="166"/>
      <c r="G454" s="57"/>
      <c r="H454" s="57"/>
      <c r="I454" s="56">
        <v>0</v>
      </c>
      <c r="J454" s="57"/>
      <c r="K454" s="57"/>
      <c r="L454" s="57"/>
      <c r="M454" s="10">
        <v>0</v>
      </c>
      <c r="N454" s="10">
        <v>0</v>
      </c>
      <c r="O454" s="56">
        <v>0</v>
      </c>
      <c r="P454" s="57"/>
    </row>
    <row r="455" spans="2:16" ht="11.25" customHeight="1">
      <c r="B455" s="23">
        <v>43739</v>
      </c>
      <c r="C455" s="24">
        <v>57315</v>
      </c>
      <c r="D455" s="10">
        <v>446</v>
      </c>
      <c r="E455" s="25">
        <v>13576</v>
      </c>
      <c r="F455" s="166"/>
      <c r="G455" s="57"/>
      <c r="H455" s="57"/>
      <c r="I455" s="56">
        <v>0</v>
      </c>
      <c r="J455" s="57"/>
      <c r="K455" s="57"/>
      <c r="L455" s="57"/>
      <c r="M455" s="10">
        <v>0</v>
      </c>
      <c r="N455" s="10">
        <v>0</v>
      </c>
      <c r="O455" s="56">
        <v>0</v>
      </c>
      <c r="P455" s="57"/>
    </row>
    <row r="456" spans="2:16" ht="11.25" customHeight="1">
      <c r="B456" s="23">
        <v>43739</v>
      </c>
      <c r="C456" s="24">
        <v>57346</v>
      </c>
      <c r="D456" s="10">
        <v>447</v>
      </c>
      <c r="E456" s="25">
        <v>13607</v>
      </c>
      <c r="F456" s="166"/>
      <c r="G456" s="57"/>
      <c r="H456" s="57"/>
      <c r="I456" s="56">
        <v>0</v>
      </c>
      <c r="J456" s="57"/>
      <c r="K456" s="57"/>
      <c r="L456" s="57"/>
      <c r="M456" s="10">
        <v>0</v>
      </c>
      <c r="N456" s="10">
        <v>0</v>
      </c>
      <c r="O456" s="56">
        <v>0</v>
      </c>
      <c r="P456" s="57"/>
    </row>
    <row r="457" spans="2:16" ht="11.25" customHeight="1">
      <c r="B457" s="23">
        <v>43739</v>
      </c>
      <c r="C457" s="24">
        <v>57377</v>
      </c>
      <c r="D457" s="10">
        <v>448</v>
      </c>
      <c r="E457" s="25">
        <v>13638</v>
      </c>
      <c r="F457" s="166"/>
      <c r="G457" s="57"/>
      <c r="H457" s="57"/>
      <c r="I457" s="56">
        <v>0</v>
      </c>
      <c r="J457" s="57"/>
      <c r="K457" s="57"/>
      <c r="L457" s="57"/>
      <c r="M457" s="10">
        <v>0</v>
      </c>
      <c r="N457" s="10">
        <v>0</v>
      </c>
      <c r="O457" s="56">
        <v>0</v>
      </c>
      <c r="P457" s="57"/>
    </row>
    <row r="458" spans="2:16" ht="11.25" customHeight="1">
      <c r="B458" s="23">
        <v>43739</v>
      </c>
      <c r="C458" s="24">
        <v>57405</v>
      </c>
      <c r="D458" s="10">
        <v>449</v>
      </c>
      <c r="E458" s="25">
        <v>13666</v>
      </c>
      <c r="F458" s="166"/>
      <c r="G458" s="57"/>
      <c r="H458" s="57"/>
      <c r="I458" s="56">
        <v>0</v>
      </c>
      <c r="J458" s="57"/>
      <c r="K458" s="57"/>
      <c r="L458" s="57"/>
      <c r="M458" s="10">
        <v>0</v>
      </c>
      <c r="N458" s="10">
        <v>0</v>
      </c>
      <c r="O458" s="56">
        <v>0</v>
      </c>
      <c r="P458" s="57"/>
    </row>
    <row r="459" spans="2:16" ht="15" customHeight="1">
      <c r="B459" s="26"/>
      <c r="C459" s="27"/>
      <c r="D459" s="27"/>
      <c r="E459" s="26"/>
      <c r="F459" s="167"/>
      <c r="G459" s="168"/>
      <c r="H459" s="168"/>
      <c r="I459" s="169">
        <v>672691136804.2975</v>
      </c>
      <c r="J459" s="168"/>
      <c r="K459" s="168"/>
      <c r="L459" s="168"/>
      <c r="M459" s="28">
        <v>599154836359.8436</v>
      </c>
      <c r="N459" s="28">
        <v>511026366666.1491</v>
      </c>
      <c r="O459" s="169">
        <v>405319467453.2821</v>
      </c>
      <c r="P459" s="168"/>
    </row>
  </sheetData>
  <sheetProtection/>
  <mergeCells count="1360">
    <mergeCell ref="F459:H459"/>
    <mergeCell ref="I459:L459"/>
    <mergeCell ref="O459:P459"/>
    <mergeCell ref="F457:H457"/>
    <mergeCell ref="I457:L457"/>
    <mergeCell ref="O457:P457"/>
    <mergeCell ref="F458:H458"/>
    <mergeCell ref="I458:L458"/>
    <mergeCell ref="O458:P458"/>
    <mergeCell ref="F455:H455"/>
    <mergeCell ref="I455:L455"/>
    <mergeCell ref="O455:P455"/>
    <mergeCell ref="F456:H456"/>
    <mergeCell ref="I456:L456"/>
    <mergeCell ref="O456:P456"/>
    <mergeCell ref="F453:H453"/>
    <mergeCell ref="I453:L453"/>
    <mergeCell ref="O453:P453"/>
    <mergeCell ref="F454:H454"/>
    <mergeCell ref="I454:L454"/>
    <mergeCell ref="O454:P454"/>
    <mergeCell ref="F451:H451"/>
    <mergeCell ref="I451:L451"/>
    <mergeCell ref="O451:P451"/>
    <mergeCell ref="F452:H452"/>
    <mergeCell ref="I452:L452"/>
    <mergeCell ref="O452:P452"/>
    <mergeCell ref="F449:H449"/>
    <mergeCell ref="I449:L449"/>
    <mergeCell ref="O449:P449"/>
    <mergeCell ref="F450:H450"/>
    <mergeCell ref="I450:L450"/>
    <mergeCell ref="O450:P450"/>
    <mergeCell ref="F447:H447"/>
    <mergeCell ref="I447:L447"/>
    <mergeCell ref="O447:P447"/>
    <mergeCell ref="F448:H448"/>
    <mergeCell ref="I448:L448"/>
    <mergeCell ref="O448:P448"/>
    <mergeCell ref="F445:H445"/>
    <mergeCell ref="I445:L445"/>
    <mergeCell ref="O445:P445"/>
    <mergeCell ref="F446:H446"/>
    <mergeCell ref="I446:L446"/>
    <mergeCell ref="O446:P446"/>
    <mergeCell ref="F443:H443"/>
    <mergeCell ref="I443:L443"/>
    <mergeCell ref="O443:P443"/>
    <mergeCell ref="F444:H444"/>
    <mergeCell ref="I444:L444"/>
    <mergeCell ref="O444:P444"/>
    <mergeCell ref="F441:H441"/>
    <mergeCell ref="I441:L441"/>
    <mergeCell ref="O441:P441"/>
    <mergeCell ref="F442:H442"/>
    <mergeCell ref="I442:L442"/>
    <mergeCell ref="O442:P442"/>
    <mergeCell ref="F439:H439"/>
    <mergeCell ref="I439:L439"/>
    <mergeCell ref="O439:P439"/>
    <mergeCell ref="F440:H440"/>
    <mergeCell ref="I440:L440"/>
    <mergeCell ref="O440:P440"/>
    <mergeCell ref="F437:H437"/>
    <mergeCell ref="I437:L437"/>
    <mergeCell ref="O437:P437"/>
    <mergeCell ref="F438:H438"/>
    <mergeCell ref="I438:L438"/>
    <mergeCell ref="O438:P438"/>
    <mergeCell ref="F435:H435"/>
    <mergeCell ref="I435:L435"/>
    <mergeCell ref="O435:P435"/>
    <mergeCell ref="F436:H436"/>
    <mergeCell ref="I436:L436"/>
    <mergeCell ref="O436:P436"/>
    <mergeCell ref="F433:H433"/>
    <mergeCell ref="I433:L433"/>
    <mergeCell ref="O433:P433"/>
    <mergeCell ref="F434:H434"/>
    <mergeCell ref="I434:L434"/>
    <mergeCell ref="O434:P434"/>
    <mergeCell ref="F431:H431"/>
    <mergeCell ref="I431:L431"/>
    <mergeCell ref="O431:P431"/>
    <mergeCell ref="F432:H432"/>
    <mergeCell ref="I432:L432"/>
    <mergeCell ref="O432:P432"/>
    <mergeCell ref="F429:H429"/>
    <mergeCell ref="I429:L429"/>
    <mergeCell ref="O429:P429"/>
    <mergeCell ref="F430:H430"/>
    <mergeCell ref="I430:L430"/>
    <mergeCell ref="O430:P430"/>
    <mergeCell ref="F427:H427"/>
    <mergeCell ref="I427:L427"/>
    <mergeCell ref="O427:P427"/>
    <mergeCell ref="F428:H428"/>
    <mergeCell ref="I428:L428"/>
    <mergeCell ref="O428:P428"/>
    <mergeCell ref="F425:H425"/>
    <mergeCell ref="I425:L425"/>
    <mergeCell ref="O425:P425"/>
    <mergeCell ref="F426:H426"/>
    <mergeCell ref="I426:L426"/>
    <mergeCell ref="O426:P426"/>
    <mergeCell ref="F423:H423"/>
    <mergeCell ref="I423:L423"/>
    <mergeCell ref="O423:P423"/>
    <mergeCell ref="F424:H424"/>
    <mergeCell ref="I424:L424"/>
    <mergeCell ref="O424:P424"/>
    <mergeCell ref="F421:H421"/>
    <mergeCell ref="I421:L421"/>
    <mergeCell ref="O421:P421"/>
    <mergeCell ref="F422:H422"/>
    <mergeCell ref="I422:L422"/>
    <mergeCell ref="O422:P422"/>
    <mergeCell ref="F419:H419"/>
    <mergeCell ref="I419:L419"/>
    <mergeCell ref="O419:P419"/>
    <mergeCell ref="F420:H420"/>
    <mergeCell ref="I420:L420"/>
    <mergeCell ref="O420:P420"/>
    <mergeCell ref="F417:H417"/>
    <mergeCell ref="I417:L417"/>
    <mergeCell ref="O417:P417"/>
    <mergeCell ref="F418:H418"/>
    <mergeCell ref="I418:L418"/>
    <mergeCell ref="O418:P418"/>
    <mergeCell ref="F415:H415"/>
    <mergeCell ref="I415:L415"/>
    <mergeCell ref="O415:P415"/>
    <mergeCell ref="F416:H416"/>
    <mergeCell ref="I416:L416"/>
    <mergeCell ref="O416:P416"/>
    <mergeCell ref="F413:H413"/>
    <mergeCell ref="I413:L413"/>
    <mergeCell ref="O413:P413"/>
    <mergeCell ref="F414:H414"/>
    <mergeCell ref="I414:L414"/>
    <mergeCell ref="O414:P414"/>
    <mergeCell ref="F411:H411"/>
    <mergeCell ref="I411:L411"/>
    <mergeCell ref="O411:P411"/>
    <mergeCell ref="F412:H412"/>
    <mergeCell ref="I412:L412"/>
    <mergeCell ref="O412:P412"/>
    <mergeCell ref="F409:H409"/>
    <mergeCell ref="I409:L409"/>
    <mergeCell ref="O409:P409"/>
    <mergeCell ref="F410:H410"/>
    <mergeCell ref="I410:L410"/>
    <mergeCell ref="O410:P410"/>
    <mergeCell ref="F407:H407"/>
    <mergeCell ref="I407:L407"/>
    <mergeCell ref="O407:P407"/>
    <mergeCell ref="F408:H408"/>
    <mergeCell ref="I408:L408"/>
    <mergeCell ref="O408:P408"/>
    <mergeCell ref="F405:H405"/>
    <mergeCell ref="I405:L405"/>
    <mergeCell ref="O405:P405"/>
    <mergeCell ref="F406:H406"/>
    <mergeCell ref="I406:L406"/>
    <mergeCell ref="O406:P406"/>
    <mergeCell ref="F403:H403"/>
    <mergeCell ref="I403:L403"/>
    <mergeCell ref="O403:P403"/>
    <mergeCell ref="F404:H404"/>
    <mergeCell ref="I404:L404"/>
    <mergeCell ref="O404:P404"/>
    <mergeCell ref="F401:H401"/>
    <mergeCell ref="I401:L401"/>
    <mergeCell ref="O401:P401"/>
    <mergeCell ref="F402:H402"/>
    <mergeCell ref="I402:L402"/>
    <mergeCell ref="O402:P402"/>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D21" sqref="D21"/>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2130</v>
      </c>
      <c r="B1" s="333"/>
    </row>
    <row r="2" spans="1:13" ht="30.75">
      <c r="A2" s="212" t="s">
        <v>2131</v>
      </c>
      <c r="B2" s="212"/>
      <c r="C2" s="213"/>
      <c r="D2" s="213"/>
      <c r="E2" s="213"/>
      <c r="F2" s="214" t="s">
        <v>1948</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2132</v>
      </c>
      <c r="D4" s="217"/>
      <c r="E4" s="217"/>
      <c r="F4" s="213"/>
      <c r="G4" s="213"/>
      <c r="H4" s="213"/>
      <c r="I4" s="227" t="s">
        <v>2133</v>
      </c>
      <c r="J4" s="328" t="s">
        <v>2110</v>
      </c>
      <c r="L4" s="213"/>
      <c r="M4" s="213"/>
    </row>
    <row r="5" spans="8:13" ht="15" thickBot="1">
      <c r="H5" s="213"/>
      <c r="I5" s="334" t="s">
        <v>2112</v>
      </c>
      <c r="J5" s="216" t="s">
        <v>45</v>
      </c>
      <c r="L5" s="213"/>
      <c r="M5" s="213"/>
    </row>
    <row r="6" spans="1:13" ht="18">
      <c r="A6" s="220"/>
      <c r="B6" s="221" t="s">
        <v>2134</v>
      </c>
      <c r="C6" s="220"/>
      <c r="E6" s="222"/>
      <c r="F6" s="222"/>
      <c r="G6" s="222"/>
      <c r="H6" s="213"/>
      <c r="I6" s="334" t="s">
        <v>2114</v>
      </c>
      <c r="J6" s="216" t="s">
        <v>2115</v>
      </c>
      <c r="L6" s="213"/>
      <c r="M6" s="213"/>
    </row>
    <row r="7" spans="2:13" ht="14.25">
      <c r="B7" s="223" t="s">
        <v>2135</v>
      </c>
      <c r="H7" s="213"/>
      <c r="I7" s="334" t="s">
        <v>2117</v>
      </c>
      <c r="J7" s="216" t="s">
        <v>2118</v>
      </c>
      <c r="L7" s="213"/>
      <c r="M7" s="213"/>
    </row>
    <row r="8" spans="2:13" ht="14.25">
      <c r="B8" s="223" t="s">
        <v>878</v>
      </c>
      <c r="H8" s="213"/>
      <c r="I8" s="334" t="s">
        <v>2136</v>
      </c>
      <c r="J8" s="216" t="s">
        <v>2137</v>
      </c>
      <c r="L8" s="213"/>
      <c r="M8" s="213"/>
    </row>
    <row r="9" spans="2:13" ht="15" thickBot="1">
      <c r="B9" s="225" t="s">
        <v>879</v>
      </c>
      <c r="H9" s="213"/>
      <c r="L9" s="213"/>
      <c r="M9" s="213"/>
    </row>
    <row r="10" spans="2:13" ht="14.25">
      <c r="B10" s="226"/>
      <c r="H10" s="213"/>
      <c r="I10" s="335" t="s">
        <v>2138</v>
      </c>
      <c r="L10" s="213"/>
      <c r="M10" s="213"/>
    </row>
    <row r="11" spans="2:13" ht="14.25">
      <c r="B11" s="226"/>
      <c r="H11" s="213"/>
      <c r="I11" s="335" t="s">
        <v>2139</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2140</v>
      </c>
      <c r="C35" s="336" t="s">
        <v>2141</v>
      </c>
      <c r="D35" s="336" t="s">
        <v>2142</v>
      </c>
      <c r="E35" s="336" t="s">
        <v>2143</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38.61537572824938</v>
      </c>
      <c r="H75" s="213"/>
    </row>
    <row r="76" spans="1:8" ht="14.25">
      <c r="A76" s="216" t="s">
        <v>962</v>
      </c>
      <c r="B76" s="216" t="s">
        <v>2144</v>
      </c>
      <c r="C76" s="266">
        <v>180.61656629819223</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0.0002666016645463421</v>
      </c>
      <c r="D82" s="338"/>
      <c r="E82" s="338"/>
      <c r="F82" s="338"/>
      <c r="G82" s="338">
        <f>C82</f>
        <v>0.0002666016645463421</v>
      </c>
      <c r="H82" s="213"/>
    </row>
    <row r="83" spans="1:8" ht="14.25">
      <c r="A83" s="216" t="s">
        <v>973</v>
      </c>
      <c r="B83" s="216" t="s">
        <v>974</v>
      </c>
      <c r="C83" s="305">
        <v>0.0013410036461345611</v>
      </c>
      <c r="G83" s="339">
        <f>C83</f>
        <v>0.0013410036461345611</v>
      </c>
      <c r="H83" s="213"/>
    </row>
    <row r="84" spans="1:8" ht="14.25">
      <c r="A84" s="216" t="s">
        <v>975</v>
      </c>
      <c r="B84" s="216" t="s">
        <v>976</v>
      </c>
      <c r="C84" s="305">
        <v>1.3536446806018847E-05</v>
      </c>
      <c r="G84" s="339">
        <f>C84</f>
        <v>1.3536446806018847E-05</v>
      </c>
      <c r="H84" s="213"/>
    </row>
    <row r="85" spans="1:8" ht="14.25">
      <c r="A85" s="216" t="s">
        <v>977</v>
      </c>
      <c r="B85" s="216" t="s">
        <v>978</v>
      </c>
      <c r="C85" s="305">
        <v>0.00023251189813021096</v>
      </c>
      <c r="G85" s="339">
        <f>C85</f>
        <v>0.00023251189813021096</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450"/>
  <sheetViews>
    <sheetView showGridLines="0" zoomScalePageLayoutView="0" workbookViewId="0" topLeftCell="A1">
      <selection activeCell="A1" sqref="A1"/>
    </sheetView>
  </sheetViews>
  <sheetFormatPr defaultColWidth="9.140625" defaultRowHeight="12.75"/>
  <sheetData>
    <row r="1" spans="2:6" ht="12.75">
      <c r="B1" t="s">
        <v>1760</v>
      </c>
      <c r="C1" t="s">
        <v>1761</v>
      </c>
      <c r="D1" t="s">
        <v>1762</v>
      </c>
      <c r="E1" t="s">
        <v>1763</v>
      </c>
      <c r="F1" t="s">
        <v>1764</v>
      </c>
    </row>
    <row r="2" spans="1:6" ht="12.75">
      <c r="A2" t="s">
        <v>1311</v>
      </c>
      <c r="B2">
        <v>6932678927.610814</v>
      </c>
      <c r="C2">
        <v>6920920591.118053</v>
      </c>
      <c r="D2">
        <v>6903319265.697637</v>
      </c>
      <c r="E2">
        <v>6874079946.533887</v>
      </c>
      <c r="F2">
        <v>5000000000</v>
      </c>
    </row>
    <row r="3" spans="1:6" ht="12.75">
      <c r="A3" t="s">
        <v>1312</v>
      </c>
      <c r="B3">
        <v>6893303486.769673</v>
      </c>
      <c r="C3">
        <v>6870316408.869759</v>
      </c>
      <c r="D3">
        <v>6835977095.524005</v>
      </c>
      <c r="E3">
        <v>6779119693.084053</v>
      </c>
      <c r="F3">
        <v>5000000000</v>
      </c>
    </row>
    <row r="4" spans="1:6" ht="12.75">
      <c r="A4" t="s">
        <v>1313</v>
      </c>
      <c r="B4">
        <v>6852821964.246363</v>
      </c>
      <c r="C4">
        <v>6818385745.607618</v>
      </c>
      <c r="D4">
        <v>6767052106.461667</v>
      </c>
      <c r="E4">
        <v>6682344219.647052</v>
      </c>
      <c r="F4">
        <v>5000000000</v>
      </c>
    </row>
    <row r="5" spans="1:6" ht="12.75">
      <c r="A5" t="s">
        <v>1314</v>
      </c>
      <c r="B5">
        <v>6812751754.926666</v>
      </c>
      <c r="C5">
        <v>6767020027.424001</v>
      </c>
      <c r="D5">
        <v>6698992749.693661</v>
      </c>
      <c r="E5">
        <v>6587118099.663162</v>
      </c>
      <c r="F5">
        <v>5000000000</v>
      </c>
    </row>
    <row r="6" spans="1:6" ht="12.75">
      <c r="A6" t="s">
        <v>1315</v>
      </c>
      <c r="B6">
        <v>6771674468.511922</v>
      </c>
      <c r="C6">
        <v>6715545741.174412</v>
      </c>
      <c r="D6">
        <v>6632218095.243667</v>
      </c>
      <c r="E6">
        <v>6495615189.71823</v>
      </c>
      <c r="F6">
        <v>5000000000</v>
      </c>
    </row>
    <row r="7" spans="1:6" ht="12.75">
      <c r="A7" t="s">
        <v>1316</v>
      </c>
      <c r="B7">
        <v>6731168498.353402</v>
      </c>
      <c r="C7">
        <v>6664053584.075445</v>
      </c>
      <c r="D7">
        <v>6564627096.362939</v>
      </c>
      <c r="E7">
        <v>6402184271.495299</v>
      </c>
      <c r="F7">
        <v>5000000000</v>
      </c>
    </row>
    <row r="8" spans="1:6" ht="12.75">
      <c r="A8" t="s">
        <v>1317</v>
      </c>
      <c r="B8">
        <v>6689118570.538126</v>
      </c>
      <c r="C8">
        <v>6611552835.850136</v>
      </c>
      <c r="D8">
        <v>6496879634.117702</v>
      </c>
      <c r="E8">
        <v>6310140268.726006</v>
      </c>
      <c r="F8">
        <v>5000000000</v>
      </c>
    </row>
    <row r="9" spans="1:6" ht="12.75">
      <c r="A9" t="s">
        <v>1318</v>
      </c>
      <c r="B9">
        <v>6646685907.4852</v>
      </c>
      <c r="C9">
        <v>6558469665.332725</v>
      </c>
      <c r="D9">
        <v>6428326915.530445</v>
      </c>
      <c r="E9">
        <v>6217113085.753073</v>
      </c>
      <c r="F9">
        <v>5000000000</v>
      </c>
    </row>
    <row r="10" spans="1:6" ht="12.75">
      <c r="A10" t="s">
        <v>1319</v>
      </c>
      <c r="B10">
        <v>6604941529.299763</v>
      </c>
      <c r="C10">
        <v>6506581820.468056</v>
      </c>
      <c r="D10">
        <v>6361772045.854915</v>
      </c>
      <c r="E10">
        <v>6127523690.794816</v>
      </c>
      <c r="F10">
        <v>5000000000</v>
      </c>
    </row>
    <row r="11" spans="1:6" ht="12.75">
      <c r="A11" t="s">
        <v>1320</v>
      </c>
      <c r="B11">
        <v>6561863478.319819</v>
      </c>
      <c r="C11">
        <v>6453181612.021347</v>
      </c>
      <c r="D11">
        <v>6293513796.2210245</v>
      </c>
      <c r="E11">
        <v>6036103858.105918</v>
      </c>
      <c r="F11">
        <v>5000000000</v>
      </c>
    </row>
    <row r="12" spans="1:6" ht="12.75">
      <c r="A12" t="s">
        <v>1321</v>
      </c>
      <c r="B12">
        <v>6519829109.122818</v>
      </c>
      <c r="C12">
        <v>6400968482.516792</v>
      </c>
      <c r="D12">
        <v>6226716352.220206</v>
      </c>
      <c r="E12">
        <v>5946743647.467812</v>
      </c>
      <c r="F12">
        <v>5000000000</v>
      </c>
    </row>
    <row r="13" spans="1:6" ht="12.75">
      <c r="A13" t="s">
        <v>1322</v>
      </c>
      <c r="B13">
        <v>6477112451.703316</v>
      </c>
      <c r="C13">
        <v>6348592820.4574175</v>
      </c>
      <c r="D13">
        <v>6160566284.902592</v>
      </c>
      <c r="E13">
        <v>5859450003.166486</v>
      </c>
      <c r="F13">
        <v>5000000000</v>
      </c>
    </row>
    <row r="14" spans="1:6" ht="12.75">
      <c r="A14" t="s">
        <v>1323</v>
      </c>
      <c r="B14">
        <v>6435741916.109567</v>
      </c>
      <c r="C14">
        <v>6297344255.91007</v>
      </c>
      <c r="D14">
        <v>6095294438.761645</v>
      </c>
      <c r="E14">
        <v>5772813500.591209</v>
      </c>
      <c r="F14">
        <v>5000000000</v>
      </c>
    </row>
    <row r="15" spans="1:6" ht="12.75">
      <c r="A15" t="s">
        <v>1324</v>
      </c>
      <c r="B15">
        <v>6391593536.539985</v>
      </c>
      <c r="C15">
        <v>6243879669.897346</v>
      </c>
      <c r="D15">
        <v>6028670475.708969</v>
      </c>
      <c r="E15">
        <v>5686309148.765115</v>
      </c>
      <c r="F15">
        <v>5000000000</v>
      </c>
    </row>
    <row r="16" spans="1:6" ht="12.75">
      <c r="A16" t="s">
        <v>1325</v>
      </c>
      <c r="B16">
        <v>6349336798.965045</v>
      </c>
      <c r="C16">
        <v>6192079445.120496</v>
      </c>
      <c r="D16">
        <v>5963450709.060805</v>
      </c>
      <c r="E16">
        <v>5600969074.088898</v>
      </c>
      <c r="F16">
        <v>5000000000</v>
      </c>
    </row>
    <row r="17" spans="1:6" ht="12.75">
      <c r="A17" t="s">
        <v>1326</v>
      </c>
      <c r="B17">
        <v>6308238196.951144</v>
      </c>
      <c r="C17">
        <v>6141564508.587144</v>
      </c>
      <c r="D17">
        <v>5899758367.9565525</v>
      </c>
      <c r="E17">
        <v>5517678417.840097</v>
      </c>
      <c r="F17">
        <v>5000000000</v>
      </c>
    </row>
    <row r="18" spans="1:6" ht="12.75">
      <c r="A18" t="s">
        <v>1327</v>
      </c>
      <c r="B18">
        <v>6263480213.222143</v>
      </c>
      <c r="C18">
        <v>6088646594.795794</v>
      </c>
      <c r="D18">
        <v>5835486787.849681</v>
      </c>
      <c r="E18">
        <v>5436686137.180653</v>
      </c>
      <c r="F18">
        <v>5000000000</v>
      </c>
    </row>
    <row r="19" spans="1:6" ht="12.75">
      <c r="A19" t="s">
        <v>1328</v>
      </c>
      <c r="B19">
        <v>6221248186.438139</v>
      </c>
      <c r="C19">
        <v>6037336232.023674</v>
      </c>
      <c r="D19">
        <v>5771594081.580952</v>
      </c>
      <c r="E19">
        <v>5354384694.069279</v>
      </c>
      <c r="F19">
        <v>5000000000</v>
      </c>
    </row>
    <row r="20" spans="1:6" ht="12.75">
      <c r="A20" t="s">
        <v>1329</v>
      </c>
      <c r="B20">
        <v>6179203595.780139</v>
      </c>
      <c r="C20">
        <v>5986691806.614063</v>
      </c>
      <c r="D20">
        <v>5709092567.670733</v>
      </c>
      <c r="E20">
        <v>5274690226.363603</v>
      </c>
      <c r="F20">
        <v>5000000000</v>
      </c>
    </row>
    <row r="21" spans="1:6" ht="12.75">
      <c r="A21" t="s">
        <v>1330</v>
      </c>
      <c r="B21">
        <v>6137871286.103405</v>
      </c>
      <c r="C21">
        <v>5936561242.648994</v>
      </c>
      <c r="D21">
        <v>5646888710.550342</v>
      </c>
      <c r="E21">
        <v>5195121665.853087</v>
      </c>
      <c r="F21">
        <v>5000000000</v>
      </c>
    </row>
    <row r="22" spans="1:6" ht="12.75">
      <c r="A22" t="s">
        <v>1331</v>
      </c>
      <c r="B22">
        <v>6095771239.457834</v>
      </c>
      <c r="C22">
        <v>5886164518.777794</v>
      </c>
      <c r="D22">
        <v>5585170559.21265</v>
      </c>
      <c r="E22">
        <v>5117278079.072908</v>
      </c>
      <c r="F22">
        <v>5000000000</v>
      </c>
    </row>
    <row r="23" spans="1:6" ht="12.75">
      <c r="A23" t="s">
        <v>1332</v>
      </c>
      <c r="B23">
        <v>6053599114.505386</v>
      </c>
      <c r="C23">
        <v>5835528204.365116</v>
      </c>
      <c r="D23">
        <v>5523041530.390431</v>
      </c>
      <c r="E23">
        <v>5038920495.696489</v>
      </c>
      <c r="F23">
        <v>5000000000</v>
      </c>
    </row>
    <row r="24" spans="1:6" ht="12.75">
      <c r="A24" t="s">
        <v>1333</v>
      </c>
      <c r="B24">
        <v>6012670337.608</v>
      </c>
      <c r="C24">
        <v>5786243248.940904</v>
      </c>
      <c r="D24">
        <v>5462468133.404962</v>
      </c>
      <c r="E24">
        <v>4962548145.161914</v>
      </c>
      <c r="F24">
        <v>5000000000</v>
      </c>
    </row>
    <row r="25" spans="1:6" ht="12.75">
      <c r="A25" t="s">
        <v>1334</v>
      </c>
      <c r="B25">
        <v>5970911181.806831</v>
      </c>
      <c r="C25">
        <v>5736625056.0976715</v>
      </c>
      <c r="D25">
        <v>5402297069.277033</v>
      </c>
      <c r="E25">
        <v>4887765508.071392</v>
      </c>
      <c r="F25">
        <v>5000000000</v>
      </c>
    </row>
    <row r="26" spans="1:6" ht="12.75">
      <c r="A26" t="s">
        <v>1335</v>
      </c>
      <c r="B26">
        <v>5929493985.086136</v>
      </c>
      <c r="C26">
        <v>5687170733.644784</v>
      </c>
      <c r="D26">
        <v>5342104212.28784</v>
      </c>
      <c r="E26">
        <v>4812833922.611422</v>
      </c>
      <c r="F26">
        <v>5000000000</v>
      </c>
    </row>
    <row r="27" spans="1:6" ht="12.75">
      <c r="A27" t="s">
        <v>1336</v>
      </c>
      <c r="B27">
        <v>5886460784.014887</v>
      </c>
      <c r="C27">
        <v>5636628976.658991</v>
      </c>
      <c r="D27">
        <v>5281597552.8241205</v>
      </c>
      <c r="E27">
        <v>4738816686.103048</v>
      </c>
      <c r="F27">
        <v>5000000000</v>
      </c>
    </row>
    <row r="28" spans="1:6" ht="12.75">
      <c r="A28" t="s">
        <v>1337</v>
      </c>
      <c r="B28">
        <v>5844004425.926102</v>
      </c>
      <c r="C28">
        <v>5586483354.566978</v>
      </c>
      <c r="D28">
        <v>5221297735.381575</v>
      </c>
      <c r="E28">
        <v>4664871463.266895</v>
      </c>
      <c r="F28">
        <v>5000000000</v>
      </c>
    </row>
    <row r="29" spans="1:6" ht="12.75">
      <c r="A29" t="s">
        <v>1338</v>
      </c>
      <c r="B29">
        <v>5802664291.3235</v>
      </c>
      <c r="C29">
        <v>5537556845.510039</v>
      </c>
      <c r="D29">
        <v>5162406989.254424</v>
      </c>
      <c r="E29">
        <v>4592721199.870632</v>
      </c>
      <c r="F29">
        <v>5000000000</v>
      </c>
    </row>
    <row r="30" spans="1:6" ht="12.75">
      <c r="A30" t="s">
        <v>1339</v>
      </c>
      <c r="B30">
        <v>5761623441.097313</v>
      </c>
      <c r="C30">
        <v>5489967151.728637</v>
      </c>
      <c r="D30">
        <v>5106283283.498081</v>
      </c>
      <c r="E30">
        <v>4525408187.8916235</v>
      </c>
      <c r="F30">
        <v>5000000000</v>
      </c>
    </row>
    <row r="31" spans="1:6" ht="12.75">
      <c r="A31" t="s">
        <v>1340</v>
      </c>
      <c r="B31">
        <v>5720836896.198209</v>
      </c>
      <c r="C31">
        <v>5441858187.0907755</v>
      </c>
      <c r="D31">
        <v>5048664038.150707</v>
      </c>
      <c r="E31">
        <v>4455392247.623291</v>
      </c>
      <c r="F31">
        <v>5000000000</v>
      </c>
    </row>
    <row r="32" spans="1:6" ht="12.75">
      <c r="A32" t="s">
        <v>1341</v>
      </c>
      <c r="B32">
        <v>5679276696.329193</v>
      </c>
      <c r="C32">
        <v>5393457272.784356</v>
      </c>
      <c r="D32">
        <v>4991444672.068669</v>
      </c>
      <c r="E32">
        <v>4386840236.0110445</v>
      </c>
      <c r="F32">
        <v>5000000000</v>
      </c>
    </row>
    <row r="33" spans="1:6" ht="12.75">
      <c r="A33" t="s">
        <v>1342</v>
      </c>
      <c r="B33">
        <v>5636997965.168773</v>
      </c>
      <c r="C33">
        <v>5344226688.275769</v>
      </c>
      <c r="D33">
        <v>4933305192.1222725</v>
      </c>
      <c r="E33">
        <v>4317378848.6553335</v>
      </c>
      <c r="F33">
        <v>5000000000</v>
      </c>
    </row>
    <row r="34" spans="1:6" ht="12.75">
      <c r="A34" t="s">
        <v>1343</v>
      </c>
      <c r="B34">
        <v>5594362555.301247</v>
      </c>
      <c r="C34">
        <v>5295099949.6944895</v>
      </c>
      <c r="D34">
        <v>4875925275.30747</v>
      </c>
      <c r="E34">
        <v>4249670919.3177633</v>
      </c>
      <c r="F34">
        <v>5000000000</v>
      </c>
    </row>
    <row r="35" spans="1:6" ht="12.75">
      <c r="A35" t="s">
        <v>1344</v>
      </c>
      <c r="B35">
        <v>5552995811.097111</v>
      </c>
      <c r="C35">
        <v>5247031588.182248</v>
      </c>
      <c r="D35">
        <v>4819374226.294334</v>
      </c>
      <c r="E35">
        <v>4182592265.196595</v>
      </c>
      <c r="F35">
        <v>5000000000</v>
      </c>
    </row>
    <row r="36" spans="1:6" ht="12.75">
      <c r="A36" t="s">
        <v>1345</v>
      </c>
      <c r="B36">
        <v>5511830095.036127</v>
      </c>
      <c r="C36">
        <v>5199300678.959127</v>
      </c>
      <c r="D36">
        <v>4763388442.320049</v>
      </c>
      <c r="E36">
        <v>4116494100.9042554</v>
      </c>
      <c r="F36">
        <v>5000000000</v>
      </c>
    </row>
    <row r="37" spans="1:6" ht="12.75">
      <c r="A37" t="s">
        <v>1346</v>
      </c>
      <c r="B37">
        <v>5469447491.96386</v>
      </c>
      <c r="C37">
        <v>5150852690.697839</v>
      </c>
      <c r="D37">
        <v>4707387630.842879</v>
      </c>
      <c r="E37">
        <v>4051422578.8425417</v>
      </c>
      <c r="F37">
        <v>5000000000</v>
      </c>
    </row>
    <row r="38" spans="1:6" ht="12.75">
      <c r="A38" t="s">
        <v>1347</v>
      </c>
      <c r="B38">
        <v>5427336226.153212</v>
      </c>
      <c r="C38">
        <v>5102525438.210166</v>
      </c>
      <c r="D38">
        <v>4651361604.591648</v>
      </c>
      <c r="E38">
        <v>3986247918.161867</v>
      </c>
      <c r="F38">
        <v>5000000000</v>
      </c>
    </row>
    <row r="39" spans="1:6" ht="12.75">
      <c r="A39" t="s">
        <v>1348</v>
      </c>
      <c r="B39">
        <v>5384801225.708649</v>
      </c>
      <c r="C39">
        <v>5054226356.344201</v>
      </c>
      <c r="D39">
        <v>4595993232.33495</v>
      </c>
      <c r="E39">
        <v>3922650957.832838</v>
      </c>
      <c r="F39">
        <v>5000000000</v>
      </c>
    </row>
    <row r="40" spans="1:6" ht="12.75">
      <c r="A40" t="s">
        <v>1349</v>
      </c>
      <c r="B40">
        <v>5342924152.011224</v>
      </c>
      <c r="C40">
        <v>5006414455.493053</v>
      </c>
      <c r="D40">
        <v>4540938133.457995</v>
      </c>
      <c r="E40">
        <v>3859246241.768226</v>
      </c>
      <c r="F40">
        <v>5000000000</v>
      </c>
    </row>
    <row r="41" spans="1:6" ht="12.75">
      <c r="A41" t="s">
        <v>1350</v>
      </c>
      <c r="B41">
        <v>5301399025.400982</v>
      </c>
      <c r="C41">
        <v>4959079421.674494</v>
      </c>
      <c r="D41">
        <v>4486564770.907406</v>
      </c>
      <c r="E41">
        <v>3796885200.104108</v>
      </c>
      <c r="F41">
        <v>5000000000</v>
      </c>
    </row>
    <row r="42" spans="1:6" ht="12.75">
      <c r="A42" t="s">
        <v>1351</v>
      </c>
      <c r="B42">
        <v>5258569667.320235</v>
      </c>
      <c r="C42">
        <v>4911479377.217733</v>
      </c>
      <c r="D42">
        <v>4433291815.724985</v>
      </c>
      <c r="E42">
        <v>3737445382.5197725</v>
      </c>
      <c r="F42">
        <v>5000000000</v>
      </c>
    </row>
    <row r="43" spans="1:6" ht="12.75">
      <c r="A43" t="s">
        <v>1352</v>
      </c>
      <c r="B43">
        <v>5217129694.179127</v>
      </c>
      <c r="C43">
        <v>4864510050.510014</v>
      </c>
      <c r="D43">
        <v>4379728528.498241</v>
      </c>
      <c r="E43">
        <v>3676650494.4260716</v>
      </c>
      <c r="F43">
        <v>5000000000</v>
      </c>
    </row>
    <row r="44" spans="1:6" ht="12.75">
      <c r="A44" t="s">
        <v>1353</v>
      </c>
      <c r="B44">
        <v>5173549657.943421</v>
      </c>
      <c r="C44">
        <v>4815957595.109378</v>
      </c>
      <c r="D44">
        <v>4325342561.692245</v>
      </c>
      <c r="E44">
        <v>3616110952.8485374</v>
      </c>
      <c r="F44">
        <v>5000000000</v>
      </c>
    </row>
    <row r="45" spans="1:6" ht="12.75">
      <c r="A45" t="s">
        <v>1354</v>
      </c>
      <c r="B45">
        <v>5131375006.961027</v>
      </c>
      <c r="C45">
        <v>4768596392.589203</v>
      </c>
      <c r="D45">
        <v>4271914119.4487104</v>
      </c>
      <c r="E45">
        <v>3556316227.9556212</v>
      </c>
      <c r="F45">
        <v>5000000000</v>
      </c>
    </row>
    <row r="46" spans="1:6" ht="12.75">
      <c r="A46" t="s">
        <v>1355</v>
      </c>
      <c r="B46">
        <v>5089427428.57949</v>
      </c>
      <c r="C46">
        <v>4721851207.941064</v>
      </c>
      <c r="D46">
        <v>4219626512.472309</v>
      </c>
      <c r="E46">
        <v>3498387834.6293545</v>
      </c>
      <c r="F46">
        <v>5000000000</v>
      </c>
    </row>
    <row r="47" spans="1:6" ht="12.75">
      <c r="A47" t="s">
        <v>1356</v>
      </c>
      <c r="B47">
        <v>5047297018.981371</v>
      </c>
      <c r="C47">
        <v>4674821290.0338335</v>
      </c>
      <c r="D47">
        <v>4166974288.8277016</v>
      </c>
      <c r="E47">
        <v>3440102493.8351145</v>
      </c>
      <c r="F47">
        <v>5000000000</v>
      </c>
    </row>
    <row r="48" spans="1:6" ht="12.75">
      <c r="A48" t="s">
        <v>1357</v>
      </c>
      <c r="B48">
        <v>5005592017.06284</v>
      </c>
      <c r="C48">
        <v>4628330666.937966</v>
      </c>
      <c r="D48">
        <v>4115042070.1933355</v>
      </c>
      <c r="E48">
        <v>3382840025.1948895</v>
      </c>
      <c r="F48">
        <v>5000000000</v>
      </c>
    </row>
    <row r="49" spans="1:6" ht="12.75">
      <c r="A49" t="s">
        <v>1358</v>
      </c>
      <c r="B49">
        <v>4963072765.129633</v>
      </c>
      <c r="C49">
        <v>4581483562.685436</v>
      </c>
      <c r="D49">
        <v>4063364672.687142</v>
      </c>
      <c r="E49">
        <v>3326664967.909712</v>
      </c>
      <c r="F49">
        <v>5000000000</v>
      </c>
    </row>
    <row r="50" spans="1:6" ht="12.75">
      <c r="A50" t="s">
        <v>1359</v>
      </c>
      <c r="B50">
        <v>4919614475.380048</v>
      </c>
      <c r="C50">
        <v>4533664099.090917</v>
      </c>
      <c r="D50">
        <v>4010726989.628076</v>
      </c>
      <c r="E50">
        <v>3269662937.0898433</v>
      </c>
      <c r="F50">
        <v>5000000000</v>
      </c>
    </row>
    <row r="51" spans="1:6" ht="12.75">
      <c r="A51" t="s">
        <v>1360</v>
      </c>
      <c r="B51">
        <v>4878042235.248807</v>
      </c>
      <c r="C51">
        <v>4487974553.449264</v>
      </c>
      <c r="D51">
        <v>3960535530.334057</v>
      </c>
      <c r="E51">
        <v>3215510122.4668393</v>
      </c>
      <c r="F51">
        <v>5000000000</v>
      </c>
    </row>
    <row r="52" spans="1:6" ht="12.75">
      <c r="A52" t="s">
        <v>1361</v>
      </c>
      <c r="B52">
        <v>4835927938.571349</v>
      </c>
      <c r="C52">
        <v>4441681663.893856</v>
      </c>
      <c r="D52">
        <v>3909714546.7222</v>
      </c>
      <c r="E52">
        <v>3160804515.27839</v>
      </c>
      <c r="F52">
        <v>5000000000</v>
      </c>
    </row>
    <row r="53" spans="1:6" ht="12.75">
      <c r="A53" t="s">
        <v>1362</v>
      </c>
      <c r="B53">
        <v>4794592291.271167</v>
      </c>
      <c r="C53">
        <v>4396246853.710652</v>
      </c>
      <c r="D53">
        <v>3859879832.0480185</v>
      </c>
      <c r="E53">
        <v>3107298609.3244424</v>
      </c>
      <c r="F53">
        <v>5000000000</v>
      </c>
    </row>
    <row r="54" spans="1:6" ht="12.75">
      <c r="A54" t="s">
        <v>1363</v>
      </c>
      <c r="B54">
        <v>4752950338.827368</v>
      </c>
      <c r="C54">
        <v>4351149506.492379</v>
      </c>
      <c r="D54">
        <v>3811194924.2133284</v>
      </c>
      <c r="E54">
        <v>3055947684.915581</v>
      </c>
      <c r="F54">
        <v>5000000000</v>
      </c>
    </row>
    <row r="55" spans="1:6" ht="12.75">
      <c r="A55" t="s">
        <v>1364</v>
      </c>
      <c r="B55">
        <v>4712012611.362282</v>
      </c>
      <c r="C55">
        <v>4306356229.617278</v>
      </c>
      <c r="D55">
        <v>3762367384.270732</v>
      </c>
      <c r="E55">
        <v>3004018302.011021</v>
      </c>
      <c r="F55">
        <v>5000000000</v>
      </c>
    </row>
    <row r="56" spans="1:6" ht="12.75">
      <c r="A56" t="s">
        <v>1365</v>
      </c>
      <c r="B56">
        <v>4668943788.341457</v>
      </c>
      <c r="C56">
        <v>4259991319.2008796</v>
      </c>
      <c r="D56">
        <v>3712698902.9590354</v>
      </c>
      <c r="E56">
        <v>2952209589.258855</v>
      </c>
      <c r="F56">
        <v>5000000000</v>
      </c>
    </row>
    <row r="57" spans="1:6" ht="12.75">
      <c r="A57" t="s">
        <v>1366</v>
      </c>
      <c r="B57">
        <v>4627176774.007946</v>
      </c>
      <c r="C57">
        <v>4214722049.370645</v>
      </c>
      <c r="D57">
        <v>3663903677.3702254</v>
      </c>
      <c r="E57">
        <v>2901069439.5884314</v>
      </c>
      <c r="F57">
        <v>5000000000</v>
      </c>
    </row>
    <row r="58" spans="1:6" ht="12.75">
      <c r="A58" t="s">
        <v>1367</v>
      </c>
      <c r="B58">
        <v>4586948448.577308</v>
      </c>
      <c r="C58">
        <v>4171221645.6732144</v>
      </c>
      <c r="D58">
        <v>3617163528.8004827</v>
      </c>
      <c r="E58">
        <v>2852320367.95175</v>
      </c>
      <c r="F58">
        <v>5000000000</v>
      </c>
    </row>
    <row r="59" spans="1:6" ht="12.75">
      <c r="A59" t="s">
        <v>1368</v>
      </c>
      <c r="B59">
        <v>4546600391.740104</v>
      </c>
      <c r="C59">
        <v>4127517966.253433</v>
      </c>
      <c r="D59">
        <v>3570162146.658908</v>
      </c>
      <c r="E59">
        <v>2803333200.13218</v>
      </c>
      <c r="F59">
        <v>5000000000</v>
      </c>
    </row>
    <row r="60" spans="1:6" ht="12.75">
      <c r="A60" t="s">
        <v>1369</v>
      </c>
      <c r="B60">
        <v>4506590027.539</v>
      </c>
      <c r="C60">
        <v>4084256582.8603945</v>
      </c>
      <c r="D60">
        <v>3523758035.464954</v>
      </c>
      <c r="E60">
        <v>2755176834.5937295</v>
      </c>
      <c r="F60">
        <v>5000000000</v>
      </c>
    </row>
    <row r="61" spans="1:6" ht="12.75">
      <c r="A61" t="s">
        <v>1370</v>
      </c>
      <c r="B61">
        <v>4466051293.45077</v>
      </c>
      <c r="C61">
        <v>4040873299.426977</v>
      </c>
      <c r="D61">
        <v>3477747621.760441</v>
      </c>
      <c r="E61">
        <v>2708055400.6566987</v>
      </c>
      <c r="F61">
        <v>5000000000</v>
      </c>
    </row>
    <row r="62" spans="1:6" ht="12.75">
      <c r="A62" t="s">
        <v>1371</v>
      </c>
      <c r="B62">
        <v>4424785870.03924</v>
      </c>
      <c r="C62">
        <v>3996746141.83419</v>
      </c>
      <c r="D62">
        <v>3431021868.198829</v>
      </c>
      <c r="E62">
        <v>2660354969.692658</v>
      </c>
      <c r="F62">
        <v>5000000000</v>
      </c>
    </row>
    <row r="63" spans="1:6" ht="12.75">
      <c r="A63" t="s">
        <v>1372</v>
      </c>
      <c r="B63">
        <v>4384381784.221092</v>
      </c>
      <c r="C63">
        <v>3953750236.3686457</v>
      </c>
      <c r="D63">
        <v>3385758051.4792676</v>
      </c>
      <c r="E63">
        <v>2614496744.661496</v>
      </c>
      <c r="F63">
        <v>5000000000</v>
      </c>
    </row>
    <row r="64" spans="1:6" ht="12.75">
      <c r="A64" t="s">
        <v>1373</v>
      </c>
      <c r="B64">
        <v>4344395687.529651</v>
      </c>
      <c r="C64">
        <v>3911046857.13453</v>
      </c>
      <c r="D64">
        <v>3340671723.17785</v>
      </c>
      <c r="E64">
        <v>2568754536.0828834</v>
      </c>
      <c r="F64">
        <v>5000000000</v>
      </c>
    </row>
    <row r="65" spans="1:6" ht="12.75">
      <c r="A65" t="s">
        <v>1374</v>
      </c>
      <c r="B65">
        <v>4304840393.970512</v>
      </c>
      <c r="C65">
        <v>3868864133.650004</v>
      </c>
      <c r="D65">
        <v>3296236417.6475344</v>
      </c>
      <c r="E65">
        <v>2523851383.1697087</v>
      </c>
      <c r="F65">
        <v>5000000000</v>
      </c>
    </row>
    <row r="66" spans="1:6" ht="12.75">
      <c r="A66" t="s">
        <v>1375</v>
      </c>
      <c r="B66">
        <v>4265398540.952475</v>
      </c>
      <c r="C66">
        <v>3827543748.4580493</v>
      </c>
      <c r="D66">
        <v>3253540028.6802735</v>
      </c>
      <c r="E66">
        <v>2481627483.1731086</v>
      </c>
      <c r="F66">
        <v>5000000000</v>
      </c>
    </row>
    <row r="67" spans="1:6" ht="12.75">
      <c r="A67" t="s">
        <v>1376</v>
      </c>
      <c r="B67">
        <v>4225758872.543115</v>
      </c>
      <c r="C67">
        <v>3785541732.952475</v>
      </c>
      <c r="D67">
        <v>3209653291.091105</v>
      </c>
      <c r="E67">
        <v>2437783749.1464453</v>
      </c>
      <c r="F67">
        <v>5000000000</v>
      </c>
    </row>
    <row r="68" spans="1:6" ht="12.75">
      <c r="A68" t="s">
        <v>1377</v>
      </c>
      <c r="B68">
        <v>4185048258.649509</v>
      </c>
      <c r="C68">
        <v>3742918382.08585</v>
      </c>
      <c r="D68">
        <v>3165703294.083792</v>
      </c>
      <c r="E68">
        <v>2394546896.763946</v>
      </c>
      <c r="F68">
        <v>5000000000</v>
      </c>
    </row>
    <row r="69" spans="1:6" ht="12.75">
      <c r="A69" t="s">
        <v>1378</v>
      </c>
      <c r="B69">
        <v>4145887726.227793</v>
      </c>
      <c r="C69">
        <v>3701606104.095603</v>
      </c>
      <c r="D69">
        <v>3122799827.2160115</v>
      </c>
      <c r="E69">
        <v>2352089835.602401</v>
      </c>
      <c r="F69">
        <v>5000000000</v>
      </c>
    </row>
    <row r="70" spans="1:6" ht="12.75">
      <c r="A70" t="s">
        <v>1379</v>
      </c>
      <c r="B70">
        <v>4106229398.16893</v>
      </c>
      <c r="C70">
        <v>3660179919.8269615</v>
      </c>
      <c r="D70">
        <v>3080251270.715794</v>
      </c>
      <c r="E70">
        <v>2310531998.040504</v>
      </c>
      <c r="F70">
        <v>5000000000</v>
      </c>
    </row>
    <row r="71" spans="1:6" ht="12.75">
      <c r="A71" t="s">
        <v>1380</v>
      </c>
      <c r="B71">
        <v>4067116040.049798</v>
      </c>
      <c r="C71">
        <v>3619166545.328529</v>
      </c>
      <c r="D71">
        <v>3037990230.54905</v>
      </c>
      <c r="E71">
        <v>2269179411.1719017</v>
      </c>
      <c r="F71">
        <v>5000000000</v>
      </c>
    </row>
    <row r="72" spans="1:6" ht="12.75">
      <c r="A72" t="s">
        <v>1381</v>
      </c>
      <c r="B72">
        <v>4027230507.899387</v>
      </c>
      <c r="C72">
        <v>3577595803.2767797</v>
      </c>
      <c r="D72">
        <v>2995457550.7108126</v>
      </c>
      <c r="E72">
        <v>2227933637.572829</v>
      </c>
      <c r="F72">
        <v>5000000000</v>
      </c>
    </row>
    <row r="73" spans="1:6" ht="12.75">
      <c r="A73" t="s">
        <v>1382</v>
      </c>
      <c r="B73">
        <v>3988979790.645771</v>
      </c>
      <c r="C73">
        <v>3537799210.4126277</v>
      </c>
      <c r="D73">
        <v>2954845957.1218805</v>
      </c>
      <c r="E73">
        <v>2188719008.0030823</v>
      </c>
      <c r="F73">
        <v>5000000000</v>
      </c>
    </row>
    <row r="74" spans="1:6" ht="12.75">
      <c r="A74" t="s">
        <v>1383</v>
      </c>
      <c r="B74">
        <v>3950173312.255361</v>
      </c>
      <c r="C74">
        <v>3497440011.9229674</v>
      </c>
      <c r="D74">
        <v>2913708034.094739</v>
      </c>
      <c r="E74">
        <v>2149105895.667812</v>
      </c>
      <c r="F74">
        <v>5000000000</v>
      </c>
    </row>
    <row r="75" spans="1:6" ht="12.75">
      <c r="A75" t="s">
        <v>1384</v>
      </c>
      <c r="B75">
        <v>3911664146.637029</v>
      </c>
      <c r="C75">
        <v>3457659662.8509173</v>
      </c>
      <c r="D75">
        <v>2873477282.816865</v>
      </c>
      <c r="E75">
        <v>2110744350.7669582</v>
      </c>
      <c r="F75">
        <v>5000000000</v>
      </c>
    </row>
    <row r="76" spans="1:6" ht="12.75">
      <c r="A76" t="s">
        <v>1385</v>
      </c>
      <c r="B76">
        <v>3873454411.130386</v>
      </c>
      <c r="C76">
        <v>3418077550.947726</v>
      </c>
      <c r="D76">
        <v>2833358505.734416</v>
      </c>
      <c r="E76">
        <v>2072459329.2767696</v>
      </c>
      <c r="F76">
        <v>5000000000</v>
      </c>
    </row>
    <row r="77" spans="1:6" ht="12.75">
      <c r="A77" t="s">
        <v>1386</v>
      </c>
      <c r="B77">
        <v>3835286508.675028</v>
      </c>
      <c r="C77">
        <v>3378656613.291638</v>
      </c>
      <c r="D77">
        <v>2793558466.844772</v>
      </c>
      <c r="E77">
        <v>2034692910.7160232</v>
      </c>
      <c r="F77">
        <v>2500000000</v>
      </c>
    </row>
    <row r="78" spans="1:6" ht="12.75">
      <c r="A78" t="s">
        <v>1387</v>
      </c>
      <c r="B78">
        <v>3796493200.520576</v>
      </c>
      <c r="C78">
        <v>3339358084.090206</v>
      </c>
      <c r="D78">
        <v>2754722257.5435014</v>
      </c>
      <c r="E78">
        <v>1998729102.0752828</v>
      </c>
      <c r="F78">
        <v>2500000000</v>
      </c>
    </row>
    <row r="79" spans="1:6" ht="12.75">
      <c r="A79" t="s">
        <v>1388</v>
      </c>
      <c r="B79">
        <v>3758792075.443898</v>
      </c>
      <c r="C79">
        <v>3300588991.223742</v>
      </c>
      <c r="D79">
        <v>2715816147.23156</v>
      </c>
      <c r="E79">
        <v>1962154061.3848062</v>
      </c>
      <c r="F79">
        <v>2500000000</v>
      </c>
    </row>
    <row r="80" spans="1:6" ht="12.75">
      <c r="A80" t="s">
        <v>1389</v>
      </c>
      <c r="B80">
        <v>3720556565.609517</v>
      </c>
      <c r="C80">
        <v>3261651954.478389</v>
      </c>
      <c r="D80">
        <v>2677172177.696341</v>
      </c>
      <c r="E80">
        <v>1926305319.4926596</v>
      </c>
      <c r="F80">
        <v>2500000000</v>
      </c>
    </row>
    <row r="81" spans="1:6" ht="12.75">
      <c r="A81" t="s">
        <v>1390</v>
      </c>
      <c r="B81">
        <v>3682689224.112045</v>
      </c>
      <c r="C81">
        <v>3222979585.435894</v>
      </c>
      <c r="D81">
        <v>2638701926.9063296</v>
      </c>
      <c r="E81">
        <v>1890583114.5454657</v>
      </c>
      <c r="F81">
        <v>2500000000</v>
      </c>
    </row>
    <row r="82" spans="1:6" ht="12.75">
      <c r="A82" t="s">
        <v>1391</v>
      </c>
      <c r="B82">
        <v>3645606674.784218</v>
      </c>
      <c r="C82">
        <v>3185289094.783039</v>
      </c>
      <c r="D82">
        <v>2601425551.3228807</v>
      </c>
      <c r="E82">
        <v>1856234864.8507242</v>
      </c>
      <c r="F82">
        <v>2500000000</v>
      </c>
    </row>
    <row r="83" spans="1:6" ht="12.75">
      <c r="A83" t="s">
        <v>1392</v>
      </c>
      <c r="B83">
        <v>3608511293.767736</v>
      </c>
      <c r="C83">
        <v>3147530099.717427</v>
      </c>
      <c r="D83">
        <v>2564050246.908784</v>
      </c>
      <c r="E83">
        <v>1821816685.0283654</v>
      </c>
      <c r="F83">
        <v>2500000000</v>
      </c>
    </row>
    <row r="84" spans="1:6" ht="12.75">
      <c r="A84" t="s">
        <v>1393</v>
      </c>
      <c r="B84">
        <v>3572131806.841482</v>
      </c>
      <c r="C84">
        <v>3110513406.4743857</v>
      </c>
      <c r="D84">
        <v>2527451381.159596</v>
      </c>
      <c r="E84">
        <v>1788206105.0219176</v>
      </c>
      <c r="F84">
        <v>2500000000</v>
      </c>
    </row>
    <row r="85" spans="1:6" ht="12.75">
      <c r="A85" t="s">
        <v>1394</v>
      </c>
      <c r="B85">
        <v>3536479446.813857</v>
      </c>
      <c r="C85">
        <v>3074413658.722235</v>
      </c>
      <c r="D85">
        <v>2491969949.0602145</v>
      </c>
      <c r="E85">
        <v>1755875210.1161087</v>
      </c>
      <c r="F85">
        <v>2500000000</v>
      </c>
    </row>
    <row r="86" spans="1:6" ht="12.75">
      <c r="A86" t="s">
        <v>1395</v>
      </c>
      <c r="B86">
        <v>3500478442.217191</v>
      </c>
      <c r="C86">
        <v>3037955086.637859</v>
      </c>
      <c r="D86">
        <v>2456155969.735877</v>
      </c>
      <c r="E86">
        <v>1723309998.970617</v>
      </c>
      <c r="F86">
        <v>2500000000</v>
      </c>
    </row>
    <row r="87" spans="1:6" ht="12.75">
      <c r="A87" t="s">
        <v>1396</v>
      </c>
      <c r="B87">
        <v>3465169739.468446</v>
      </c>
      <c r="C87">
        <v>3002375552.4283733</v>
      </c>
      <c r="D87">
        <v>2421415818.191323</v>
      </c>
      <c r="E87">
        <v>1691971037.8758945</v>
      </c>
      <c r="F87">
        <v>2500000000</v>
      </c>
    </row>
    <row r="88" spans="1:6" ht="12.75">
      <c r="A88" t="s">
        <v>1397</v>
      </c>
      <c r="B88">
        <v>3429444555.892153</v>
      </c>
      <c r="C88">
        <v>2966381930.173647</v>
      </c>
      <c r="D88">
        <v>2386302630.210085</v>
      </c>
      <c r="E88">
        <v>1660373101.648355</v>
      </c>
      <c r="F88">
        <v>2500000000</v>
      </c>
    </row>
    <row r="89" spans="1:6" ht="12.75">
      <c r="A89" t="s">
        <v>1398</v>
      </c>
      <c r="B89">
        <v>3393859496.517328</v>
      </c>
      <c r="C89">
        <v>2930622765.061935</v>
      </c>
      <c r="D89">
        <v>2351540510.006557</v>
      </c>
      <c r="E89">
        <v>1629255716.635977</v>
      </c>
      <c r="F89">
        <v>2500000000</v>
      </c>
    </row>
    <row r="90" spans="1:6" ht="12.75">
      <c r="A90" t="s">
        <v>1399</v>
      </c>
      <c r="B90">
        <v>3358861730.535116</v>
      </c>
      <c r="C90">
        <v>2895958335.1499987</v>
      </c>
      <c r="D90">
        <v>2318387204.9095755</v>
      </c>
      <c r="E90">
        <v>1600139224.422932</v>
      </c>
      <c r="F90">
        <v>2500000000</v>
      </c>
    </row>
    <row r="91" spans="1:6" ht="12.75">
      <c r="A91" t="s">
        <v>1400</v>
      </c>
      <c r="B91">
        <v>3324364193.566533</v>
      </c>
      <c r="C91">
        <v>2861353782.496382</v>
      </c>
      <c r="D91">
        <v>2284858517.224558</v>
      </c>
      <c r="E91">
        <v>1570318446.8118186</v>
      </c>
      <c r="F91">
        <v>2500000000</v>
      </c>
    </row>
    <row r="92" spans="1:6" ht="12.75">
      <c r="A92" t="s">
        <v>1401</v>
      </c>
      <c r="B92">
        <v>3289228904.343194</v>
      </c>
      <c r="C92">
        <v>2826465055.2421827</v>
      </c>
      <c r="D92">
        <v>2251443965.7945642</v>
      </c>
      <c r="E92">
        <v>1541010669.5550218</v>
      </c>
      <c r="F92">
        <v>2500000000</v>
      </c>
    </row>
    <row r="93" spans="1:6" ht="12.75">
      <c r="A93" t="s">
        <v>1402</v>
      </c>
      <c r="B93">
        <v>3254569719.598413</v>
      </c>
      <c r="C93">
        <v>2791938714.952457</v>
      </c>
      <c r="D93">
        <v>2218285784.215979</v>
      </c>
      <c r="E93">
        <v>1511884513.969848</v>
      </c>
      <c r="F93">
        <v>2500000000</v>
      </c>
    </row>
    <row r="94" spans="1:6" ht="12.75">
      <c r="A94" t="s">
        <v>1403</v>
      </c>
      <c r="B94">
        <v>3220713940.60785</v>
      </c>
      <c r="C94">
        <v>2758360436.093912</v>
      </c>
      <c r="D94">
        <v>2186212622.0642443</v>
      </c>
      <c r="E94">
        <v>1483916976.7479765</v>
      </c>
      <c r="F94">
        <v>2500000000</v>
      </c>
    </row>
    <row r="95" spans="1:6" ht="12.75">
      <c r="A95" t="s">
        <v>1404</v>
      </c>
      <c r="B95">
        <v>3186656430.363631</v>
      </c>
      <c r="C95">
        <v>2724563181.374227</v>
      </c>
      <c r="D95">
        <v>2153933836.447349</v>
      </c>
      <c r="E95">
        <v>1455814981.541084</v>
      </c>
      <c r="F95">
        <v>2500000000</v>
      </c>
    </row>
    <row r="96" spans="1:6" ht="12.75">
      <c r="A96" t="s">
        <v>1405</v>
      </c>
      <c r="B96">
        <v>3152934310.481929</v>
      </c>
      <c r="C96">
        <v>2691158906.507102</v>
      </c>
      <c r="D96">
        <v>2122114978.3246648</v>
      </c>
      <c r="E96">
        <v>1428233961.7941399</v>
      </c>
      <c r="F96">
        <v>2500000000</v>
      </c>
    </row>
    <row r="97" spans="1:6" ht="12.75">
      <c r="A97" t="s">
        <v>1406</v>
      </c>
      <c r="B97">
        <v>3119141356.696504</v>
      </c>
      <c r="C97">
        <v>2657945290.273814</v>
      </c>
      <c r="D97">
        <v>2090765729.7584658</v>
      </c>
      <c r="E97">
        <v>1401367048.960027</v>
      </c>
      <c r="F97">
        <v>2500000000</v>
      </c>
    </row>
    <row r="98" spans="1:6" ht="12.75">
      <c r="A98" t="s">
        <v>1407</v>
      </c>
      <c r="B98">
        <v>3085823173.241972</v>
      </c>
      <c r="C98">
        <v>2625093614.1785207</v>
      </c>
      <c r="D98">
        <v>2059672753.0107055</v>
      </c>
      <c r="E98">
        <v>1374679233.4049644</v>
      </c>
      <c r="F98">
        <v>2500000000</v>
      </c>
    </row>
    <row r="99" spans="1:6" ht="12.75">
      <c r="A99" t="s">
        <v>1408</v>
      </c>
      <c r="B99">
        <v>3052273407.676512</v>
      </c>
      <c r="C99">
        <v>2592291004.3736644</v>
      </c>
      <c r="D99">
        <v>2028929461.3530576</v>
      </c>
      <c r="E99">
        <v>1348609392.679787</v>
      </c>
      <c r="F99">
        <v>2500000000</v>
      </c>
    </row>
    <row r="100" spans="1:6" ht="12.75">
      <c r="A100" t="s">
        <v>1409</v>
      </c>
      <c r="B100">
        <v>3018606881.684135</v>
      </c>
      <c r="C100">
        <v>2559349855.1438823</v>
      </c>
      <c r="D100">
        <v>1998052729.011171</v>
      </c>
      <c r="E100">
        <v>1322460765.6762195</v>
      </c>
      <c r="F100">
        <v>2500000000</v>
      </c>
    </row>
    <row r="101" spans="1:6" ht="12.75">
      <c r="A101" t="s">
        <v>1410</v>
      </c>
      <c r="B101">
        <v>2984842525.783709</v>
      </c>
      <c r="C101">
        <v>2526430184.8262973</v>
      </c>
      <c r="D101">
        <v>1967336651.210252</v>
      </c>
      <c r="E101">
        <v>1296615335.019681</v>
      </c>
      <c r="F101">
        <v>2500000000</v>
      </c>
    </row>
    <row r="102" spans="1:6" ht="12.75">
      <c r="A102" t="s">
        <v>1411</v>
      </c>
      <c r="B102">
        <v>2950282467.839044</v>
      </c>
      <c r="C102">
        <v>2493215499.3490353</v>
      </c>
      <c r="D102">
        <v>1936852913.3435178</v>
      </c>
      <c r="E102">
        <v>1271465730.790643</v>
      </c>
      <c r="F102">
        <v>2500000000</v>
      </c>
    </row>
    <row r="103" spans="1:6" ht="12.75">
      <c r="A103" t="s">
        <v>1412</v>
      </c>
      <c r="B103">
        <v>2916401666.750053</v>
      </c>
      <c r="C103">
        <v>2460403501.5156803</v>
      </c>
      <c r="D103">
        <v>1906501943.883917</v>
      </c>
      <c r="E103">
        <v>1246240584.370894</v>
      </c>
      <c r="F103">
        <v>2500000000</v>
      </c>
    </row>
    <row r="104" spans="1:6" ht="12.75">
      <c r="A104" t="s">
        <v>1413</v>
      </c>
      <c r="B104">
        <v>2883496703.089655</v>
      </c>
      <c r="C104">
        <v>2428650482.996999</v>
      </c>
      <c r="D104">
        <v>1877265511.5333602</v>
      </c>
      <c r="E104">
        <v>1222099095.5685158</v>
      </c>
      <c r="F104">
        <v>2500000000</v>
      </c>
    </row>
    <row r="105" spans="1:6" ht="12.75">
      <c r="A105" t="s">
        <v>1414</v>
      </c>
      <c r="B105">
        <v>2850772974.169633</v>
      </c>
      <c r="C105">
        <v>2397016210.222438</v>
      </c>
      <c r="D105">
        <v>1848101192.3190374</v>
      </c>
      <c r="E105">
        <v>1198017295.6652946</v>
      </c>
      <c r="F105">
        <v>2500000000</v>
      </c>
    </row>
    <row r="106" spans="1:6" ht="12.75">
      <c r="A106" t="s">
        <v>1415</v>
      </c>
      <c r="B106">
        <v>2819185615.941348</v>
      </c>
      <c r="C106">
        <v>2366565719.526526</v>
      </c>
      <c r="D106">
        <v>1820132954.2821257</v>
      </c>
      <c r="E106">
        <v>1175050514.598458</v>
      </c>
      <c r="F106">
        <v>2500000000</v>
      </c>
    </row>
    <row r="107" spans="1:6" ht="12.75">
      <c r="A107" t="s">
        <v>1416</v>
      </c>
      <c r="B107">
        <v>2787571823.236246</v>
      </c>
      <c r="C107">
        <v>2336058657.4322143</v>
      </c>
      <c r="D107">
        <v>1792100577.9797475</v>
      </c>
      <c r="E107">
        <v>1152052905.7883832</v>
      </c>
      <c r="F107">
        <v>2500000000</v>
      </c>
    </row>
    <row r="108" spans="1:6" ht="12.75">
      <c r="A108" t="s">
        <v>1417</v>
      </c>
      <c r="B108">
        <v>2754981879.763204</v>
      </c>
      <c r="C108">
        <v>2304831619.3715553</v>
      </c>
      <c r="D108">
        <v>1763648090.673482</v>
      </c>
      <c r="E108">
        <v>1128960106.8540747</v>
      </c>
      <c r="F108">
        <v>2500000000</v>
      </c>
    </row>
    <row r="109" spans="1:6" ht="12.75">
      <c r="A109" t="s">
        <v>1418</v>
      </c>
      <c r="B109">
        <v>2723398905.686172</v>
      </c>
      <c r="C109">
        <v>2274669348.887951</v>
      </c>
      <c r="D109">
        <v>1736284035.5873253</v>
      </c>
      <c r="E109">
        <v>1106887591.475627</v>
      </c>
      <c r="F109">
        <v>2500000000</v>
      </c>
    </row>
    <row r="110" spans="1:6" ht="12.75">
      <c r="A110" t="s">
        <v>1419</v>
      </c>
      <c r="B110">
        <v>2692706911.559389</v>
      </c>
      <c r="C110">
        <v>2245219890.818517</v>
      </c>
      <c r="D110">
        <v>1709446331.260259</v>
      </c>
      <c r="E110">
        <v>1085162648.5606997</v>
      </c>
      <c r="F110">
        <v>2500000000</v>
      </c>
    </row>
    <row r="111" spans="1:6" ht="12.75">
      <c r="A111" t="s">
        <v>1420</v>
      </c>
      <c r="B111">
        <v>2662167826.852645</v>
      </c>
      <c r="C111">
        <v>2216112415.854436</v>
      </c>
      <c r="D111">
        <v>1683131870.9114382</v>
      </c>
      <c r="E111">
        <v>1064078316.8127</v>
      </c>
      <c r="F111">
        <v>2500000000</v>
      </c>
    </row>
    <row r="112" spans="1:6" ht="12.75">
      <c r="A112" t="s">
        <v>1421</v>
      </c>
      <c r="B112">
        <v>2632118554.126676</v>
      </c>
      <c r="C112">
        <v>2187381738.1664405</v>
      </c>
      <c r="D112">
        <v>1657085936.8679762</v>
      </c>
      <c r="E112">
        <v>1043174833.0691586</v>
      </c>
      <c r="F112">
        <v>2500000000</v>
      </c>
    </row>
    <row r="113" spans="1:6" ht="12.75">
      <c r="A113" t="s">
        <v>1422</v>
      </c>
      <c r="B113">
        <v>2602369954.595793</v>
      </c>
      <c r="C113">
        <v>2158991590.2195244</v>
      </c>
      <c r="D113">
        <v>1631418914.5027275</v>
      </c>
      <c r="E113">
        <v>1022666858.7725198</v>
      </c>
      <c r="F113">
        <v>0</v>
      </c>
    </row>
    <row r="114" spans="1:5" ht="12.75">
      <c r="A114" t="s">
        <v>1423</v>
      </c>
      <c r="B114">
        <v>2572407551.204458</v>
      </c>
      <c r="C114">
        <v>2130864397.4293625</v>
      </c>
      <c r="D114">
        <v>1606465754.1174426</v>
      </c>
      <c r="E114">
        <v>1003171469.2763153</v>
      </c>
    </row>
    <row r="115" spans="1:5" ht="12.75">
      <c r="A115" t="s">
        <v>1424</v>
      </c>
      <c r="B115">
        <v>2542541797.472518</v>
      </c>
      <c r="C115">
        <v>2102552833.4126804</v>
      </c>
      <c r="D115">
        <v>1581090281.489792</v>
      </c>
      <c r="E115">
        <v>983143673.6708561</v>
      </c>
    </row>
    <row r="116" spans="1:5" ht="12.75">
      <c r="A116" t="s">
        <v>1425</v>
      </c>
      <c r="B116">
        <v>2512679377.247247</v>
      </c>
      <c r="C116">
        <v>2074447519.1446028</v>
      </c>
      <c r="D116">
        <v>1556116010.3887203</v>
      </c>
      <c r="E116">
        <v>963647888.8260335</v>
      </c>
    </row>
    <row r="117" spans="1:5" ht="12.75">
      <c r="A117" t="s">
        <v>1426</v>
      </c>
      <c r="B117">
        <v>2483288515.9548</v>
      </c>
      <c r="C117">
        <v>2046705403.2075436</v>
      </c>
      <c r="D117">
        <v>1531401075.660769</v>
      </c>
      <c r="E117">
        <v>944326050.8449217</v>
      </c>
    </row>
    <row r="118" spans="1:5" ht="12.75">
      <c r="A118" t="s">
        <v>1427</v>
      </c>
      <c r="B118">
        <v>2454348987.350445</v>
      </c>
      <c r="C118">
        <v>2019533362.43199</v>
      </c>
      <c r="D118">
        <v>1507351061.3816414</v>
      </c>
      <c r="E118">
        <v>925685620.1576638</v>
      </c>
    </row>
    <row r="119" spans="1:5" ht="12.75">
      <c r="A119" t="s">
        <v>1428</v>
      </c>
      <c r="B119">
        <v>2425304667.968338</v>
      </c>
      <c r="C119">
        <v>1992249828.1316192</v>
      </c>
      <c r="D119">
        <v>1483205304.2893798</v>
      </c>
      <c r="E119">
        <v>906999391.6513405</v>
      </c>
    </row>
    <row r="120" spans="1:5" ht="12.75">
      <c r="A120" t="s">
        <v>1429</v>
      </c>
      <c r="B120">
        <v>2396408876.673063</v>
      </c>
      <c r="C120">
        <v>1965174834.5338392</v>
      </c>
      <c r="D120">
        <v>1459327474.1872191</v>
      </c>
      <c r="E120">
        <v>888617996.1084006</v>
      </c>
    </row>
    <row r="121" spans="1:5" ht="12.75">
      <c r="A121" t="s">
        <v>1430</v>
      </c>
      <c r="B121">
        <v>2367801234.528367</v>
      </c>
      <c r="C121">
        <v>1938527996.1926148</v>
      </c>
      <c r="D121">
        <v>1435996593.1486213</v>
      </c>
      <c r="E121">
        <v>870826904.8144331</v>
      </c>
    </row>
    <row r="122" spans="1:5" ht="12.75">
      <c r="A122" t="s">
        <v>1431</v>
      </c>
      <c r="B122">
        <v>2339230771.995587</v>
      </c>
      <c r="C122">
        <v>1911889033.909601</v>
      </c>
      <c r="D122">
        <v>1412661493.220373</v>
      </c>
      <c r="E122">
        <v>853047384.256279</v>
      </c>
    </row>
    <row r="123" spans="1:5" ht="12.75">
      <c r="A123" t="s">
        <v>1432</v>
      </c>
      <c r="B123">
        <v>2310910155.095744</v>
      </c>
      <c r="C123">
        <v>1885641966.8651822</v>
      </c>
      <c r="D123">
        <v>1389838786.8675478</v>
      </c>
      <c r="E123">
        <v>835825389.63075</v>
      </c>
    </row>
    <row r="124" spans="1:5" ht="12.75">
      <c r="A124" t="s">
        <v>1433</v>
      </c>
      <c r="B124">
        <v>2282698982.665855</v>
      </c>
      <c r="C124">
        <v>1859463246.0039294</v>
      </c>
      <c r="D124">
        <v>1367057820.5687685</v>
      </c>
      <c r="E124">
        <v>818643155.5653682</v>
      </c>
    </row>
    <row r="125" spans="1:5" ht="12.75">
      <c r="A125" t="s">
        <v>1434</v>
      </c>
      <c r="B125">
        <v>2254302008.724083</v>
      </c>
      <c r="C125">
        <v>1833216807.567165</v>
      </c>
      <c r="D125">
        <v>1344334079.6739109</v>
      </c>
      <c r="E125">
        <v>801625602.6491756</v>
      </c>
    </row>
    <row r="126" spans="1:5" ht="12.75">
      <c r="A126" t="s">
        <v>1435</v>
      </c>
      <c r="B126">
        <v>2225087121.492776</v>
      </c>
      <c r="C126">
        <v>1806686816.3100345</v>
      </c>
      <c r="D126">
        <v>1321835373.033509</v>
      </c>
      <c r="E126">
        <v>785193601.4920136</v>
      </c>
    </row>
    <row r="127" spans="1:5" ht="12.75">
      <c r="A127" t="s">
        <v>1436</v>
      </c>
      <c r="B127">
        <v>2197566632.006751</v>
      </c>
      <c r="C127">
        <v>1781314842.1229787</v>
      </c>
      <c r="D127">
        <v>1299957857.9979465</v>
      </c>
      <c r="E127">
        <v>768927291.2113544</v>
      </c>
    </row>
    <row r="128" spans="1:5" ht="12.75">
      <c r="A128" t="s">
        <v>1437</v>
      </c>
      <c r="B128">
        <v>2170201622.99212</v>
      </c>
      <c r="C128">
        <v>1756245719.3678482</v>
      </c>
      <c r="D128">
        <v>1278508539.3550558</v>
      </c>
      <c r="E128">
        <v>753140007.5457951</v>
      </c>
    </row>
    <row r="129" spans="1:5" ht="12.75">
      <c r="A129" t="s">
        <v>1438</v>
      </c>
      <c r="B129">
        <v>2142817563.958907</v>
      </c>
      <c r="C129">
        <v>1731143906.1489415</v>
      </c>
      <c r="D129">
        <v>1257029930.4987037</v>
      </c>
      <c r="E129">
        <v>737351084.6251786</v>
      </c>
    </row>
    <row r="130" spans="1:5" ht="12.75">
      <c r="A130" t="s">
        <v>1439</v>
      </c>
      <c r="B130">
        <v>2115637160.926671</v>
      </c>
      <c r="C130">
        <v>1706379877.109428</v>
      </c>
      <c r="D130">
        <v>1235998476.7211478</v>
      </c>
      <c r="E130">
        <v>722042437.7836978</v>
      </c>
    </row>
    <row r="131" spans="1:5" ht="12.75">
      <c r="A131" t="s">
        <v>1440</v>
      </c>
      <c r="B131">
        <v>2088390651.504806</v>
      </c>
      <c r="C131">
        <v>1681547167.152354</v>
      </c>
      <c r="D131">
        <v>1214913509.061763</v>
      </c>
      <c r="E131">
        <v>706719002.6832806</v>
      </c>
    </row>
    <row r="132" spans="1:5" ht="12.75">
      <c r="A132" t="s">
        <v>1441</v>
      </c>
      <c r="B132">
        <v>2060948692.937483</v>
      </c>
      <c r="C132">
        <v>1656636678.3392854</v>
      </c>
      <c r="D132">
        <v>1193871741.8091838</v>
      </c>
      <c r="E132">
        <v>691537443.8268446</v>
      </c>
    </row>
    <row r="133" spans="1:5" ht="12.75">
      <c r="A133" t="s">
        <v>1442</v>
      </c>
      <c r="B133">
        <v>2034145976.51496</v>
      </c>
      <c r="C133">
        <v>1632408203.776392</v>
      </c>
      <c r="D133">
        <v>1173515786.7073472</v>
      </c>
      <c r="E133">
        <v>676960061.1530231</v>
      </c>
    </row>
    <row r="134" spans="1:5" ht="12.75">
      <c r="A134" t="s">
        <v>1443</v>
      </c>
      <c r="B134">
        <v>2007337274.59734</v>
      </c>
      <c r="C134">
        <v>1608161944.980225</v>
      </c>
      <c r="D134">
        <v>1153145321.705627</v>
      </c>
      <c r="E134">
        <v>662391532.1332752</v>
      </c>
    </row>
    <row r="135" spans="1:5" ht="12.75">
      <c r="A135" t="s">
        <v>1444</v>
      </c>
      <c r="B135">
        <v>1980809001.432621</v>
      </c>
      <c r="C135">
        <v>1584304271.1325567</v>
      </c>
      <c r="D135">
        <v>1133241892.905469</v>
      </c>
      <c r="E135">
        <v>648290167.4835137</v>
      </c>
    </row>
    <row r="136" spans="1:5" ht="12.75">
      <c r="A136" t="s">
        <v>1445</v>
      </c>
      <c r="B136">
        <v>1954610507.509899</v>
      </c>
      <c r="C136">
        <v>1560698454.3304703</v>
      </c>
      <c r="D136">
        <v>1113517690.2003124</v>
      </c>
      <c r="E136">
        <v>634308534.0306749</v>
      </c>
    </row>
    <row r="137" spans="1:5" ht="12.75">
      <c r="A137" t="s">
        <v>1446</v>
      </c>
      <c r="B137">
        <v>1928362648.326186</v>
      </c>
      <c r="C137">
        <v>1537128804.595356</v>
      </c>
      <c r="D137">
        <v>1093912221.852908</v>
      </c>
      <c r="E137">
        <v>620501059.8528602</v>
      </c>
    </row>
    <row r="138" spans="1:5" ht="12.75">
      <c r="A138" t="s">
        <v>1447</v>
      </c>
      <c r="B138">
        <v>1902250403.429515</v>
      </c>
      <c r="C138">
        <v>1513991225.2745237</v>
      </c>
      <c r="D138">
        <v>1074970850.484662</v>
      </c>
      <c r="E138">
        <v>607423726.923896</v>
      </c>
    </row>
    <row r="139" spans="1:5" ht="12.75">
      <c r="A139" t="s">
        <v>1448</v>
      </c>
      <c r="B139">
        <v>1876423602.534734</v>
      </c>
      <c r="C139">
        <v>1490902830.809891</v>
      </c>
      <c r="D139">
        <v>1055885344.429827</v>
      </c>
      <c r="E139">
        <v>594112166.06961</v>
      </c>
    </row>
    <row r="140" spans="1:5" ht="12.75">
      <c r="A140" t="s">
        <v>1449</v>
      </c>
      <c r="B140">
        <v>1850773953.444638</v>
      </c>
      <c r="C140">
        <v>1468109305.9667022</v>
      </c>
      <c r="D140">
        <v>1037183457.6790018</v>
      </c>
      <c r="E140">
        <v>581196979.7817433</v>
      </c>
    </row>
    <row r="141" spans="1:5" ht="12.75">
      <c r="A141" t="s">
        <v>1450</v>
      </c>
      <c r="B141">
        <v>1825284970.942097</v>
      </c>
      <c r="C141">
        <v>1445434677.2717466</v>
      </c>
      <c r="D141">
        <v>1018567353.7281728</v>
      </c>
      <c r="E141">
        <v>568347742.5244278</v>
      </c>
    </row>
    <row r="142" spans="1:5" ht="12.75">
      <c r="A142" t="s">
        <v>1451</v>
      </c>
      <c r="B142">
        <v>1800325847.294813</v>
      </c>
      <c r="C142">
        <v>1423329559.3929257</v>
      </c>
      <c r="D142">
        <v>1000521715.0493913</v>
      </c>
      <c r="E142">
        <v>555990011.23837</v>
      </c>
    </row>
    <row r="143" spans="1:5" ht="12.75">
      <c r="A143" t="s">
        <v>1452</v>
      </c>
      <c r="B143">
        <v>1775651379.096742</v>
      </c>
      <c r="C143">
        <v>1401441049.1830573</v>
      </c>
      <c r="D143">
        <v>982629904.8987974</v>
      </c>
      <c r="E143">
        <v>543734721.7838207</v>
      </c>
    </row>
    <row r="144" spans="1:5" ht="12.75">
      <c r="A144" t="s">
        <v>1453</v>
      </c>
      <c r="B144">
        <v>1750963696.166105</v>
      </c>
      <c r="C144">
        <v>1379612281.4952052</v>
      </c>
      <c r="D144">
        <v>964864410.931726</v>
      </c>
      <c r="E144">
        <v>531642874.17126864</v>
      </c>
    </row>
    <row r="145" spans="1:5" ht="12.75">
      <c r="A145" t="s">
        <v>1454</v>
      </c>
      <c r="B145">
        <v>1726632166.061861</v>
      </c>
      <c r="C145">
        <v>1358208042.7125032</v>
      </c>
      <c r="D145">
        <v>947556905.5969374</v>
      </c>
      <c r="E145">
        <v>519966176.51878613</v>
      </c>
    </row>
    <row r="146" spans="1:5" ht="12.75">
      <c r="A146" t="s">
        <v>1455</v>
      </c>
      <c r="B146">
        <v>1702614195.915547</v>
      </c>
      <c r="C146">
        <v>1337043385.0894642</v>
      </c>
      <c r="D146">
        <v>930419054.1150134</v>
      </c>
      <c r="E146">
        <v>508399375.3518648</v>
      </c>
    </row>
    <row r="147" spans="1:5" ht="12.75">
      <c r="A147" t="s">
        <v>1456</v>
      </c>
      <c r="B147">
        <v>1678891564.675039</v>
      </c>
      <c r="C147">
        <v>1316250220.8279936</v>
      </c>
      <c r="D147">
        <v>913695151.6365379</v>
      </c>
      <c r="E147">
        <v>497214535.65251195</v>
      </c>
    </row>
    <row r="148" spans="1:5" ht="12.75">
      <c r="A148" t="s">
        <v>1457</v>
      </c>
      <c r="B148">
        <v>1655230589.210871</v>
      </c>
      <c r="C148">
        <v>1295499031.5799155</v>
      </c>
      <c r="D148">
        <v>897003316.7944567</v>
      </c>
      <c r="E148">
        <v>486063673.1087367</v>
      </c>
    </row>
    <row r="149" spans="1:5" ht="12.75">
      <c r="A149" t="s">
        <v>1458</v>
      </c>
      <c r="B149">
        <v>1631495446.89126</v>
      </c>
      <c r="C149">
        <v>1274756497.3178062</v>
      </c>
      <c r="D149">
        <v>880396451.2800602</v>
      </c>
      <c r="E149">
        <v>475044198.31295526</v>
      </c>
    </row>
    <row r="150" spans="1:5" ht="12.75">
      <c r="A150" t="s">
        <v>1459</v>
      </c>
      <c r="B150">
        <v>1608118373.84186</v>
      </c>
      <c r="C150">
        <v>1254497279.544575</v>
      </c>
      <c r="D150">
        <v>864343190.162989</v>
      </c>
      <c r="E150">
        <v>464533990.32464385</v>
      </c>
    </row>
    <row r="151" spans="1:5" ht="12.75">
      <c r="A151" t="s">
        <v>1460</v>
      </c>
      <c r="B151">
        <v>1584867073.491637</v>
      </c>
      <c r="C151">
        <v>1234261924.1846046</v>
      </c>
      <c r="D151">
        <v>848238372.935518</v>
      </c>
      <c r="E151">
        <v>453947697.25217533</v>
      </c>
    </row>
    <row r="152" spans="1:5" ht="12.75">
      <c r="A152" t="s">
        <v>1461</v>
      </c>
      <c r="B152">
        <v>1561935856.915861</v>
      </c>
      <c r="C152">
        <v>1214406950.5553222</v>
      </c>
      <c r="D152">
        <v>832539015.73399</v>
      </c>
      <c r="E152">
        <v>443719567.2204228</v>
      </c>
    </row>
    <row r="153" spans="1:5" ht="12.75">
      <c r="A153" t="s">
        <v>1462</v>
      </c>
      <c r="B153">
        <v>1539115303.591137</v>
      </c>
      <c r="C153">
        <v>1194634313.1240332</v>
      </c>
      <c r="D153">
        <v>816901001.7223396</v>
      </c>
      <c r="E153">
        <v>433540858.9113707</v>
      </c>
    </row>
    <row r="154" spans="1:5" ht="12.75">
      <c r="A154" t="s">
        <v>1463</v>
      </c>
      <c r="B154">
        <v>1516363444.420459</v>
      </c>
      <c r="C154">
        <v>1175042824.5639975</v>
      </c>
      <c r="D154">
        <v>801526537.8116765</v>
      </c>
      <c r="E154">
        <v>423637693.19996923</v>
      </c>
    </row>
    <row r="155" spans="1:5" ht="12.75">
      <c r="A155" t="s">
        <v>1464</v>
      </c>
      <c r="B155">
        <v>1493307678.367632</v>
      </c>
      <c r="C155">
        <v>1155214059.614466</v>
      </c>
      <c r="D155">
        <v>785996785.6132816</v>
      </c>
      <c r="E155">
        <v>413670049.28456223</v>
      </c>
    </row>
    <row r="156" spans="1:5" ht="12.75">
      <c r="A156" t="s">
        <v>1465</v>
      </c>
      <c r="B156">
        <v>1470677850.565258</v>
      </c>
      <c r="C156">
        <v>1135778121.033219</v>
      </c>
      <c r="D156">
        <v>770807435.5682807</v>
      </c>
      <c r="E156">
        <v>403957636.9987861</v>
      </c>
    </row>
    <row r="157" spans="1:5" ht="12.75">
      <c r="A157" t="s">
        <v>1466</v>
      </c>
      <c r="B157">
        <v>1447809792.680126</v>
      </c>
      <c r="C157">
        <v>1116282244.3763309</v>
      </c>
      <c r="D157">
        <v>755711761.1081567</v>
      </c>
      <c r="E157">
        <v>394422963.91010576</v>
      </c>
    </row>
    <row r="158" spans="1:5" ht="12.75">
      <c r="A158" t="s">
        <v>1467</v>
      </c>
      <c r="B158">
        <v>1425349543.644699</v>
      </c>
      <c r="C158">
        <v>1097101142.151316</v>
      </c>
      <c r="D158">
        <v>740837443.4220372</v>
      </c>
      <c r="E158">
        <v>385022008.34643555</v>
      </c>
    </row>
    <row r="159" spans="1:5" ht="12.75">
      <c r="A159" t="s">
        <v>1468</v>
      </c>
      <c r="B159">
        <v>1403175218.588037</v>
      </c>
      <c r="C159">
        <v>1078260640.57045</v>
      </c>
      <c r="D159">
        <v>726322966.7902236</v>
      </c>
      <c r="E159">
        <v>375931304.03420186</v>
      </c>
    </row>
    <row r="160" spans="1:5" ht="12.75">
      <c r="A160" t="s">
        <v>1469</v>
      </c>
      <c r="B160">
        <v>1380938699.509472</v>
      </c>
      <c r="C160">
        <v>1059373307.5870824</v>
      </c>
      <c r="D160">
        <v>711785511.1598306</v>
      </c>
      <c r="E160">
        <v>366846582.1183094</v>
      </c>
    </row>
    <row r="161" spans="1:5" ht="12.75">
      <c r="A161" t="s">
        <v>1470</v>
      </c>
      <c r="B161">
        <v>1358890083.354727</v>
      </c>
      <c r="C161">
        <v>1040690844.7984655</v>
      </c>
      <c r="D161">
        <v>697454602.006876</v>
      </c>
      <c r="E161">
        <v>357938074.4980721</v>
      </c>
    </row>
    <row r="162" spans="1:5" ht="12.75">
      <c r="A162" t="s">
        <v>1471</v>
      </c>
      <c r="B162">
        <v>1337252965.733057</v>
      </c>
      <c r="C162">
        <v>1022551281.6644782</v>
      </c>
      <c r="D162">
        <v>683723368.7844942</v>
      </c>
      <c r="E162">
        <v>349548456.12998116</v>
      </c>
    </row>
    <row r="163" spans="1:5" ht="12.75">
      <c r="A163" t="s">
        <v>1472</v>
      </c>
      <c r="B163">
        <v>1315860433.178851</v>
      </c>
      <c r="C163">
        <v>1004486570.838192</v>
      </c>
      <c r="D163">
        <v>669936367.6769941</v>
      </c>
      <c r="E163">
        <v>341049281.0189315</v>
      </c>
    </row>
    <row r="164" spans="1:5" ht="12.75">
      <c r="A164" t="s">
        <v>1473</v>
      </c>
      <c r="B164">
        <v>1294417757.896177</v>
      </c>
      <c r="C164">
        <v>986496001.7577714</v>
      </c>
      <c r="D164">
        <v>656318303.320677</v>
      </c>
      <c r="E164">
        <v>332747026.73387116</v>
      </c>
    </row>
    <row r="165" spans="1:5" ht="12.75">
      <c r="A165" t="s">
        <v>1474</v>
      </c>
      <c r="B165">
        <v>1273190512.144243</v>
      </c>
      <c r="C165">
        <v>968672654.2540848</v>
      </c>
      <c r="D165">
        <v>642821389.4254389</v>
      </c>
      <c r="E165">
        <v>324523840.0498097</v>
      </c>
    </row>
    <row r="166" spans="1:5" ht="12.75">
      <c r="A166" t="s">
        <v>1475</v>
      </c>
      <c r="B166">
        <v>1252415517.688231</v>
      </c>
      <c r="C166">
        <v>951302518.4570546</v>
      </c>
      <c r="D166">
        <v>629740599.4813768</v>
      </c>
      <c r="E166">
        <v>316616879.1608076</v>
      </c>
    </row>
    <row r="167" spans="1:5" ht="12.75">
      <c r="A167" t="s">
        <v>1476</v>
      </c>
      <c r="B167">
        <v>1231708345.01751</v>
      </c>
      <c r="C167">
        <v>933987081.7408715</v>
      </c>
      <c r="D167">
        <v>616705766.1245865</v>
      </c>
      <c r="E167">
        <v>308750023.4051422</v>
      </c>
    </row>
    <row r="168" spans="1:5" ht="12.75">
      <c r="A168" t="s">
        <v>1477</v>
      </c>
      <c r="B168">
        <v>1211458571.363207</v>
      </c>
      <c r="C168">
        <v>917073895.9320362</v>
      </c>
      <c r="D168">
        <v>603998088.4453988</v>
      </c>
      <c r="E168">
        <v>301107223.21933126</v>
      </c>
    </row>
    <row r="169" spans="1:5" ht="12.75">
      <c r="A169" t="s">
        <v>1478</v>
      </c>
      <c r="B169">
        <v>1191413580.198582</v>
      </c>
      <c r="C169">
        <v>900419457.0430021</v>
      </c>
      <c r="D169">
        <v>591569631.0514677</v>
      </c>
      <c r="E169">
        <v>293702446.4199809</v>
      </c>
    </row>
    <row r="170" spans="1:5" ht="12.75">
      <c r="A170" t="s">
        <v>1479</v>
      </c>
      <c r="B170">
        <v>1171446575.53065</v>
      </c>
      <c r="C170">
        <v>883827664.4815245</v>
      </c>
      <c r="D170">
        <v>579192172.4176798</v>
      </c>
      <c r="E170">
        <v>286339324.86019206</v>
      </c>
    </row>
    <row r="171" spans="1:5" ht="12.75">
      <c r="A171" t="s">
        <v>1480</v>
      </c>
      <c r="B171">
        <v>1151108507.202248</v>
      </c>
      <c r="C171">
        <v>867057557.4270304</v>
      </c>
      <c r="D171">
        <v>566803845.3820063</v>
      </c>
      <c r="E171">
        <v>279066164.96570355</v>
      </c>
    </row>
    <row r="172" spans="1:5" ht="12.75">
      <c r="A172" t="s">
        <v>1481</v>
      </c>
      <c r="B172">
        <v>1131832801.187575</v>
      </c>
      <c r="C172">
        <v>851092413.6211276</v>
      </c>
      <c r="D172">
        <v>554952321.1880366</v>
      </c>
      <c r="E172">
        <v>272073778.4850573</v>
      </c>
    </row>
    <row r="173" spans="1:5" ht="12.75">
      <c r="A173" t="s">
        <v>1482</v>
      </c>
      <c r="B173">
        <v>1112412790.600806</v>
      </c>
      <c r="C173">
        <v>835070604.5609074</v>
      </c>
      <c r="D173">
        <v>543120558.2500551</v>
      </c>
      <c r="E173">
        <v>265145265.9563856</v>
      </c>
    </row>
    <row r="174" spans="1:5" ht="12.75">
      <c r="A174" t="s">
        <v>1483</v>
      </c>
      <c r="B174">
        <v>1093229250.300948</v>
      </c>
      <c r="C174">
        <v>819412507.327978</v>
      </c>
      <c r="D174">
        <v>531712353.4735356</v>
      </c>
      <c r="E174">
        <v>258582659.08571094</v>
      </c>
    </row>
    <row r="175" spans="1:5" ht="12.75">
      <c r="A175" t="s">
        <v>1484</v>
      </c>
      <c r="B175">
        <v>1074110870.684134</v>
      </c>
      <c r="C175">
        <v>803717151.807137</v>
      </c>
      <c r="D175">
        <v>520201369.6571937</v>
      </c>
      <c r="E175">
        <v>251913103.0031222</v>
      </c>
    </row>
    <row r="176" spans="1:5" ht="12.75">
      <c r="A176" t="s">
        <v>1485</v>
      </c>
      <c r="B176">
        <v>1055108959.881252</v>
      </c>
      <c r="C176">
        <v>788202841.1767981</v>
      </c>
      <c r="D176">
        <v>508904180.0480453</v>
      </c>
      <c r="E176">
        <v>245432102.4488328</v>
      </c>
    </row>
    <row r="177" spans="1:5" ht="12.75">
      <c r="A177" t="s">
        <v>1486</v>
      </c>
      <c r="B177">
        <v>1035953277.905654</v>
      </c>
      <c r="C177">
        <v>772580305.4162188</v>
      </c>
      <c r="D177">
        <v>497548874.21936005</v>
      </c>
      <c r="E177">
        <v>238939371.54603913</v>
      </c>
    </row>
    <row r="178" spans="1:5" ht="12.75">
      <c r="A178" t="s">
        <v>1487</v>
      </c>
      <c r="B178">
        <v>1017234924.019073</v>
      </c>
      <c r="C178">
        <v>757375559.755014</v>
      </c>
      <c r="D178">
        <v>486556376.7799288</v>
      </c>
      <c r="E178">
        <v>232702592.32684368</v>
      </c>
    </row>
    <row r="179" spans="1:5" ht="12.75">
      <c r="A179" t="s">
        <v>1488</v>
      </c>
      <c r="B179">
        <v>998622391.220008</v>
      </c>
      <c r="C179">
        <v>742256660.0273514</v>
      </c>
      <c r="D179">
        <v>475630918.4554319</v>
      </c>
      <c r="E179">
        <v>226513844.10593814</v>
      </c>
    </row>
    <row r="180" spans="1:5" ht="12.75">
      <c r="A180" t="s">
        <v>1489</v>
      </c>
      <c r="B180">
        <v>980118980.393987</v>
      </c>
      <c r="C180">
        <v>727267837.8090174</v>
      </c>
      <c r="D180">
        <v>464841024.9458108</v>
      </c>
      <c r="E180">
        <v>220437634.43776903</v>
      </c>
    </row>
    <row r="181" spans="1:5" ht="12.75">
      <c r="A181" t="s">
        <v>1490</v>
      </c>
      <c r="B181">
        <v>961753375.09369</v>
      </c>
      <c r="C181">
        <v>712468818.3534319</v>
      </c>
      <c r="D181">
        <v>454261255.9141115</v>
      </c>
      <c r="E181">
        <v>214537429.36391154</v>
      </c>
    </row>
    <row r="182" spans="1:5" ht="12.75">
      <c r="A182" t="s">
        <v>1491</v>
      </c>
      <c r="B182">
        <v>943540843.146773</v>
      </c>
      <c r="C182">
        <v>697791421.7516806</v>
      </c>
      <c r="D182">
        <v>443771650.19474137</v>
      </c>
      <c r="E182">
        <v>208695723.2214564</v>
      </c>
    </row>
    <row r="183" spans="1:5" ht="12.75">
      <c r="A183" t="s">
        <v>1492</v>
      </c>
      <c r="B183">
        <v>925471908.884828</v>
      </c>
      <c r="C183">
        <v>683305196.1787113</v>
      </c>
      <c r="D183">
        <v>433489336.7209532</v>
      </c>
      <c r="E183">
        <v>203024522.2085764</v>
      </c>
    </row>
    <row r="184" spans="1:5" ht="12.75">
      <c r="A184" t="s">
        <v>1493</v>
      </c>
      <c r="B184">
        <v>907668540.812985</v>
      </c>
      <c r="C184">
        <v>669023764.5153381</v>
      </c>
      <c r="D184">
        <v>423349774.83144444</v>
      </c>
      <c r="E184">
        <v>197435857.79048744</v>
      </c>
    </row>
    <row r="185" spans="1:5" ht="12.75">
      <c r="A185" t="s">
        <v>1494</v>
      </c>
      <c r="B185">
        <v>889834135.462389</v>
      </c>
      <c r="C185">
        <v>654765973.8031783</v>
      </c>
      <c r="D185">
        <v>413273904.8126774</v>
      </c>
      <c r="E185">
        <v>191920471.12265998</v>
      </c>
    </row>
    <row r="186" spans="1:5" ht="12.75">
      <c r="A186" t="s">
        <v>1495</v>
      </c>
      <c r="B186">
        <v>872305957.255724</v>
      </c>
      <c r="C186">
        <v>640884844.83679</v>
      </c>
      <c r="D186">
        <v>403583125.44445014</v>
      </c>
      <c r="E186">
        <v>186703013.55435166</v>
      </c>
    </row>
    <row r="187" spans="1:5" ht="12.75">
      <c r="A187" t="s">
        <v>1496</v>
      </c>
      <c r="B187">
        <v>854979881.134035</v>
      </c>
      <c r="C187">
        <v>627089945.829791</v>
      </c>
      <c r="D187">
        <v>393891789.38251454</v>
      </c>
      <c r="E187">
        <v>181447870.7788845</v>
      </c>
    </row>
    <row r="188" spans="1:5" ht="12.75">
      <c r="A188" t="s">
        <v>1497</v>
      </c>
      <c r="B188">
        <v>837797037.969345</v>
      </c>
      <c r="C188">
        <v>613478466.6604671</v>
      </c>
      <c r="D188">
        <v>384393629.061036</v>
      </c>
      <c r="E188">
        <v>176346649.50291026</v>
      </c>
    </row>
    <row r="189" spans="1:5" ht="12.75">
      <c r="A189" t="s">
        <v>1498</v>
      </c>
      <c r="B189">
        <v>820634310.411967</v>
      </c>
      <c r="C189">
        <v>599891837.3543155</v>
      </c>
      <c r="D189">
        <v>374924570.9153173</v>
      </c>
      <c r="E189">
        <v>171274044.8808324</v>
      </c>
    </row>
    <row r="190" spans="1:5" ht="12.75">
      <c r="A190" t="s">
        <v>1499</v>
      </c>
      <c r="B190">
        <v>803614665.019499</v>
      </c>
      <c r="C190">
        <v>586486062.4436095</v>
      </c>
      <c r="D190">
        <v>365643968.25695133</v>
      </c>
      <c r="E190">
        <v>166349748.37342787</v>
      </c>
    </row>
    <row r="191" spans="1:5" ht="12.75">
      <c r="A191" t="s">
        <v>1500</v>
      </c>
      <c r="B191">
        <v>787023266.795755</v>
      </c>
      <c r="C191">
        <v>573403306.4688464</v>
      </c>
      <c r="D191">
        <v>356578376.77254975</v>
      </c>
      <c r="E191">
        <v>161538244.11360323</v>
      </c>
    </row>
    <row r="192" spans="1:5" ht="12.75">
      <c r="A192" t="s">
        <v>1501</v>
      </c>
      <c r="B192">
        <v>770603712.411082</v>
      </c>
      <c r="C192">
        <v>560488230.3151737</v>
      </c>
      <c r="D192">
        <v>347660540.3797848</v>
      </c>
      <c r="E192">
        <v>156831167.20925647</v>
      </c>
    </row>
    <row r="193" spans="1:5" ht="12.75">
      <c r="A193" t="s">
        <v>1502</v>
      </c>
      <c r="B193">
        <v>754165774.69046</v>
      </c>
      <c r="C193">
        <v>547631953.0185931</v>
      </c>
      <c r="D193">
        <v>338849969.69971716</v>
      </c>
      <c r="E193">
        <v>152230091.4985072</v>
      </c>
    </row>
    <row r="194" spans="1:5" ht="12.75">
      <c r="A194" t="s">
        <v>1503</v>
      </c>
      <c r="B194">
        <v>737967931.007956</v>
      </c>
      <c r="C194">
        <v>534961132.28984165</v>
      </c>
      <c r="D194">
        <v>330168010.79243225</v>
      </c>
      <c r="E194">
        <v>147701419.79460892</v>
      </c>
    </row>
    <row r="195" spans="1:5" ht="12.75">
      <c r="A195" t="s">
        <v>1504</v>
      </c>
      <c r="B195">
        <v>721971196.062601</v>
      </c>
      <c r="C195">
        <v>522505867.05628085</v>
      </c>
      <c r="D195">
        <v>321687142.1263869</v>
      </c>
      <c r="E195">
        <v>143317578.84617943</v>
      </c>
    </row>
    <row r="196" spans="1:5" ht="12.75">
      <c r="A196" t="s">
        <v>1505</v>
      </c>
      <c r="B196">
        <v>706105897.879939</v>
      </c>
      <c r="C196">
        <v>510157080.06470805</v>
      </c>
      <c r="D196">
        <v>313285678.617054</v>
      </c>
      <c r="E196">
        <v>138983396.90105668</v>
      </c>
    </row>
    <row r="197" spans="1:5" ht="12.75">
      <c r="A197" t="s">
        <v>1506</v>
      </c>
      <c r="B197">
        <v>690334647.888471</v>
      </c>
      <c r="C197">
        <v>497916512.8919042</v>
      </c>
      <c r="D197">
        <v>304991156.16768056</v>
      </c>
      <c r="E197">
        <v>134730600.5851632</v>
      </c>
    </row>
    <row r="198" spans="1:5" ht="12.75">
      <c r="A198" t="s">
        <v>1507</v>
      </c>
      <c r="B198">
        <v>673994553.316441</v>
      </c>
      <c r="C198">
        <v>485359558.5148129</v>
      </c>
      <c r="D198">
        <v>296592213.673121</v>
      </c>
      <c r="E198">
        <v>130501136.02076821</v>
      </c>
    </row>
    <row r="199" spans="1:5" ht="12.75">
      <c r="A199" t="s">
        <v>1508</v>
      </c>
      <c r="B199">
        <v>658303162.721545</v>
      </c>
      <c r="C199">
        <v>473255773.24487793</v>
      </c>
      <c r="D199">
        <v>288460380.51989824</v>
      </c>
      <c r="E199">
        <v>126385525.46789698</v>
      </c>
    </row>
    <row r="200" spans="1:5" ht="12.75">
      <c r="A200" t="s">
        <v>1509</v>
      </c>
      <c r="B200">
        <v>641863257.836547</v>
      </c>
      <c r="C200">
        <v>460679678.92885965</v>
      </c>
      <c r="D200">
        <v>280103847.4439336</v>
      </c>
      <c r="E200">
        <v>122221138.26272751</v>
      </c>
    </row>
    <row r="201" spans="1:5" ht="12.75">
      <c r="A201" t="s">
        <v>1510</v>
      </c>
      <c r="B201">
        <v>626728189.48555</v>
      </c>
      <c r="C201">
        <v>449053977.62968034</v>
      </c>
      <c r="D201">
        <v>272340768.89848024</v>
      </c>
      <c r="E201">
        <v>118330453.41991122</v>
      </c>
    </row>
    <row r="202" spans="1:5" ht="12.75">
      <c r="A202" t="s">
        <v>1511</v>
      </c>
      <c r="B202">
        <v>612060687.27606</v>
      </c>
      <c r="C202">
        <v>437824806.52997476</v>
      </c>
      <c r="D202">
        <v>264876996.6012258</v>
      </c>
      <c r="E202">
        <v>114615722.45157897</v>
      </c>
    </row>
    <row r="203" spans="1:5" ht="12.75">
      <c r="A203" t="s">
        <v>1512</v>
      </c>
      <c r="B203">
        <v>597715027.099853</v>
      </c>
      <c r="C203">
        <v>426837760.2919317</v>
      </c>
      <c r="D203">
        <v>257573277.51507628</v>
      </c>
      <c r="E203">
        <v>110983234.21288152</v>
      </c>
    </row>
    <row r="204" spans="1:5" ht="12.75">
      <c r="A204" t="s">
        <v>1513</v>
      </c>
      <c r="B204">
        <v>583655242.103592</v>
      </c>
      <c r="C204">
        <v>416090526.00483364</v>
      </c>
      <c r="D204">
        <v>250449340.3332581</v>
      </c>
      <c r="E204">
        <v>107456597.28572759</v>
      </c>
    </row>
    <row r="205" spans="1:5" ht="12.75">
      <c r="A205" t="s">
        <v>1514</v>
      </c>
      <c r="B205">
        <v>569883921.628495</v>
      </c>
      <c r="C205">
        <v>405606028.7324676</v>
      </c>
      <c r="D205">
        <v>243537718.6920362</v>
      </c>
      <c r="E205">
        <v>104062800.42093125</v>
      </c>
    </row>
    <row r="206" spans="1:5" ht="12.75">
      <c r="A206" t="s">
        <v>1515</v>
      </c>
      <c r="B206">
        <v>556197319.65569</v>
      </c>
      <c r="C206">
        <v>395193386.3842345</v>
      </c>
      <c r="D206">
        <v>236682197.50558752</v>
      </c>
      <c r="E206">
        <v>100705105.29747632</v>
      </c>
    </row>
    <row r="207" spans="1:5" ht="12.75">
      <c r="A207" t="s">
        <v>1516</v>
      </c>
      <c r="B207">
        <v>542909240.588047</v>
      </c>
      <c r="C207">
        <v>385118667.5612198</v>
      </c>
      <c r="D207">
        <v>230080738.43023404</v>
      </c>
      <c r="E207">
        <v>97494976.96675223</v>
      </c>
    </row>
    <row r="208" spans="1:5" ht="12.75">
      <c r="A208" t="s">
        <v>1517</v>
      </c>
      <c r="B208">
        <v>529946060.554211</v>
      </c>
      <c r="C208">
        <v>375285499.2103661</v>
      </c>
      <c r="D208">
        <v>223635924.39454192</v>
      </c>
      <c r="E208">
        <v>94362658.31067562</v>
      </c>
    </row>
    <row r="209" spans="1:5" ht="12.75">
      <c r="A209" t="s">
        <v>1518</v>
      </c>
      <c r="B209">
        <v>517295305.126764</v>
      </c>
      <c r="C209">
        <v>365705449.2731949</v>
      </c>
      <c r="D209">
        <v>217372855.07723296</v>
      </c>
      <c r="E209">
        <v>91331486.71434082</v>
      </c>
    </row>
    <row r="210" spans="1:5" ht="12.75">
      <c r="A210" t="s">
        <v>1519</v>
      </c>
      <c r="B210">
        <v>504811530.23577</v>
      </c>
      <c r="C210">
        <v>356333196.54666597</v>
      </c>
      <c r="D210">
        <v>211315463.08971536</v>
      </c>
      <c r="E210">
        <v>88446674.12694158</v>
      </c>
    </row>
    <row r="211" spans="1:5" ht="12.75">
      <c r="A211" t="s">
        <v>1520</v>
      </c>
      <c r="B211">
        <v>492531810.053958</v>
      </c>
      <c r="C211">
        <v>347075598.6721203</v>
      </c>
      <c r="D211">
        <v>205301994.44844475</v>
      </c>
      <c r="E211">
        <v>85565760.92777577</v>
      </c>
    </row>
    <row r="212" spans="1:5" ht="12.75">
      <c r="A212" t="s">
        <v>1521</v>
      </c>
      <c r="B212">
        <v>480363878.600941</v>
      </c>
      <c r="C212">
        <v>337945525.0598107</v>
      </c>
      <c r="D212">
        <v>199409366.75672036</v>
      </c>
      <c r="E212">
        <v>82769148.28332914</v>
      </c>
    </row>
    <row r="213" spans="1:5" ht="12.75">
      <c r="A213" t="s">
        <v>1522</v>
      </c>
      <c r="B213">
        <v>468249684.306213</v>
      </c>
      <c r="C213">
        <v>328864223.17619234</v>
      </c>
      <c r="D213">
        <v>193557309.53454703</v>
      </c>
      <c r="E213">
        <v>79999841.8006003</v>
      </c>
    </row>
    <row r="214" spans="1:5" ht="12.75">
      <c r="A214" t="s">
        <v>1523</v>
      </c>
      <c r="B214">
        <v>456259407.413769</v>
      </c>
      <c r="C214">
        <v>319917154.84606415</v>
      </c>
      <c r="D214">
        <v>187827960.6933547</v>
      </c>
      <c r="E214">
        <v>77313596.81195901</v>
      </c>
    </row>
    <row r="215" spans="1:5" ht="12.75">
      <c r="A215" t="s">
        <v>1524</v>
      </c>
      <c r="B215">
        <v>444433185.263853</v>
      </c>
      <c r="C215">
        <v>311096378.4803354</v>
      </c>
      <c r="D215">
        <v>182184641.68886402</v>
      </c>
      <c r="E215">
        <v>74673071.82641073</v>
      </c>
    </row>
    <row r="216" spans="1:5" ht="12.75">
      <c r="A216" t="s">
        <v>1525</v>
      </c>
      <c r="B216">
        <v>432720386.044537</v>
      </c>
      <c r="C216">
        <v>302383862.84274375</v>
      </c>
      <c r="D216">
        <v>176632050.61734483</v>
      </c>
      <c r="E216">
        <v>72090557.64600395</v>
      </c>
    </row>
    <row r="217" spans="1:5" ht="12.75">
      <c r="A217" t="s">
        <v>1526</v>
      </c>
      <c r="B217">
        <v>421109986.922379</v>
      </c>
      <c r="C217">
        <v>293787528.9069358</v>
      </c>
      <c r="D217">
        <v>171188278.20577705</v>
      </c>
      <c r="E217">
        <v>69582332.26313011</v>
      </c>
    </row>
    <row r="218" spans="1:5" ht="12.75">
      <c r="A218" t="s">
        <v>1527</v>
      </c>
      <c r="B218">
        <v>409625761.44336</v>
      </c>
      <c r="C218">
        <v>285290858.5161887</v>
      </c>
      <c r="D218">
        <v>165814542.25362483</v>
      </c>
      <c r="E218">
        <v>67112619.98415561</v>
      </c>
    </row>
    <row r="219" spans="1:5" ht="12.75">
      <c r="A219" t="s">
        <v>1528</v>
      </c>
      <c r="B219">
        <v>398270382.703487</v>
      </c>
      <c r="C219">
        <v>276926913.9623311</v>
      </c>
      <c r="D219">
        <v>160557165.9703339</v>
      </c>
      <c r="E219">
        <v>64718337.76068437</v>
      </c>
    </row>
    <row r="220" spans="1:5" ht="12.75">
      <c r="A220" t="s">
        <v>1529</v>
      </c>
      <c r="B220">
        <v>386599860.948598</v>
      </c>
      <c r="C220">
        <v>268356196.06288365</v>
      </c>
      <c r="D220">
        <v>155192327.9409415</v>
      </c>
      <c r="E220">
        <v>62290888.824930325</v>
      </c>
    </row>
    <row r="221" spans="1:5" ht="12.75">
      <c r="A221" t="s">
        <v>1530</v>
      </c>
      <c r="B221">
        <v>375642695.177835</v>
      </c>
      <c r="C221">
        <v>260308087.0180796</v>
      </c>
      <c r="D221">
        <v>150155199.06796062</v>
      </c>
      <c r="E221">
        <v>60013820.328829706</v>
      </c>
    </row>
    <row r="222" spans="1:5" ht="12.75">
      <c r="A222" t="s">
        <v>1531</v>
      </c>
      <c r="B222">
        <v>364904683.950486</v>
      </c>
      <c r="C222">
        <v>252479588.53893536</v>
      </c>
      <c r="D222">
        <v>145304847.6393946</v>
      </c>
      <c r="E222">
        <v>57853017.295905724</v>
      </c>
    </row>
    <row r="223" spans="1:5" ht="12.75">
      <c r="A223" t="s">
        <v>1532</v>
      </c>
      <c r="B223">
        <v>354468497.793563</v>
      </c>
      <c r="C223">
        <v>244842756.09795755</v>
      </c>
      <c r="D223">
        <v>140551402.00196832</v>
      </c>
      <c r="E223">
        <v>55723413.49676112</v>
      </c>
    </row>
    <row r="224" spans="1:5" ht="12.75">
      <c r="A224" t="s">
        <v>1533</v>
      </c>
      <c r="B224">
        <v>343435612.92782</v>
      </c>
      <c r="C224">
        <v>236832610.9932113</v>
      </c>
      <c r="D224">
        <v>135618580.0021027</v>
      </c>
      <c r="E224">
        <v>53547328.26852731</v>
      </c>
    </row>
    <row r="225" spans="1:5" ht="12.75">
      <c r="A225" t="s">
        <v>1534</v>
      </c>
      <c r="B225">
        <v>333499324.44695</v>
      </c>
      <c r="C225">
        <v>229590499.40499938</v>
      </c>
      <c r="D225">
        <v>131137136.26454628</v>
      </c>
      <c r="E225">
        <v>51558577.766874515</v>
      </c>
    </row>
    <row r="226" spans="1:5" ht="12.75">
      <c r="A226" t="s">
        <v>1535</v>
      </c>
      <c r="B226">
        <v>323900535.020543</v>
      </c>
      <c r="C226">
        <v>222616412.6085942</v>
      </c>
      <c r="D226">
        <v>126840729.16275954</v>
      </c>
      <c r="E226">
        <v>49664955.06901254</v>
      </c>
    </row>
    <row r="227" spans="1:5" ht="12.75">
      <c r="A227" t="s">
        <v>1536</v>
      </c>
      <c r="B227">
        <v>314613524.521173</v>
      </c>
      <c r="C227">
        <v>215866714.5272777</v>
      </c>
      <c r="D227">
        <v>122682134.79453072</v>
      </c>
      <c r="E227">
        <v>47833180.756870285</v>
      </c>
    </row>
    <row r="228" spans="1:5" ht="12.75">
      <c r="A228" t="s">
        <v>1537</v>
      </c>
      <c r="B228">
        <v>305633578.876288</v>
      </c>
      <c r="C228">
        <v>209349602.00932553</v>
      </c>
      <c r="D228">
        <v>118675720.03573036</v>
      </c>
      <c r="E228">
        <v>46075115.381779745</v>
      </c>
    </row>
    <row r="229" spans="1:5" ht="12.75">
      <c r="A229" t="s">
        <v>1538</v>
      </c>
      <c r="B229">
        <v>296937337.811797</v>
      </c>
      <c r="C229">
        <v>203059093.75116858</v>
      </c>
      <c r="D229">
        <v>114826452.2197651</v>
      </c>
      <c r="E229">
        <v>44397916.106322005</v>
      </c>
    </row>
    <row r="230" spans="1:5" ht="12.75">
      <c r="A230" t="s">
        <v>1539</v>
      </c>
      <c r="B230">
        <v>288524432.143021</v>
      </c>
      <c r="C230">
        <v>196971325.3138833</v>
      </c>
      <c r="D230">
        <v>111100650.819378</v>
      </c>
      <c r="E230">
        <v>42775378.6003606</v>
      </c>
    </row>
    <row r="231" spans="1:5" ht="12.75">
      <c r="A231" t="s">
        <v>1540</v>
      </c>
      <c r="B231">
        <v>280294285.429647</v>
      </c>
      <c r="C231">
        <v>191038639.25904626</v>
      </c>
      <c r="D231">
        <v>107489137.80077764</v>
      </c>
      <c r="E231">
        <v>41215248.42275867</v>
      </c>
    </row>
    <row r="232" spans="1:5" ht="12.75">
      <c r="A232" t="s">
        <v>1541</v>
      </c>
      <c r="B232">
        <v>272255222.81617</v>
      </c>
      <c r="C232">
        <v>185244776.78918365</v>
      </c>
      <c r="D232">
        <v>103964106.98617777</v>
      </c>
      <c r="E232">
        <v>39694779.11575744</v>
      </c>
    </row>
    <row r="233" spans="1:5" ht="12.75">
      <c r="A233" t="s">
        <v>1542</v>
      </c>
      <c r="B233">
        <v>264266395.586035</v>
      </c>
      <c r="C233">
        <v>179504141.01447082</v>
      </c>
      <c r="D233">
        <v>100486106.91235632</v>
      </c>
      <c r="E233">
        <v>38204331.305910856</v>
      </c>
    </row>
    <row r="234" spans="1:5" ht="12.75">
      <c r="A234" t="s">
        <v>1543</v>
      </c>
      <c r="B234">
        <v>256224855.990017</v>
      </c>
      <c r="C234">
        <v>173775245.73278922</v>
      </c>
      <c r="D234">
        <v>97055595.0238923</v>
      </c>
      <c r="E234">
        <v>36758871.44736418</v>
      </c>
    </row>
    <row r="235" spans="1:5" ht="12.75">
      <c r="A235" t="s">
        <v>1544</v>
      </c>
      <c r="B235">
        <v>248340846.587885</v>
      </c>
      <c r="C235">
        <v>168142534.67885417</v>
      </c>
      <c r="D235">
        <v>93670825.58869828</v>
      </c>
      <c r="E235">
        <v>35326658.53625616</v>
      </c>
    </row>
    <row r="236" spans="1:5" ht="12.75">
      <c r="A236" t="s">
        <v>1545</v>
      </c>
      <c r="B236">
        <v>240500223.610437</v>
      </c>
      <c r="C236">
        <v>162566657.92983773</v>
      </c>
      <c r="D236">
        <v>90341646.80523933</v>
      </c>
      <c r="E236">
        <v>33931440.62572724</v>
      </c>
    </row>
    <row r="237" spans="1:5" ht="12.75">
      <c r="A237" t="s">
        <v>1546</v>
      </c>
      <c r="B237">
        <v>232706341.687494</v>
      </c>
      <c r="C237">
        <v>157031576.54116377</v>
      </c>
      <c r="D237">
        <v>87043753.24261376</v>
      </c>
      <c r="E237">
        <v>32554312.24092956</v>
      </c>
    </row>
    <row r="238" spans="1:5" ht="12.75">
      <c r="A238" t="s">
        <v>1547</v>
      </c>
      <c r="B238">
        <v>224758446.750021</v>
      </c>
      <c r="C238">
        <v>151419341.992783</v>
      </c>
      <c r="D238">
        <v>83726269.28382488</v>
      </c>
      <c r="E238">
        <v>31185214.75398324</v>
      </c>
    </row>
    <row r="239" spans="1:5" ht="12.75">
      <c r="A239" t="s">
        <v>1548</v>
      </c>
      <c r="B239">
        <v>217062011.468176</v>
      </c>
      <c r="C239">
        <v>145986243.90798056</v>
      </c>
      <c r="D239">
        <v>80516782.73250517</v>
      </c>
      <c r="E239">
        <v>29862766.033778746</v>
      </c>
    </row>
    <row r="240" spans="1:5" ht="12.75">
      <c r="A240" t="s">
        <v>1549</v>
      </c>
      <c r="B240">
        <v>209403998.522412</v>
      </c>
      <c r="C240">
        <v>140596937.43690404</v>
      </c>
      <c r="D240">
        <v>77347170.67838532</v>
      </c>
      <c r="E240">
        <v>28565686.799338408</v>
      </c>
    </row>
    <row r="241" spans="1:5" ht="12.75">
      <c r="A241" t="s">
        <v>1550</v>
      </c>
      <c r="B241">
        <v>201803077.541037</v>
      </c>
      <c r="C241">
        <v>135271166.75616342</v>
      </c>
      <c r="D241">
        <v>74234121.70610745</v>
      </c>
      <c r="E241">
        <v>27303598.9505618</v>
      </c>
    </row>
    <row r="242" spans="1:5" ht="12.75">
      <c r="A242" t="s">
        <v>1551</v>
      </c>
      <c r="B242">
        <v>194279533.769708</v>
      </c>
      <c r="C242">
        <v>130007163.38805783</v>
      </c>
      <c r="D242">
        <v>71163895.63027467</v>
      </c>
      <c r="E242">
        <v>26063495.178126883</v>
      </c>
    </row>
    <row r="243" spans="1:5" ht="12.75">
      <c r="A243" t="s">
        <v>1552</v>
      </c>
      <c r="B243">
        <v>186870772.676636</v>
      </c>
      <c r="C243">
        <v>124844142.77707946</v>
      </c>
      <c r="D243">
        <v>68169541.10563216</v>
      </c>
      <c r="E243">
        <v>24864480.80150967</v>
      </c>
    </row>
    <row r="244" spans="1:5" ht="12.75">
      <c r="A244" t="s">
        <v>1553</v>
      </c>
      <c r="B244">
        <v>179699211.415337</v>
      </c>
      <c r="C244">
        <v>119849365.92088737</v>
      </c>
      <c r="D244">
        <v>65275774.3370352</v>
      </c>
      <c r="E244">
        <v>23708150.55817243</v>
      </c>
    </row>
    <row r="245" spans="1:5" ht="12.75">
      <c r="A245" t="s">
        <v>1554</v>
      </c>
      <c r="B245">
        <v>172616701.457531</v>
      </c>
      <c r="C245">
        <v>114930464.47818516</v>
      </c>
      <c r="D245">
        <v>62437505.872990176</v>
      </c>
      <c r="E245">
        <v>22581241.226838835</v>
      </c>
    </row>
    <row r="246" spans="1:5" ht="12.75">
      <c r="A246" t="s">
        <v>1555</v>
      </c>
      <c r="B246">
        <v>165633621.317819</v>
      </c>
      <c r="C246">
        <v>110106051.13230497</v>
      </c>
      <c r="D246">
        <v>59674256.07011195</v>
      </c>
      <c r="E246">
        <v>21496354.95386884</v>
      </c>
    </row>
    <row r="247" spans="1:5" ht="12.75">
      <c r="A247" t="s">
        <v>1556</v>
      </c>
      <c r="B247">
        <v>158774408.779137</v>
      </c>
      <c r="C247">
        <v>105367329.5776541</v>
      </c>
      <c r="D247">
        <v>56960775.39567494</v>
      </c>
      <c r="E247">
        <v>20431973.813401766</v>
      </c>
    </row>
    <row r="248" spans="1:5" ht="12.75">
      <c r="A248" t="s">
        <v>1557</v>
      </c>
      <c r="B248">
        <v>152041356.55761</v>
      </c>
      <c r="C248">
        <v>100733463.2586461</v>
      </c>
      <c r="D248">
        <v>54321712.40297891</v>
      </c>
      <c r="E248">
        <v>19405461.073967367</v>
      </c>
    </row>
    <row r="249" spans="1:5" ht="12.75">
      <c r="A249" t="s">
        <v>1558</v>
      </c>
      <c r="B249">
        <v>145280388.03146</v>
      </c>
      <c r="C249">
        <v>96090797.93733945</v>
      </c>
      <c r="D249">
        <v>51686316.081988014</v>
      </c>
      <c r="E249">
        <v>18385807.673950728</v>
      </c>
    </row>
    <row r="250" spans="1:5" ht="12.75">
      <c r="A250" t="s">
        <v>1559</v>
      </c>
      <c r="B250">
        <v>138862671.209411</v>
      </c>
      <c r="C250">
        <v>91695259.57034726</v>
      </c>
      <c r="D250">
        <v>49200603.61368561</v>
      </c>
      <c r="E250">
        <v>17429849.937597536</v>
      </c>
    </row>
    <row r="251" spans="1:5" ht="12.75">
      <c r="A251" t="s">
        <v>1560</v>
      </c>
      <c r="B251">
        <v>132597347.347973</v>
      </c>
      <c r="C251">
        <v>87409570.0465996</v>
      </c>
      <c r="D251">
        <v>46781767.213992245</v>
      </c>
      <c r="E251">
        <v>16502755.30822226</v>
      </c>
    </row>
    <row r="252" spans="1:5" ht="12.75">
      <c r="A252" t="s">
        <v>1561</v>
      </c>
      <c r="B252">
        <v>126489269.377896</v>
      </c>
      <c r="C252">
        <v>83241636.777652</v>
      </c>
      <c r="D252">
        <v>44437778.87635739</v>
      </c>
      <c r="E252">
        <v>15609493.092100859</v>
      </c>
    </row>
    <row r="253" spans="1:5" ht="12.75">
      <c r="A253" t="s">
        <v>1562</v>
      </c>
      <c r="B253">
        <v>120579042.930142</v>
      </c>
      <c r="C253">
        <v>79221912.02452803</v>
      </c>
      <c r="D253">
        <v>42187794.28428887</v>
      </c>
      <c r="E253">
        <v>14758402.802036947</v>
      </c>
    </row>
    <row r="254" spans="1:5" ht="12.75">
      <c r="A254" t="s">
        <v>1563</v>
      </c>
      <c r="B254">
        <v>114806439.667294</v>
      </c>
      <c r="C254">
        <v>75301307.21377622</v>
      </c>
      <c r="D254">
        <v>39997984.5338355</v>
      </c>
      <c r="E254">
        <v>13933084.386868007</v>
      </c>
    </row>
    <row r="255" spans="1:5" ht="12.75">
      <c r="A255" t="s">
        <v>1564</v>
      </c>
      <c r="B255">
        <v>109119194.339205</v>
      </c>
      <c r="C255">
        <v>71453577.5013803</v>
      </c>
      <c r="D255">
        <v>37860760.87806228</v>
      </c>
      <c r="E255">
        <v>13134531.31861057</v>
      </c>
    </row>
    <row r="256" spans="1:5" ht="12.75">
      <c r="A256" t="s">
        <v>1565</v>
      </c>
      <c r="B256">
        <v>103530483.563718</v>
      </c>
      <c r="C256">
        <v>67678986.80905792</v>
      </c>
      <c r="D256">
        <v>35769535.56394569</v>
      </c>
      <c r="E256">
        <v>12356491.182766018</v>
      </c>
    </row>
    <row r="257" spans="1:5" ht="12.75">
      <c r="A257" t="s">
        <v>1566</v>
      </c>
      <c r="B257">
        <v>98001386.087003</v>
      </c>
      <c r="C257">
        <v>63955898.29549373</v>
      </c>
      <c r="D257">
        <v>33715852.78534072</v>
      </c>
      <c r="E257">
        <v>11597720.302136367</v>
      </c>
    </row>
    <row r="258" spans="1:5" ht="12.75">
      <c r="A258" t="s">
        <v>1567</v>
      </c>
      <c r="B258">
        <v>92561890.014859</v>
      </c>
      <c r="C258">
        <v>60313526.460363686</v>
      </c>
      <c r="D258">
        <v>31722644.456725758</v>
      </c>
      <c r="E258">
        <v>10870333.712881474</v>
      </c>
    </row>
    <row r="259" spans="1:5" ht="12.75">
      <c r="A259" t="s">
        <v>1568</v>
      </c>
      <c r="B259">
        <v>87232242.757043</v>
      </c>
      <c r="C259">
        <v>56744310.791010186</v>
      </c>
      <c r="D259">
        <v>29769468.45360516</v>
      </c>
      <c r="E259">
        <v>10157835.909698972</v>
      </c>
    </row>
    <row r="260" spans="1:5" ht="12.75">
      <c r="A260" t="s">
        <v>1569</v>
      </c>
      <c r="B260">
        <v>82008652.310607</v>
      </c>
      <c r="C260">
        <v>53258817.84583054</v>
      </c>
      <c r="D260">
        <v>27872122.651476845</v>
      </c>
      <c r="E260">
        <v>9471444.976829963</v>
      </c>
    </row>
    <row r="261" spans="1:5" ht="12.75">
      <c r="A261" t="s">
        <v>1570</v>
      </c>
      <c r="B261">
        <v>76943768.232564</v>
      </c>
      <c r="C261">
        <v>49884781.932820834</v>
      </c>
      <c r="D261">
        <v>26039982.79614137</v>
      </c>
      <c r="E261">
        <v>8811371.431403477</v>
      </c>
    </row>
    <row r="262" spans="1:5" ht="12.75">
      <c r="A262" t="s">
        <v>1571</v>
      </c>
      <c r="B262">
        <v>72166817.241604</v>
      </c>
      <c r="C262">
        <v>46710954.19615195</v>
      </c>
      <c r="D262">
        <v>24323222.98222024</v>
      </c>
      <c r="E262">
        <v>8196718.500933587</v>
      </c>
    </row>
    <row r="263" spans="1:5" ht="12.75">
      <c r="A263" t="s">
        <v>1572</v>
      </c>
      <c r="B263">
        <v>67661570.312645</v>
      </c>
      <c r="C263">
        <v>43720592.48977237</v>
      </c>
      <c r="D263">
        <v>22708189.713387135</v>
      </c>
      <c r="E263">
        <v>7620053.712490435</v>
      </c>
    </row>
    <row r="264" spans="1:5" ht="12.75">
      <c r="A264" t="s">
        <v>1573</v>
      </c>
      <c r="B264">
        <v>63251762.091261</v>
      </c>
      <c r="C264">
        <v>40801804.79396929</v>
      </c>
      <c r="D264">
        <v>21138294.377436813</v>
      </c>
      <c r="E264">
        <v>7063209.371852985</v>
      </c>
    </row>
    <row r="265" spans="1:5" ht="12.75">
      <c r="A265" t="s">
        <v>1574</v>
      </c>
      <c r="B265">
        <v>59173764.990451</v>
      </c>
      <c r="C265">
        <v>38108557.319690585</v>
      </c>
      <c r="D265">
        <v>19694404.029944994</v>
      </c>
      <c r="E265">
        <v>6553768.022618097</v>
      </c>
    </row>
    <row r="266" spans="1:5" ht="12.75">
      <c r="A266" t="s">
        <v>1575</v>
      </c>
      <c r="B266">
        <v>55249053.628418</v>
      </c>
      <c r="C266">
        <v>35520651.90543681</v>
      </c>
      <c r="D266">
        <v>18310295.61247165</v>
      </c>
      <c r="E266">
        <v>6067366.051586524</v>
      </c>
    </row>
    <row r="267" spans="1:5" ht="12.75">
      <c r="A267" t="s">
        <v>1576</v>
      </c>
      <c r="B267">
        <v>51491748.843671</v>
      </c>
      <c r="C267">
        <v>33050671.459039107</v>
      </c>
      <c r="D267">
        <v>16995129.66936944</v>
      </c>
      <c r="E267">
        <v>5608482.993970677</v>
      </c>
    </row>
    <row r="268" spans="1:5" ht="12.75">
      <c r="A268" t="s">
        <v>1577</v>
      </c>
      <c r="B268">
        <v>47995061.497755</v>
      </c>
      <c r="C268">
        <v>30754025.939181846</v>
      </c>
      <c r="D268">
        <v>15773942.909783287</v>
      </c>
      <c r="E268">
        <v>5183436.816469976</v>
      </c>
    </row>
    <row r="269" spans="1:5" ht="12.75">
      <c r="A269" t="s">
        <v>1578</v>
      </c>
      <c r="B269">
        <v>44699181.45756</v>
      </c>
      <c r="C269">
        <v>28593529.928577818</v>
      </c>
      <c r="D269">
        <v>14628512.070890015</v>
      </c>
      <c r="E269">
        <v>4786679.1564453095</v>
      </c>
    </row>
    <row r="270" spans="1:5" ht="12.75">
      <c r="A270" t="s">
        <v>1579</v>
      </c>
      <c r="B270">
        <v>41604647.03086</v>
      </c>
      <c r="C270">
        <v>26573219.063579123</v>
      </c>
      <c r="D270">
        <v>13563684.058853794</v>
      </c>
      <c r="E270">
        <v>4421267.993840897</v>
      </c>
    </row>
    <row r="271" spans="1:5" ht="12.75">
      <c r="A271" t="s">
        <v>1580</v>
      </c>
      <c r="B271">
        <v>38706228.619913</v>
      </c>
      <c r="C271">
        <v>24680045.863752928</v>
      </c>
      <c r="D271">
        <v>12565319.98434405</v>
      </c>
      <c r="E271">
        <v>4078489.4895330314</v>
      </c>
    </row>
    <row r="272" spans="1:5" ht="12.75">
      <c r="A272" t="s">
        <v>1581</v>
      </c>
      <c r="B272">
        <v>35646861.287143</v>
      </c>
      <c r="C272">
        <v>22692009.750091575</v>
      </c>
      <c r="D272">
        <v>11524718.309658391</v>
      </c>
      <c r="E272">
        <v>3725393.8842658983</v>
      </c>
    </row>
    <row r="273" spans="1:5" ht="12.75">
      <c r="A273" t="s">
        <v>1582</v>
      </c>
      <c r="B273">
        <v>32961067.494315</v>
      </c>
      <c r="C273">
        <v>20946704.831340242</v>
      </c>
      <c r="D273">
        <v>10611265.069736147</v>
      </c>
      <c r="E273">
        <v>3415589.4320347095</v>
      </c>
    </row>
    <row r="274" spans="1:5" ht="12.75">
      <c r="A274" t="s">
        <v>1583</v>
      </c>
      <c r="B274">
        <v>30415029.64081</v>
      </c>
      <c r="C274">
        <v>19296975.648709934</v>
      </c>
      <c r="D274">
        <v>9751478.476859903</v>
      </c>
      <c r="E274">
        <v>3125971.742052162</v>
      </c>
    </row>
    <row r="275" spans="1:5" ht="12.75">
      <c r="A275" t="s">
        <v>1584</v>
      </c>
      <c r="B275">
        <v>27779132.744141</v>
      </c>
      <c r="C275">
        <v>17594724.33359634</v>
      </c>
      <c r="D275">
        <v>8868655.342895057</v>
      </c>
      <c r="E275">
        <v>2830929.0064314245</v>
      </c>
    </row>
    <row r="276" spans="1:5" ht="12.75">
      <c r="A276" t="s">
        <v>1585</v>
      </c>
      <c r="B276">
        <v>25401847.045541</v>
      </c>
      <c r="C276">
        <v>16061712.929482868</v>
      </c>
      <c r="D276">
        <v>8075348.298643026</v>
      </c>
      <c r="E276">
        <v>2566782.58122515</v>
      </c>
    </row>
    <row r="277" spans="1:5" ht="12.75">
      <c r="A277" t="s">
        <v>1586</v>
      </c>
      <c r="B277">
        <v>23145480.147351</v>
      </c>
      <c r="C277">
        <v>14610979.041453987</v>
      </c>
      <c r="D277">
        <v>7327882.358783302</v>
      </c>
      <c r="E277">
        <v>2319649.631790101</v>
      </c>
    </row>
    <row r="278" spans="1:5" ht="12.75">
      <c r="A278" t="s">
        <v>1587</v>
      </c>
      <c r="B278">
        <v>20995229.381652</v>
      </c>
      <c r="C278">
        <v>13231117.496926414</v>
      </c>
      <c r="D278">
        <v>6618960.507162485</v>
      </c>
      <c r="E278">
        <v>2086365.11859693</v>
      </c>
    </row>
    <row r="279" spans="1:5" ht="12.75">
      <c r="A279" t="s">
        <v>1588</v>
      </c>
      <c r="B279">
        <v>18930152.90415</v>
      </c>
      <c r="C279">
        <v>11910132.267858773</v>
      </c>
      <c r="D279">
        <v>5943463.713345515</v>
      </c>
      <c r="E279">
        <v>1865761.9093011916</v>
      </c>
    </row>
    <row r="280" spans="1:5" ht="12.75">
      <c r="A280" t="s">
        <v>1589</v>
      </c>
      <c r="B280">
        <v>16980341.748673</v>
      </c>
      <c r="C280">
        <v>10665265.430837013</v>
      </c>
      <c r="D280">
        <v>5308707.439845749</v>
      </c>
      <c r="E280">
        <v>1659441.7743624167</v>
      </c>
    </row>
    <row r="281" spans="1:5" ht="12.75">
      <c r="A281" t="s">
        <v>1590</v>
      </c>
      <c r="B281">
        <v>15067014.779431</v>
      </c>
      <c r="C281">
        <v>9447463.768421108</v>
      </c>
      <c r="D281">
        <v>4690578.966863899</v>
      </c>
      <c r="E281">
        <v>1460011.5714128974</v>
      </c>
    </row>
    <row r="282" spans="1:5" ht="12.75">
      <c r="A282" t="s">
        <v>1591</v>
      </c>
      <c r="B282">
        <v>13314308.492689</v>
      </c>
      <c r="C282">
        <v>8335674.723009952</v>
      </c>
      <c r="D282">
        <v>4129078.048228264</v>
      </c>
      <c r="E282">
        <v>1280318.2889078113</v>
      </c>
    </row>
    <row r="283" spans="1:5" ht="12.75">
      <c r="A283" t="s">
        <v>1592</v>
      </c>
      <c r="B283">
        <v>11723564.610191</v>
      </c>
      <c r="C283">
        <v>7327310.645223045</v>
      </c>
      <c r="D283">
        <v>3620353.9309603334</v>
      </c>
      <c r="E283">
        <v>1117821.6239873916</v>
      </c>
    </row>
    <row r="284" spans="1:5" ht="12.75">
      <c r="A284" t="s">
        <v>1593</v>
      </c>
      <c r="B284">
        <v>10256895.867308</v>
      </c>
      <c r="C284">
        <v>6400109.870895986</v>
      </c>
      <c r="D284">
        <v>3154449.8164075324</v>
      </c>
      <c r="E284">
        <v>969976.4338731829</v>
      </c>
    </row>
    <row r="285" spans="1:5" ht="12.75">
      <c r="A285" t="s">
        <v>1594</v>
      </c>
      <c r="B285">
        <v>8924517.100492</v>
      </c>
      <c r="C285">
        <v>5559285.631565229</v>
      </c>
      <c r="D285">
        <v>2733060.681112303</v>
      </c>
      <c r="E285">
        <v>836841.9718482305</v>
      </c>
    </row>
    <row r="286" spans="1:5" ht="12.75">
      <c r="A286" t="s">
        <v>1595</v>
      </c>
      <c r="B286">
        <v>7768484.130162</v>
      </c>
      <c r="C286">
        <v>4831223.237667585</v>
      </c>
      <c r="D286">
        <v>2369284.202822496</v>
      </c>
      <c r="E286">
        <v>722482.6497875341</v>
      </c>
    </row>
    <row r="287" spans="1:5" ht="12.75">
      <c r="A287" t="s">
        <v>1596</v>
      </c>
      <c r="B287">
        <v>6784882.103357</v>
      </c>
      <c r="C287">
        <v>4212364.143317267</v>
      </c>
      <c r="D287">
        <v>2060535.2735024872</v>
      </c>
      <c r="E287">
        <v>625672.3117702353</v>
      </c>
    </row>
    <row r="288" spans="1:5" ht="12.75">
      <c r="A288" t="s">
        <v>1597</v>
      </c>
      <c r="B288">
        <v>5987395.155402</v>
      </c>
      <c r="C288">
        <v>3710943.159829613</v>
      </c>
      <c r="D288">
        <v>1810641.7967793602</v>
      </c>
      <c r="E288">
        <v>547464.6020732193</v>
      </c>
    </row>
    <row r="289" spans="1:5" ht="12.75">
      <c r="A289" t="s">
        <v>1598</v>
      </c>
      <c r="B289">
        <v>5407444.806431</v>
      </c>
      <c r="C289">
        <v>3345993.064450783</v>
      </c>
      <c r="D289">
        <v>1628557.2968229505</v>
      </c>
      <c r="E289">
        <v>490391.15533543576</v>
      </c>
    </row>
    <row r="290" spans="1:5" ht="12.75">
      <c r="A290" t="s">
        <v>1599</v>
      </c>
      <c r="B290">
        <v>4980177.087999</v>
      </c>
      <c r="C290">
        <v>3076383.7317792764</v>
      </c>
      <c r="D290">
        <v>1493525.373794518</v>
      </c>
      <c r="E290">
        <v>447825.4910607609</v>
      </c>
    </row>
    <row r="291" spans="1:5" ht="12.75">
      <c r="A291" t="s">
        <v>1600</v>
      </c>
      <c r="B291">
        <v>4636255.28619</v>
      </c>
      <c r="C291">
        <v>2859233.490029373</v>
      </c>
      <c r="D291">
        <v>1384686.5972759712</v>
      </c>
      <c r="E291">
        <v>413488.825729604</v>
      </c>
    </row>
    <row r="292" spans="1:5" ht="12.75">
      <c r="A292" t="s">
        <v>1601</v>
      </c>
      <c r="B292">
        <v>4370388.405406</v>
      </c>
      <c r="C292">
        <v>2690698.8611976504</v>
      </c>
      <c r="D292">
        <v>1299753.6758183506</v>
      </c>
      <c r="E292">
        <v>386482.61486468255</v>
      </c>
    </row>
    <row r="293" spans="1:5" ht="12.75">
      <c r="A293" t="s">
        <v>1602</v>
      </c>
      <c r="B293">
        <v>4141555.336877</v>
      </c>
      <c r="C293">
        <v>2545489.4836879834</v>
      </c>
      <c r="D293">
        <v>1226482.510057519</v>
      </c>
      <c r="E293">
        <v>363150.70157768263</v>
      </c>
    </row>
    <row r="294" spans="1:5" ht="12.75">
      <c r="A294" t="s">
        <v>1603</v>
      </c>
      <c r="B294">
        <v>3939510.46019</v>
      </c>
      <c r="C294">
        <v>2417466.353769827</v>
      </c>
      <c r="D294">
        <v>1162026.2326073465</v>
      </c>
      <c r="E294">
        <v>342702.2909923591</v>
      </c>
    </row>
    <row r="295" spans="1:5" ht="12.75">
      <c r="A295" t="s">
        <v>1604</v>
      </c>
      <c r="B295">
        <v>3761696.262305</v>
      </c>
      <c r="C295">
        <v>2304436.179330718</v>
      </c>
      <c r="D295">
        <v>1104877.8619784918</v>
      </c>
      <c r="E295">
        <v>324468.0709946784</v>
      </c>
    </row>
    <row r="296" spans="1:5" ht="12.75">
      <c r="A296" t="s">
        <v>1605</v>
      </c>
      <c r="B296">
        <v>3532746.884555</v>
      </c>
      <c r="C296">
        <v>2160628.2086615195</v>
      </c>
      <c r="D296">
        <v>1033378.4392487338</v>
      </c>
      <c r="E296">
        <v>302226.9403350209</v>
      </c>
    </row>
    <row r="297" spans="1:5" ht="12.75">
      <c r="A297" t="s">
        <v>1606</v>
      </c>
      <c r="B297">
        <v>3401404.2956</v>
      </c>
      <c r="C297">
        <v>2076770.732123471</v>
      </c>
      <c r="D297">
        <v>990745.2566174284</v>
      </c>
      <c r="E297">
        <v>288530.94606665714</v>
      </c>
    </row>
    <row r="298" spans="1:5" ht="12.75">
      <c r="A298" t="s">
        <v>1607</v>
      </c>
      <c r="B298">
        <v>3271629.205876</v>
      </c>
      <c r="C298">
        <v>1994256.1300525877</v>
      </c>
      <c r="D298">
        <v>949039.1973043279</v>
      </c>
      <c r="E298">
        <v>275252.0939756686</v>
      </c>
    </row>
    <row r="299" spans="1:5" ht="12.75">
      <c r="A299" t="s">
        <v>1608</v>
      </c>
      <c r="B299">
        <v>3146098.346466</v>
      </c>
      <c r="C299">
        <v>1914484.844459911</v>
      </c>
      <c r="D299">
        <v>908760.077648131</v>
      </c>
      <c r="E299">
        <v>262453.48323952506</v>
      </c>
    </row>
    <row r="300" spans="1:5" ht="12.75">
      <c r="A300" t="s">
        <v>1609</v>
      </c>
      <c r="B300">
        <v>3021063.916832</v>
      </c>
      <c r="C300">
        <v>1835279.9964686166</v>
      </c>
      <c r="D300">
        <v>868947.8864398062</v>
      </c>
      <c r="E300">
        <v>249892.6323120658</v>
      </c>
    </row>
    <row r="301" spans="1:5" ht="12.75">
      <c r="A301" t="s">
        <v>1610</v>
      </c>
      <c r="B301">
        <v>2897543.977246</v>
      </c>
      <c r="C301">
        <v>1757353.0271689643</v>
      </c>
      <c r="D301">
        <v>830003.9922114321</v>
      </c>
      <c r="E301">
        <v>237714.67073436923</v>
      </c>
    </row>
    <row r="302" spans="1:5" ht="12.75">
      <c r="A302" t="s">
        <v>1611</v>
      </c>
      <c r="B302">
        <v>2778723.099597</v>
      </c>
      <c r="C302">
        <v>1682430.0941696484</v>
      </c>
      <c r="D302">
        <v>792596.7522729981</v>
      </c>
      <c r="E302">
        <v>226039.69472359325</v>
      </c>
    </row>
    <row r="303" spans="1:5" ht="12.75">
      <c r="A303" t="s">
        <v>1612</v>
      </c>
      <c r="B303">
        <v>2661779.72257</v>
      </c>
      <c r="C303">
        <v>1608979.1984022672</v>
      </c>
      <c r="D303">
        <v>756128.2374842993</v>
      </c>
      <c r="E303">
        <v>214755.33630827224</v>
      </c>
    </row>
    <row r="304" spans="1:5" ht="12.75">
      <c r="A304" t="s">
        <v>1613</v>
      </c>
      <c r="B304">
        <v>2548269.86754</v>
      </c>
      <c r="C304">
        <v>1537752.7594269877</v>
      </c>
      <c r="D304">
        <v>720818.0205633299</v>
      </c>
      <c r="E304">
        <v>203859.40964654644</v>
      </c>
    </row>
    <row r="305" spans="1:5" ht="12.75">
      <c r="A305" t="s">
        <v>1614</v>
      </c>
      <c r="B305">
        <v>2437576.583879</v>
      </c>
      <c r="C305">
        <v>1468460.0790568837</v>
      </c>
      <c r="D305">
        <v>686586.6549426654</v>
      </c>
      <c r="E305">
        <v>193355.7555632244</v>
      </c>
    </row>
    <row r="306" spans="1:5" ht="12.75">
      <c r="A306" t="s">
        <v>1615</v>
      </c>
      <c r="B306">
        <v>2328232.662109</v>
      </c>
      <c r="C306">
        <v>1400439.5774684323</v>
      </c>
      <c r="D306">
        <v>653279.0113054677</v>
      </c>
      <c r="E306">
        <v>183271.7229803045</v>
      </c>
    </row>
    <row r="307" spans="1:5" ht="12.75">
      <c r="A307" t="s">
        <v>1616</v>
      </c>
      <c r="B307">
        <v>2225845.451701</v>
      </c>
      <c r="C307">
        <v>1336582.5404815858</v>
      </c>
      <c r="D307">
        <v>621905.2257931266</v>
      </c>
      <c r="E307">
        <v>173731.1054978736</v>
      </c>
    </row>
    <row r="308" spans="1:5" ht="12.75">
      <c r="A308" t="s">
        <v>1617</v>
      </c>
      <c r="B308">
        <v>2125010.864778</v>
      </c>
      <c r="C308">
        <v>1273938.587339451</v>
      </c>
      <c r="D308">
        <v>591298.3705912557</v>
      </c>
      <c r="E308">
        <v>164503.87887550192</v>
      </c>
    </row>
    <row r="309" spans="1:5" ht="12.75">
      <c r="A309" t="s">
        <v>1618</v>
      </c>
      <c r="B309">
        <v>2025009.481223</v>
      </c>
      <c r="C309">
        <v>1211928.999738195</v>
      </c>
      <c r="D309">
        <v>561086.0358823373</v>
      </c>
      <c r="E309">
        <v>155437.40612847044</v>
      </c>
    </row>
    <row r="310" spans="1:5" ht="12.75">
      <c r="A310" t="s">
        <v>1619</v>
      </c>
      <c r="B310">
        <v>1925794.44088</v>
      </c>
      <c r="C310">
        <v>1150658.9127955982</v>
      </c>
      <c r="D310">
        <v>531408.6944736679</v>
      </c>
      <c r="E310">
        <v>146612.43921285155</v>
      </c>
    </row>
    <row r="311" spans="1:5" ht="12.75">
      <c r="A311" t="s">
        <v>1620</v>
      </c>
      <c r="B311">
        <v>1829843.704252</v>
      </c>
      <c r="C311">
        <v>1091474.1443050615</v>
      </c>
      <c r="D311">
        <v>502793.4310829112</v>
      </c>
      <c r="E311">
        <v>138130.11651928883</v>
      </c>
    </row>
    <row r="312" spans="1:5" ht="12.75">
      <c r="A312" t="s">
        <v>1621</v>
      </c>
      <c r="B312">
        <v>1734671.121068</v>
      </c>
      <c r="C312">
        <v>1032950.1987835297</v>
      </c>
      <c r="D312">
        <v>474623.91707503475</v>
      </c>
      <c r="E312">
        <v>129838.95812971304</v>
      </c>
    </row>
    <row r="313" spans="1:5" ht="12.75">
      <c r="A313" t="s">
        <v>1622</v>
      </c>
      <c r="B313">
        <v>1645256.954363</v>
      </c>
      <c r="C313">
        <v>978098.3600831224</v>
      </c>
      <c r="D313">
        <v>448314.2399705786</v>
      </c>
      <c r="E313">
        <v>122138.90436076868</v>
      </c>
    </row>
    <row r="314" spans="1:5" ht="12.75">
      <c r="A314" t="s">
        <v>1623</v>
      </c>
      <c r="B314">
        <v>1557786.951299</v>
      </c>
      <c r="C314">
        <v>924527.0796428716</v>
      </c>
      <c r="D314">
        <v>422681.97902488796</v>
      </c>
      <c r="E314">
        <v>114667.89441076577</v>
      </c>
    </row>
    <row r="315" spans="1:5" ht="12.75">
      <c r="A315" t="s">
        <v>1624</v>
      </c>
      <c r="B315">
        <v>1472738.643076</v>
      </c>
      <c r="C315">
        <v>872617.2971068199</v>
      </c>
      <c r="D315">
        <v>397967.56749709486</v>
      </c>
      <c r="E315">
        <v>107520.64715584945</v>
      </c>
    </row>
    <row r="316" spans="1:5" ht="12.75">
      <c r="A316" t="s">
        <v>1625</v>
      </c>
      <c r="B316">
        <v>1389391.020926</v>
      </c>
      <c r="C316">
        <v>821836.4552448203</v>
      </c>
      <c r="D316">
        <v>373855.1417031534</v>
      </c>
      <c r="E316">
        <v>100578.27125843972</v>
      </c>
    </row>
    <row r="317" spans="1:5" ht="12.75">
      <c r="A317" t="s">
        <v>1626</v>
      </c>
      <c r="B317">
        <v>1309148.085438</v>
      </c>
      <c r="C317">
        <v>773058.692762524</v>
      </c>
      <c r="D317">
        <v>350771.6752833968</v>
      </c>
      <c r="E317">
        <v>93968.42446278826</v>
      </c>
    </row>
    <row r="318" spans="1:5" ht="12.75">
      <c r="A318" t="s">
        <v>1627</v>
      </c>
      <c r="B318">
        <v>1229111.704472</v>
      </c>
      <c r="C318">
        <v>724684.8303748851</v>
      </c>
      <c r="D318">
        <v>328066.8400745045</v>
      </c>
      <c r="E318">
        <v>87549.72273942035</v>
      </c>
    </row>
    <row r="319" spans="1:5" ht="12.75">
      <c r="A319" t="s">
        <v>1628</v>
      </c>
      <c r="B319">
        <v>1150969.931102</v>
      </c>
      <c r="C319">
        <v>677461.427737898</v>
      </c>
      <c r="D319">
        <v>305908.7018246027</v>
      </c>
      <c r="E319">
        <v>81290.70501784356</v>
      </c>
    </row>
    <row r="320" spans="1:5" ht="12.75">
      <c r="A320" t="s">
        <v>1629</v>
      </c>
      <c r="B320">
        <v>1075886.364544</v>
      </c>
      <c r="C320">
        <v>632227.756989889</v>
      </c>
      <c r="D320">
        <v>284780.7203480786</v>
      </c>
      <c r="E320">
        <v>75366.04525543774</v>
      </c>
    </row>
    <row r="321" spans="1:5" ht="12.75">
      <c r="A321" t="s">
        <v>1630</v>
      </c>
      <c r="B321">
        <v>1002121.735253</v>
      </c>
      <c r="C321">
        <v>587882.3429168757</v>
      </c>
      <c r="D321">
        <v>264132.3129940638</v>
      </c>
      <c r="E321">
        <v>69605.45818417656</v>
      </c>
    </row>
    <row r="322" spans="1:5" ht="12.75">
      <c r="A322" t="s">
        <v>1631</v>
      </c>
      <c r="B322">
        <v>933881.889318</v>
      </c>
      <c r="C322">
        <v>546951.0346376065</v>
      </c>
      <c r="D322">
        <v>245137.26347610014</v>
      </c>
      <c r="E322">
        <v>64334.98132613489</v>
      </c>
    </row>
    <row r="323" spans="1:5" ht="12.75">
      <c r="A323" t="s">
        <v>1632</v>
      </c>
      <c r="B323">
        <v>869298.084921</v>
      </c>
      <c r="C323">
        <v>508262.4163999784</v>
      </c>
      <c r="D323">
        <v>227218.1268203569</v>
      </c>
      <c r="E323">
        <v>59379.6236036282</v>
      </c>
    </row>
    <row r="324" spans="1:5" ht="12.75">
      <c r="A324" t="s">
        <v>1633</v>
      </c>
      <c r="B324">
        <v>809216.84023</v>
      </c>
      <c r="C324">
        <v>472331.56015106366</v>
      </c>
      <c r="D324">
        <v>210618.2676599661</v>
      </c>
      <c r="E324">
        <v>54808.399623283505</v>
      </c>
    </row>
    <row r="325" spans="1:5" ht="12.75">
      <c r="A325" t="s">
        <v>1634</v>
      </c>
      <c r="B325">
        <v>751665.828124</v>
      </c>
      <c r="C325">
        <v>438019.4751179038</v>
      </c>
      <c r="D325">
        <v>194837.37014090194</v>
      </c>
      <c r="E325">
        <v>50493.95947226269</v>
      </c>
    </row>
    <row r="326" spans="1:5" ht="12.75">
      <c r="A326" t="s">
        <v>1635</v>
      </c>
      <c r="B326">
        <v>696374.699106</v>
      </c>
      <c r="C326">
        <v>405111.3176472362</v>
      </c>
      <c r="D326">
        <v>179741.06378352825</v>
      </c>
      <c r="E326">
        <v>46384.30945634639</v>
      </c>
    </row>
    <row r="327" spans="1:5" ht="12.75">
      <c r="A327" t="s">
        <v>1636</v>
      </c>
      <c r="B327">
        <v>643617.533433</v>
      </c>
      <c r="C327">
        <v>373805.6139570123</v>
      </c>
      <c r="D327">
        <v>165443.0463229403</v>
      </c>
      <c r="E327">
        <v>42519.52354914599</v>
      </c>
    </row>
    <row r="328" spans="1:5" ht="12.75">
      <c r="A328" t="s">
        <v>1637</v>
      </c>
      <c r="B328">
        <v>595884.010963</v>
      </c>
      <c r="C328">
        <v>345495.5549985674</v>
      </c>
      <c r="D328">
        <v>152524.37564254244</v>
      </c>
      <c r="E328">
        <v>39033.3428881763</v>
      </c>
    </row>
    <row r="329" spans="1:5" ht="12.75">
      <c r="A329" t="s">
        <v>1638</v>
      </c>
      <c r="B329">
        <v>551245.822541</v>
      </c>
      <c r="C329">
        <v>319072.0938154371</v>
      </c>
      <c r="D329">
        <v>140501.09428814717</v>
      </c>
      <c r="E329">
        <v>35804.104588503564</v>
      </c>
    </row>
    <row r="330" spans="1:5" ht="12.75">
      <c r="A330" t="s">
        <v>1639</v>
      </c>
      <c r="B330">
        <v>507681.607662</v>
      </c>
      <c r="C330">
        <v>293406.04952516087</v>
      </c>
      <c r="D330">
        <v>128902.41815888842</v>
      </c>
      <c r="E330">
        <v>32722.704175546973</v>
      </c>
    </row>
    <row r="331" spans="1:5" ht="12.75">
      <c r="A331" t="s">
        <v>1640</v>
      </c>
      <c r="B331">
        <v>469036.162434</v>
      </c>
      <c r="C331">
        <v>270611.8067666968</v>
      </c>
      <c r="D331">
        <v>118585.84004322394</v>
      </c>
      <c r="E331">
        <v>29976.26887507121</v>
      </c>
    </row>
    <row r="332" spans="1:5" ht="12.75">
      <c r="A332" t="s">
        <v>1641</v>
      </c>
      <c r="B332">
        <v>430953.406997</v>
      </c>
      <c r="C332">
        <v>248231.72877349044</v>
      </c>
      <c r="D332">
        <v>108510.8468065338</v>
      </c>
      <c r="E332">
        <v>27317.061303423936</v>
      </c>
    </row>
    <row r="333" spans="1:5" ht="12.75">
      <c r="A333" t="s">
        <v>1642</v>
      </c>
      <c r="B333">
        <v>394959.921068</v>
      </c>
      <c r="C333">
        <v>227113.41094444148</v>
      </c>
      <c r="D333">
        <v>99026.79732905765</v>
      </c>
      <c r="E333">
        <v>24823.909411501158</v>
      </c>
    </row>
    <row r="334" spans="1:5" ht="12.75">
      <c r="A334" t="s">
        <v>1643</v>
      </c>
      <c r="B334">
        <v>366887.538685</v>
      </c>
      <c r="C334">
        <v>210624.68758838775</v>
      </c>
      <c r="D334">
        <v>91611.28925149614</v>
      </c>
      <c r="E334">
        <v>22870.861433623093</v>
      </c>
    </row>
    <row r="335" spans="1:5" ht="12.75">
      <c r="A335" t="s">
        <v>1644</v>
      </c>
      <c r="B335">
        <v>339998.439683</v>
      </c>
      <c r="C335">
        <v>194857.00177526512</v>
      </c>
      <c r="D335">
        <v>84537.58356684656</v>
      </c>
      <c r="E335">
        <v>21015.51208578902</v>
      </c>
    </row>
    <row r="336" spans="1:5" ht="12.75">
      <c r="A336" t="s">
        <v>1645</v>
      </c>
      <c r="B336">
        <v>313606.304824</v>
      </c>
      <c r="C336">
        <v>179426.5291652497</v>
      </c>
      <c r="D336">
        <v>77645.19106114109</v>
      </c>
      <c r="E336">
        <v>19220.351676463622</v>
      </c>
    </row>
    <row r="337" spans="1:5" ht="12.75">
      <c r="A337" t="s">
        <v>1646</v>
      </c>
      <c r="B337">
        <v>288073.163962</v>
      </c>
      <c r="C337">
        <v>164547.47935915625</v>
      </c>
      <c r="D337">
        <v>71031.16013356799</v>
      </c>
      <c r="E337">
        <v>17511.032665610324</v>
      </c>
    </row>
    <row r="338" spans="1:5" ht="12.75">
      <c r="A338" t="s">
        <v>1647</v>
      </c>
      <c r="B338">
        <v>262494.987261</v>
      </c>
      <c r="C338">
        <v>149682.91238905475</v>
      </c>
      <c r="D338">
        <v>64450.15877809487</v>
      </c>
      <c r="E338">
        <v>15821.347205822038</v>
      </c>
    </row>
    <row r="339" spans="1:5" ht="12.75">
      <c r="A339" t="s">
        <v>1648</v>
      </c>
      <c r="B339">
        <v>238401.579197</v>
      </c>
      <c r="C339">
        <v>135720.9524136684</v>
      </c>
      <c r="D339">
        <v>58294.61425741207</v>
      </c>
      <c r="E339">
        <v>14251.611866919326</v>
      </c>
    </row>
    <row r="340" spans="1:5" ht="12.75">
      <c r="A340" t="s">
        <v>1649</v>
      </c>
      <c r="B340">
        <v>216504.584654</v>
      </c>
      <c r="C340">
        <v>123046.04163271707</v>
      </c>
      <c r="D340">
        <v>52716.10013018074</v>
      </c>
      <c r="E340">
        <v>12833.214314810024</v>
      </c>
    </row>
    <row r="341" spans="1:5" ht="12.75">
      <c r="A341" t="s">
        <v>1650</v>
      </c>
      <c r="B341">
        <v>195482.53368</v>
      </c>
      <c r="C341">
        <v>110910.14885936449</v>
      </c>
      <c r="D341">
        <v>47395.925504774015</v>
      </c>
      <c r="E341">
        <v>11489.200292125333</v>
      </c>
    </row>
    <row r="342" spans="1:5" ht="12.75">
      <c r="A342" t="s">
        <v>1651</v>
      </c>
      <c r="B342">
        <v>174787.126277</v>
      </c>
      <c r="C342">
        <v>99010.92379487991</v>
      </c>
      <c r="D342">
        <v>42210.284013959885</v>
      </c>
      <c r="E342">
        <v>10191.605724601053</v>
      </c>
    </row>
    <row r="343" spans="1:5" ht="12.75">
      <c r="A343" t="s">
        <v>1652</v>
      </c>
      <c r="B343">
        <v>155762.772321</v>
      </c>
      <c r="C343">
        <v>88084.62664680515</v>
      </c>
      <c r="D343">
        <v>37456.68791481384</v>
      </c>
      <c r="E343">
        <v>9005.55186604336</v>
      </c>
    </row>
    <row r="344" spans="1:5" ht="12.75">
      <c r="A344" t="s">
        <v>1653</v>
      </c>
      <c r="B344">
        <v>136703.332236</v>
      </c>
      <c r="C344">
        <v>77179.52668594093</v>
      </c>
      <c r="D344">
        <v>32738.677573209887</v>
      </c>
      <c r="E344">
        <v>7838.955075843647</v>
      </c>
    </row>
    <row r="345" spans="1:5" ht="12.75">
      <c r="A345" t="s">
        <v>1654</v>
      </c>
      <c r="B345">
        <v>118527.45371</v>
      </c>
      <c r="C345">
        <v>66804.35015110664</v>
      </c>
      <c r="D345">
        <v>28265.577203497938</v>
      </c>
      <c r="E345">
        <v>6739.249278775512</v>
      </c>
    </row>
    <row r="346" spans="1:5" ht="12.75">
      <c r="A346" t="s">
        <v>1655</v>
      </c>
      <c r="B346">
        <v>106229.413078</v>
      </c>
      <c r="C346">
        <v>59774.662319817544</v>
      </c>
      <c r="D346">
        <v>25228.998647481225</v>
      </c>
      <c r="E346">
        <v>5990.592235576966</v>
      </c>
    </row>
    <row r="347" spans="1:5" ht="12.75">
      <c r="A347" t="s">
        <v>1656</v>
      </c>
      <c r="B347">
        <v>96212.632596</v>
      </c>
      <c r="C347">
        <v>54046.45667080283</v>
      </c>
      <c r="D347">
        <v>22753.28996859415</v>
      </c>
      <c r="E347">
        <v>5379.854954611698</v>
      </c>
    </row>
    <row r="348" spans="1:5" ht="12.75">
      <c r="A348" t="s">
        <v>1657</v>
      </c>
      <c r="B348">
        <v>86176.4</v>
      </c>
      <c r="C348">
        <v>48326.60149944359</v>
      </c>
      <c r="D348">
        <v>20293.517153514968</v>
      </c>
      <c r="E348">
        <v>4777.93577721544</v>
      </c>
    </row>
    <row r="349" spans="1:5" ht="12.75">
      <c r="A349" t="s">
        <v>1658</v>
      </c>
      <c r="B349">
        <v>78057.75</v>
      </c>
      <c r="C349">
        <v>43701.917871358426</v>
      </c>
      <c r="D349">
        <v>18306.331887337474</v>
      </c>
      <c r="E349">
        <v>4292.4021141031035</v>
      </c>
    </row>
    <row r="350" spans="1:5" ht="12.75">
      <c r="A350" t="s">
        <v>1659</v>
      </c>
      <c r="B350">
        <v>70925.02</v>
      </c>
      <c r="C350">
        <v>39641.19279572243</v>
      </c>
      <c r="D350">
        <v>16563.100685484264</v>
      </c>
      <c r="E350">
        <v>3867.2062047263676</v>
      </c>
    </row>
    <row r="351" spans="1:5" ht="12.75">
      <c r="A351" t="s">
        <v>1660</v>
      </c>
      <c r="B351">
        <v>67194.24</v>
      </c>
      <c r="C351">
        <v>37494.35210711194</v>
      </c>
      <c r="D351">
        <v>15627.537469394214</v>
      </c>
      <c r="E351">
        <v>3633.810874798746</v>
      </c>
    </row>
    <row r="352" spans="1:5" ht="12.75">
      <c r="A352" t="s">
        <v>1661</v>
      </c>
      <c r="B352">
        <v>64375.05</v>
      </c>
      <c r="C352">
        <v>35860.320415140864</v>
      </c>
      <c r="D352">
        <v>14908.465819136178</v>
      </c>
      <c r="E352">
        <v>3451.924950012426</v>
      </c>
    </row>
    <row r="353" spans="1:5" ht="12.75">
      <c r="A353" t="s">
        <v>1662</v>
      </c>
      <c r="B353">
        <v>61548.18</v>
      </c>
      <c r="C353">
        <v>34227.45283011628</v>
      </c>
      <c r="D353">
        <v>14193.433317620986</v>
      </c>
      <c r="E353">
        <v>3272.44587564186</v>
      </c>
    </row>
    <row r="354" spans="1:5" ht="12.75">
      <c r="A354" t="s">
        <v>1663</v>
      </c>
      <c r="B354">
        <v>58713.58</v>
      </c>
      <c r="C354">
        <v>32601.08471039318</v>
      </c>
      <c r="D354">
        <v>13487.953111123012</v>
      </c>
      <c r="E354">
        <v>3097.8905461197523</v>
      </c>
    </row>
    <row r="355" spans="1:5" ht="12.75">
      <c r="A355" t="s">
        <v>1664</v>
      </c>
      <c r="B355">
        <v>56775.16</v>
      </c>
      <c r="C355">
        <v>31471.29647519018</v>
      </c>
      <c r="D355">
        <v>12987.415185453625</v>
      </c>
      <c r="E355">
        <v>2970.2935062748693</v>
      </c>
    </row>
    <row r="356" spans="1:5" ht="12.75">
      <c r="A356" t="s">
        <v>1665</v>
      </c>
      <c r="B356">
        <v>54830.04</v>
      </c>
      <c r="C356">
        <v>30343.200761220698</v>
      </c>
      <c r="D356">
        <v>12491.058663608277</v>
      </c>
      <c r="E356">
        <v>2845.0635576922296</v>
      </c>
    </row>
    <row r="357" spans="1:5" ht="12.75">
      <c r="A357" t="s">
        <v>1666</v>
      </c>
      <c r="B357">
        <v>52878.2</v>
      </c>
      <c r="C357">
        <v>29213.411082798368</v>
      </c>
      <c r="D357">
        <v>11995.385796924122</v>
      </c>
      <c r="E357">
        <v>2720.592927620283</v>
      </c>
    </row>
    <row r="358" spans="1:5" ht="12.75">
      <c r="A358" t="s">
        <v>1667</v>
      </c>
      <c r="B358">
        <v>50919.61</v>
      </c>
      <c r="C358">
        <v>28085.18157059108</v>
      </c>
      <c r="D358">
        <v>11503.737247015526</v>
      </c>
      <c r="E358">
        <v>2598.3902707740135</v>
      </c>
    </row>
    <row r="359" spans="1:5" ht="12.75">
      <c r="A359" t="s">
        <v>1668</v>
      </c>
      <c r="B359">
        <v>48954.26</v>
      </c>
      <c r="C359">
        <v>26955.378621111253</v>
      </c>
      <c r="D359">
        <v>11012.888619113744</v>
      </c>
      <c r="E359">
        <v>2476.9845307711066</v>
      </c>
    </row>
    <row r="360" spans="1:5" ht="12.75">
      <c r="A360" t="s">
        <v>1669</v>
      </c>
      <c r="B360">
        <v>46982.11</v>
      </c>
      <c r="C360">
        <v>25825.58944769065</v>
      </c>
      <c r="D360">
        <v>10524.467858430125</v>
      </c>
      <c r="E360">
        <v>2357.104370420333</v>
      </c>
    </row>
    <row r="361" spans="1:5" ht="12.75">
      <c r="A361" t="s">
        <v>1670</v>
      </c>
      <c r="B361">
        <v>45003.14</v>
      </c>
      <c r="C361">
        <v>24697.164961305236</v>
      </c>
      <c r="D361">
        <v>10039.839573330564</v>
      </c>
      <c r="E361">
        <v>2239.3476622404846</v>
      </c>
    </row>
    <row r="362" spans="1:5" ht="12.75">
      <c r="A362" t="s">
        <v>1671</v>
      </c>
      <c r="B362">
        <v>43017.34</v>
      </c>
      <c r="C362">
        <v>23567.34268764616</v>
      </c>
      <c r="D362">
        <v>9556.181296417964</v>
      </c>
      <c r="E362">
        <v>2122.441605816419</v>
      </c>
    </row>
    <row r="363" spans="1:5" ht="12.75">
      <c r="A363" t="s">
        <v>1672</v>
      </c>
      <c r="B363">
        <v>41024.67</v>
      </c>
      <c r="C363">
        <v>22438.75317935365</v>
      </c>
      <c r="D363">
        <v>9076.162279523414</v>
      </c>
      <c r="E363">
        <v>2007.5654172780598</v>
      </c>
    </row>
    <row r="364" spans="1:5" ht="12.75">
      <c r="A364" t="s">
        <v>1673</v>
      </c>
      <c r="B364">
        <v>39025.11</v>
      </c>
      <c r="C364">
        <v>21308.875898475417</v>
      </c>
      <c r="D364">
        <v>8597.222445626256</v>
      </c>
      <c r="E364">
        <v>1893.5738042325388</v>
      </c>
    </row>
    <row r="365" spans="1:5" ht="12.75">
      <c r="A365" t="s">
        <v>1674</v>
      </c>
      <c r="B365">
        <v>37018.64</v>
      </c>
      <c r="C365">
        <v>20179.00011270897</v>
      </c>
      <c r="D365">
        <v>8120.660594868494</v>
      </c>
      <c r="E365">
        <v>1781.0333511987005</v>
      </c>
    </row>
    <row r="366" spans="1:5" ht="12.75">
      <c r="A366" t="s">
        <v>1675</v>
      </c>
      <c r="B366">
        <v>35005.25</v>
      </c>
      <c r="C366">
        <v>19052.259577278117</v>
      </c>
      <c r="D366">
        <v>7649.610504527992</v>
      </c>
      <c r="E366">
        <v>1671.3023605212231</v>
      </c>
    </row>
    <row r="367" spans="1:5" ht="12.75">
      <c r="A367" t="s">
        <v>1676</v>
      </c>
      <c r="B367">
        <v>32984.9</v>
      </c>
      <c r="C367">
        <v>17922.197427007464</v>
      </c>
      <c r="D367">
        <v>7177.582330898692</v>
      </c>
      <c r="E367">
        <v>1561.5306253756705</v>
      </c>
    </row>
    <row r="368" spans="1:5" ht="12.75">
      <c r="A368" t="s">
        <v>1677</v>
      </c>
      <c r="B368">
        <v>30957.57</v>
      </c>
      <c r="C368">
        <v>16793.047225712926</v>
      </c>
      <c r="D368">
        <v>6708.820966280027</v>
      </c>
      <c r="E368">
        <v>1453.565508778838</v>
      </c>
    </row>
    <row r="369" spans="1:5" ht="12.75">
      <c r="A369" t="s">
        <v>1678</v>
      </c>
      <c r="B369">
        <v>28923.22</v>
      </c>
      <c r="C369">
        <v>15662.896053318767</v>
      </c>
      <c r="D369">
        <v>6241.412000195323</v>
      </c>
      <c r="E369">
        <v>1346.5667239074144</v>
      </c>
    </row>
    <row r="370" spans="1:5" ht="12.75">
      <c r="A370" t="s">
        <v>1679</v>
      </c>
      <c r="B370">
        <v>26881.83</v>
      </c>
      <c r="C370">
        <v>14533.520094567684</v>
      </c>
      <c r="D370">
        <v>5777.119733823989</v>
      </c>
      <c r="E370">
        <v>1241.2877758870902</v>
      </c>
    </row>
    <row r="371" spans="1:5" ht="12.75">
      <c r="A371" t="s">
        <v>1680</v>
      </c>
      <c r="B371">
        <v>24833.39</v>
      </c>
      <c r="C371">
        <v>13403.270215071667</v>
      </c>
      <c r="D371">
        <v>5314.292070185038</v>
      </c>
      <c r="E371">
        <v>1137.007027006345</v>
      </c>
    </row>
    <row r="372" spans="1:5" ht="12.75">
      <c r="A372" t="s">
        <v>1681</v>
      </c>
      <c r="B372">
        <v>22777.87</v>
      </c>
      <c r="C372">
        <v>12272.997710897296</v>
      </c>
      <c r="D372">
        <v>4853.772225044604</v>
      </c>
      <c r="E372">
        <v>1034.0790538136728</v>
      </c>
    </row>
    <row r="373" spans="1:5" ht="12.75">
      <c r="A373" t="s">
        <v>1682</v>
      </c>
      <c r="B373">
        <v>20715.25</v>
      </c>
      <c r="C373">
        <v>11143.311796841741</v>
      </c>
      <c r="D373">
        <v>4396.152898116935</v>
      </c>
      <c r="E373">
        <v>932.7456262527822</v>
      </c>
    </row>
    <row r="374" spans="1:5" ht="12.75">
      <c r="A374" t="s">
        <v>1683</v>
      </c>
      <c r="B374">
        <v>18645.5</v>
      </c>
      <c r="C374">
        <v>10012.923926514875</v>
      </c>
      <c r="D374">
        <v>3940.1568967386347</v>
      </c>
      <c r="E374">
        <v>832.4546197872445</v>
      </c>
    </row>
    <row r="375" spans="1:5" ht="12.75">
      <c r="A375" t="s">
        <v>1684</v>
      </c>
      <c r="B375">
        <v>16568.59</v>
      </c>
      <c r="C375">
        <v>8882.986339303412</v>
      </c>
      <c r="D375">
        <v>3486.9149991133227</v>
      </c>
      <c r="E375">
        <v>733.676310020332</v>
      </c>
    </row>
    <row r="376" spans="1:5" ht="12.75">
      <c r="A376" t="s">
        <v>1685</v>
      </c>
      <c r="B376">
        <v>15214.15</v>
      </c>
      <c r="C376">
        <v>8142.990269785897</v>
      </c>
      <c r="D376">
        <v>3188.308780215779</v>
      </c>
      <c r="E376">
        <v>668.0056415339285</v>
      </c>
    </row>
    <row r="377" spans="1:5" ht="12.75">
      <c r="A377" t="s">
        <v>1686</v>
      </c>
      <c r="B377">
        <v>13854.94</v>
      </c>
      <c r="C377">
        <v>7402.930130921259</v>
      </c>
      <c r="D377">
        <v>2891.1738205212087</v>
      </c>
      <c r="E377">
        <v>603.1850616862337</v>
      </c>
    </row>
    <row r="378" spans="1:5" ht="12.75">
      <c r="A378" t="s">
        <v>1687</v>
      </c>
      <c r="B378">
        <v>12490.93</v>
      </c>
      <c r="C378">
        <v>6663.8912136596</v>
      </c>
      <c r="D378">
        <v>2596.5672017781285</v>
      </c>
      <c r="E378">
        <v>539.6484735425352</v>
      </c>
    </row>
    <row r="379" spans="1:5" ht="12.75">
      <c r="A379" t="s">
        <v>1688</v>
      </c>
      <c r="B379">
        <v>11122.1</v>
      </c>
      <c r="C379">
        <v>5923.558730930858</v>
      </c>
      <c r="D379">
        <v>2302.228680796353</v>
      </c>
      <c r="E379">
        <v>476.44905012247244</v>
      </c>
    </row>
    <row r="380" spans="1:5" ht="12.75">
      <c r="A380" t="s">
        <v>1689</v>
      </c>
      <c r="B380">
        <v>9748.44</v>
      </c>
      <c r="C380">
        <v>5183.434161321593</v>
      </c>
      <c r="D380">
        <v>2009.6161635180251</v>
      </c>
      <c r="E380">
        <v>414.187706116981</v>
      </c>
    </row>
    <row r="381" spans="1:5" ht="12.75">
      <c r="A381" t="s">
        <v>1690</v>
      </c>
      <c r="B381">
        <v>8369.93</v>
      </c>
      <c r="C381">
        <v>4442.905423982734</v>
      </c>
      <c r="D381">
        <v>1718.1326462233378</v>
      </c>
      <c r="E381">
        <v>352.6122520322071</v>
      </c>
    </row>
    <row r="382" spans="1:5" ht="12.75">
      <c r="A382" t="s">
        <v>1691</v>
      </c>
      <c r="B382">
        <v>6986.56</v>
      </c>
      <c r="C382">
        <v>3702.501098993319</v>
      </c>
      <c r="D382">
        <v>1428.2840449773596</v>
      </c>
      <c r="E382">
        <v>291.9250590758154</v>
      </c>
    </row>
    <row r="383" spans="1:5" ht="12.75">
      <c r="A383" t="s">
        <v>1692</v>
      </c>
      <c r="B383">
        <v>5598.31</v>
      </c>
      <c r="C383">
        <v>2961.7713340229066</v>
      </c>
      <c r="D383">
        <v>1139.632975170069</v>
      </c>
      <c r="E383">
        <v>231.9414770640191</v>
      </c>
    </row>
    <row r="384" spans="1:5" ht="12.75">
      <c r="A384" t="s">
        <v>1693</v>
      </c>
      <c r="B384">
        <v>4205.16</v>
      </c>
      <c r="C384">
        <v>2220.955647724534</v>
      </c>
      <c r="D384">
        <v>852.4078887195186</v>
      </c>
      <c r="E384">
        <v>172.7497753938037</v>
      </c>
    </row>
    <row r="385" spans="1:5" ht="12.75">
      <c r="A385" t="s">
        <v>1694</v>
      </c>
      <c r="B385">
        <v>2807.09</v>
      </c>
      <c r="C385">
        <v>1480.131354208624</v>
      </c>
      <c r="D385">
        <v>566.6796282641156</v>
      </c>
      <c r="E385">
        <v>114.37305322305409</v>
      </c>
    </row>
    <row r="386" spans="1:5" ht="12.75">
      <c r="A386" t="s">
        <v>1695</v>
      </c>
      <c r="B386">
        <v>1404.08</v>
      </c>
      <c r="C386">
        <v>739.0920889967933</v>
      </c>
      <c r="D386">
        <v>282.2474249753925</v>
      </c>
      <c r="E386">
        <v>56.72476724362498</v>
      </c>
    </row>
    <row r="387" spans="1:5" ht="12.75">
      <c r="A387" t="s">
        <v>1696</v>
      </c>
      <c r="B387">
        <v>0</v>
      </c>
      <c r="C387">
        <v>0</v>
      </c>
      <c r="D387">
        <v>0</v>
      </c>
      <c r="E387">
        <v>0</v>
      </c>
    </row>
    <row r="388" spans="1:5" ht="12.75">
      <c r="A388" t="s">
        <v>1697</v>
      </c>
      <c r="B388">
        <v>0</v>
      </c>
      <c r="C388">
        <v>0</v>
      </c>
      <c r="D388">
        <v>0</v>
      </c>
      <c r="E388">
        <v>0</v>
      </c>
    </row>
    <row r="389" spans="1:5" ht="12.75">
      <c r="A389" t="s">
        <v>1698</v>
      </c>
      <c r="B389">
        <v>0</v>
      </c>
      <c r="C389">
        <v>0</v>
      </c>
      <c r="D389">
        <v>0</v>
      </c>
      <c r="E389">
        <v>0</v>
      </c>
    </row>
    <row r="390" spans="1:5" ht="12.75">
      <c r="A390" t="s">
        <v>1699</v>
      </c>
      <c r="B390">
        <v>0</v>
      </c>
      <c r="C390">
        <v>0</v>
      </c>
      <c r="D390">
        <v>0</v>
      </c>
      <c r="E390">
        <v>0</v>
      </c>
    </row>
    <row r="391" spans="1:5" ht="12.75">
      <c r="A391" t="s">
        <v>1700</v>
      </c>
      <c r="B391">
        <v>0</v>
      </c>
      <c r="C391">
        <v>0</v>
      </c>
      <c r="D391">
        <v>0</v>
      </c>
      <c r="E391">
        <v>0</v>
      </c>
    </row>
    <row r="392" spans="1:5" ht="12.75">
      <c r="A392" t="s">
        <v>1701</v>
      </c>
      <c r="B392">
        <v>0</v>
      </c>
      <c r="C392">
        <v>0</v>
      </c>
      <c r="D392">
        <v>0</v>
      </c>
      <c r="E392">
        <v>0</v>
      </c>
    </row>
    <row r="393" spans="1:5" ht="12.75">
      <c r="A393" t="s">
        <v>1702</v>
      </c>
      <c r="B393">
        <v>0</v>
      </c>
      <c r="C393">
        <v>0</v>
      </c>
      <c r="D393">
        <v>0</v>
      </c>
      <c r="E393">
        <v>0</v>
      </c>
    </row>
    <row r="394" spans="1:5" ht="12.75">
      <c r="A394" t="s">
        <v>1703</v>
      </c>
      <c r="B394">
        <v>0</v>
      </c>
      <c r="C394">
        <v>0</v>
      </c>
      <c r="D394">
        <v>0</v>
      </c>
      <c r="E394">
        <v>0</v>
      </c>
    </row>
    <row r="395" spans="1:5" ht="12.75">
      <c r="A395" t="s">
        <v>1704</v>
      </c>
      <c r="B395">
        <v>0</v>
      </c>
      <c r="C395">
        <v>0</v>
      </c>
      <c r="D395">
        <v>0</v>
      </c>
      <c r="E395">
        <v>0</v>
      </c>
    </row>
    <row r="396" spans="1:5" ht="12.75">
      <c r="A396" t="s">
        <v>1705</v>
      </c>
      <c r="B396">
        <v>0</v>
      </c>
      <c r="C396">
        <v>0</v>
      </c>
      <c r="D396">
        <v>0</v>
      </c>
      <c r="E396">
        <v>0</v>
      </c>
    </row>
    <row r="397" spans="1:5" ht="12.75">
      <c r="A397" t="s">
        <v>1706</v>
      </c>
      <c r="B397">
        <v>0</v>
      </c>
      <c r="C397">
        <v>0</v>
      </c>
      <c r="D397">
        <v>0</v>
      </c>
      <c r="E397">
        <v>0</v>
      </c>
    </row>
    <row r="398" spans="1:5" ht="12.75">
      <c r="A398" t="s">
        <v>1707</v>
      </c>
      <c r="B398">
        <v>0</v>
      </c>
      <c r="C398">
        <v>0</v>
      </c>
      <c r="D398">
        <v>0</v>
      </c>
      <c r="E398">
        <v>0</v>
      </c>
    </row>
    <row r="399" spans="1:5" ht="12.75">
      <c r="A399" t="s">
        <v>1708</v>
      </c>
      <c r="B399">
        <v>0</v>
      </c>
      <c r="C399">
        <v>0</v>
      </c>
      <c r="D399">
        <v>0</v>
      </c>
      <c r="E399">
        <v>0</v>
      </c>
    </row>
    <row r="400" spans="1:5" ht="12.75">
      <c r="A400" t="s">
        <v>1709</v>
      </c>
      <c r="B400">
        <v>0</v>
      </c>
      <c r="C400">
        <v>0</v>
      </c>
      <c r="D400">
        <v>0</v>
      </c>
      <c r="E400">
        <v>0</v>
      </c>
    </row>
    <row r="401" spans="1:5" ht="12.75">
      <c r="A401" t="s">
        <v>1710</v>
      </c>
      <c r="B401">
        <v>0</v>
      </c>
      <c r="C401">
        <v>0</v>
      </c>
      <c r="D401">
        <v>0</v>
      </c>
      <c r="E401">
        <v>0</v>
      </c>
    </row>
    <row r="402" spans="1:5" ht="12.75">
      <c r="A402" t="s">
        <v>1711</v>
      </c>
      <c r="B402">
        <v>0</v>
      </c>
      <c r="C402">
        <v>0</v>
      </c>
      <c r="D402">
        <v>0</v>
      </c>
      <c r="E402">
        <v>0</v>
      </c>
    </row>
    <row r="403" spans="1:5" ht="12.75">
      <c r="A403" t="s">
        <v>1712</v>
      </c>
      <c r="B403">
        <v>0</v>
      </c>
      <c r="C403">
        <v>0</v>
      </c>
      <c r="D403">
        <v>0</v>
      </c>
      <c r="E403">
        <v>0</v>
      </c>
    </row>
    <row r="404" spans="1:5" ht="12.75">
      <c r="A404" t="s">
        <v>1713</v>
      </c>
      <c r="B404">
        <v>0</v>
      </c>
      <c r="C404">
        <v>0</v>
      </c>
      <c r="D404">
        <v>0</v>
      </c>
      <c r="E404">
        <v>0</v>
      </c>
    </row>
    <row r="405" spans="1:5" ht="12.75">
      <c r="A405" t="s">
        <v>1714</v>
      </c>
      <c r="B405">
        <v>0</v>
      </c>
      <c r="C405">
        <v>0</v>
      </c>
      <c r="D405">
        <v>0</v>
      </c>
      <c r="E405">
        <v>0</v>
      </c>
    </row>
    <row r="406" spans="1:5" ht="12.75">
      <c r="A406" t="s">
        <v>1715</v>
      </c>
      <c r="B406">
        <v>0</v>
      </c>
      <c r="C406">
        <v>0</v>
      </c>
      <c r="D406">
        <v>0</v>
      </c>
      <c r="E406">
        <v>0</v>
      </c>
    </row>
    <row r="407" spans="1:5" ht="12.75">
      <c r="A407" t="s">
        <v>1716</v>
      </c>
      <c r="B407">
        <v>0</v>
      </c>
      <c r="C407">
        <v>0</v>
      </c>
      <c r="D407">
        <v>0</v>
      </c>
      <c r="E407">
        <v>0</v>
      </c>
    </row>
    <row r="408" spans="1:5" ht="12.75">
      <c r="A408" t="s">
        <v>1717</v>
      </c>
      <c r="B408">
        <v>0</v>
      </c>
      <c r="C408">
        <v>0</v>
      </c>
      <c r="D408">
        <v>0</v>
      </c>
      <c r="E408">
        <v>0</v>
      </c>
    </row>
    <row r="409" spans="1:5" ht="12.75">
      <c r="A409" t="s">
        <v>1718</v>
      </c>
      <c r="B409">
        <v>0</v>
      </c>
      <c r="C409">
        <v>0</v>
      </c>
      <c r="D409">
        <v>0</v>
      </c>
      <c r="E409">
        <v>0</v>
      </c>
    </row>
    <row r="410" spans="1:5" ht="12.75">
      <c r="A410" t="s">
        <v>1719</v>
      </c>
      <c r="B410">
        <v>0</v>
      </c>
      <c r="C410">
        <v>0</v>
      </c>
      <c r="D410">
        <v>0</v>
      </c>
      <c r="E410">
        <v>0</v>
      </c>
    </row>
    <row r="411" spans="1:5" ht="12.75">
      <c r="A411" t="s">
        <v>1720</v>
      </c>
      <c r="B411">
        <v>0</v>
      </c>
      <c r="C411">
        <v>0</v>
      </c>
      <c r="D411">
        <v>0</v>
      </c>
      <c r="E411">
        <v>0</v>
      </c>
    </row>
    <row r="412" spans="1:5" ht="12.75">
      <c r="A412" t="s">
        <v>1721</v>
      </c>
      <c r="B412">
        <v>0</v>
      </c>
      <c r="C412">
        <v>0</v>
      </c>
      <c r="D412">
        <v>0</v>
      </c>
      <c r="E412">
        <v>0</v>
      </c>
    </row>
    <row r="413" spans="1:5" ht="12.75">
      <c r="A413" t="s">
        <v>1722</v>
      </c>
      <c r="B413">
        <v>0</v>
      </c>
      <c r="C413">
        <v>0</v>
      </c>
      <c r="D413">
        <v>0</v>
      </c>
      <c r="E413">
        <v>0</v>
      </c>
    </row>
    <row r="414" spans="1:5" ht="12.75">
      <c r="A414" t="s">
        <v>1723</v>
      </c>
      <c r="B414">
        <v>0</v>
      </c>
      <c r="C414">
        <v>0</v>
      </c>
      <c r="D414">
        <v>0</v>
      </c>
      <c r="E414">
        <v>0</v>
      </c>
    </row>
    <row r="415" spans="1:5" ht="12.75">
      <c r="A415" t="s">
        <v>1724</v>
      </c>
      <c r="B415">
        <v>0</v>
      </c>
      <c r="C415">
        <v>0</v>
      </c>
      <c r="D415">
        <v>0</v>
      </c>
      <c r="E415">
        <v>0</v>
      </c>
    </row>
    <row r="416" spans="1:5" ht="12.75">
      <c r="A416" t="s">
        <v>1725</v>
      </c>
      <c r="B416">
        <v>0</v>
      </c>
      <c r="C416">
        <v>0</v>
      </c>
      <c r="D416">
        <v>0</v>
      </c>
      <c r="E416">
        <v>0</v>
      </c>
    </row>
    <row r="417" spans="1:5" ht="12.75">
      <c r="A417" t="s">
        <v>1726</v>
      </c>
      <c r="B417">
        <v>0</v>
      </c>
      <c r="C417">
        <v>0</v>
      </c>
      <c r="D417">
        <v>0</v>
      </c>
      <c r="E417">
        <v>0</v>
      </c>
    </row>
    <row r="418" spans="1:5" ht="12.75">
      <c r="A418" t="s">
        <v>1727</v>
      </c>
      <c r="B418">
        <v>0</v>
      </c>
      <c r="C418">
        <v>0</v>
      </c>
      <c r="D418">
        <v>0</v>
      </c>
      <c r="E418">
        <v>0</v>
      </c>
    </row>
    <row r="419" spans="1:5" ht="12.75">
      <c r="A419" t="s">
        <v>1728</v>
      </c>
      <c r="B419">
        <v>0</v>
      </c>
      <c r="C419">
        <v>0</v>
      </c>
      <c r="D419">
        <v>0</v>
      </c>
      <c r="E419">
        <v>0</v>
      </c>
    </row>
    <row r="420" spans="1:5" ht="12.75">
      <c r="A420" t="s">
        <v>1729</v>
      </c>
      <c r="B420">
        <v>0</v>
      </c>
      <c r="C420">
        <v>0</v>
      </c>
      <c r="D420">
        <v>0</v>
      </c>
      <c r="E420">
        <v>0</v>
      </c>
    </row>
    <row r="421" spans="1:5" ht="12.75">
      <c r="A421" t="s">
        <v>1730</v>
      </c>
      <c r="B421">
        <v>0</v>
      </c>
      <c r="C421">
        <v>0</v>
      </c>
      <c r="D421">
        <v>0</v>
      </c>
      <c r="E421">
        <v>0</v>
      </c>
    </row>
    <row r="422" spans="1:5" ht="12.75">
      <c r="A422" t="s">
        <v>1731</v>
      </c>
      <c r="B422">
        <v>0</v>
      </c>
      <c r="C422">
        <v>0</v>
      </c>
      <c r="D422">
        <v>0</v>
      </c>
      <c r="E422">
        <v>0</v>
      </c>
    </row>
    <row r="423" spans="1:5" ht="12.75">
      <c r="A423" t="s">
        <v>1732</v>
      </c>
      <c r="B423">
        <v>0</v>
      </c>
      <c r="C423">
        <v>0</v>
      </c>
      <c r="D423">
        <v>0</v>
      </c>
      <c r="E423">
        <v>0</v>
      </c>
    </row>
    <row r="424" spans="1:5" ht="12.75">
      <c r="A424" t="s">
        <v>1733</v>
      </c>
      <c r="B424">
        <v>0</v>
      </c>
      <c r="C424">
        <v>0</v>
      </c>
      <c r="D424">
        <v>0</v>
      </c>
      <c r="E424">
        <v>0</v>
      </c>
    </row>
    <row r="425" spans="1:5" ht="12.75">
      <c r="A425" t="s">
        <v>1734</v>
      </c>
      <c r="B425">
        <v>0</v>
      </c>
      <c r="C425">
        <v>0</v>
      </c>
      <c r="D425">
        <v>0</v>
      </c>
      <c r="E425">
        <v>0</v>
      </c>
    </row>
    <row r="426" spans="1:5" ht="12.75">
      <c r="A426" t="s">
        <v>1735</v>
      </c>
      <c r="B426">
        <v>0</v>
      </c>
      <c r="C426">
        <v>0</v>
      </c>
      <c r="D426">
        <v>0</v>
      </c>
      <c r="E426">
        <v>0</v>
      </c>
    </row>
    <row r="427" spans="1:5" ht="12.75">
      <c r="A427" t="s">
        <v>1736</v>
      </c>
      <c r="B427">
        <v>0</v>
      </c>
      <c r="C427">
        <v>0</v>
      </c>
      <c r="D427">
        <v>0</v>
      </c>
      <c r="E427">
        <v>0</v>
      </c>
    </row>
    <row r="428" spans="1:5" ht="12.75">
      <c r="A428" t="s">
        <v>1737</v>
      </c>
      <c r="B428">
        <v>0</v>
      </c>
      <c r="C428">
        <v>0</v>
      </c>
      <c r="D428">
        <v>0</v>
      </c>
      <c r="E428">
        <v>0</v>
      </c>
    </row>
    <row r="429" spans="1:5" ht="12.75">
      <c r="A429" t="s">
        <v>1738</v>
      </c>
      <c r="B429">
        <v>0</v>
      </c>
      <c r="C429">
        <v>0</v>
      </c>
      <c r="D429">
        <v>0</v>
      </c>
      <c r="E429">
        <v>0</v>
      </c>
    </row>
    <row r="430" spans="1:5" ht="12.75">
      <c r="A430" t="s">
        <v>1739</v>
      </c>
      <c r="B430">
        <v>0</v>
      </c>
      <c r="C430">
        <v>0</v>
      </c>
      <c r="D430">
        <v>0</v>
      </c>
      <c r="E430">
        <v>0</v>
      </c>
    </row>
    <row r="431" spans="1:5" ht="12.75">
      <c r="A431" t="s">
        <v>1740</v>
      </c>
      <c r="B431">
        <v>0</v>
      </c>
      <c r="C431">
        <v>0</v>
      </c>
      <c r="D431">
        <v>0</v>
      </c>
      <c r="E431">
        <v>0</v>
      </c>
    </row>
    <row r="432" spans="1:5" ht="12.75">
      <c r="A432" t="s">
        <v>1741</v>
      </c>
      <c r="B432">
        <v>0</v>
      </c>
      <c r="C432">
        <v>0</v>
      </c>
      <c r="D432">
        <v>0</v>
      </c>
      <c r="E432">
        <v>0</v>
      </c>
    </row>
    <row r="433" spans="1:5" ht="12.75">
      <c r="A433" t="s">
        <v>1742</v>
      </c>
      <c r="B433">
        <v>0</v>
      </c>
      <c r="C433">
        <v>0</v>
      </c>
      <c r="D433">
        <v>0</v>
      </c>
      <c r="E433">
        <v>0</v>
      </c>
    </row>
    <row r="434" spans="1:5" ht="12.75">
      <c r="A434" t="s">
        <v>1743</v>
      </c>
      <c r="B434">
        <v>0</v>
      </c>
      <c r="C434">
        <v>0</v>
      </c>
      <c r="D434">
        <v>0</v>
      </c>
      <c r="E434">
        <v>0</v>
      </c>
    </row>
    <row r="435" spans="1:5" ht="12.75">
      <c r="A435" t="s">
        <v>1744</v>
      </c>
      <c r="B435">
        <v>0</v>
      </c>
      <c r="C435">
        <v>0</v>
      </c>
      <c r="D435">
        <v>0</v>
      </c>
      <c r="E435">
        <v>0</v>
      </c>
    </row>
    <row r="436" spans="1:5" ht="12.75">
      <c r="A436" t="s">
        <v>1745</v>
      </c>
      <c r="B436">
        <v>0</v>
      </c>
      <c r="C436">
        <v>0</v>
      </c>
      <c r="D436">
        <v>0</v>
      </c>
      <c r="E436">
        <v>0</v>
      </c>
    </row>
    <row r="437" spans="1:5" ht="12.75">
      <c r="A437" t="s">
        <v>1746</v>
      </c>
      <c r="B437">
        <v>0</v>
      </c>
      <c r="C437">
        <v>0</v>
      </c>
      <c r="D437">
        <v>0</v>
      </c>
      <c r="E437">
        <v>0</v>
      </c>
    </row>
    <row r="438" spans="1:5" ht="12.75">
      <c r="A438" t="s">
        <v>1747</v>
      </c>
      <c r="B438">
        <v>0</v>
      </c>
      <c r="C438">
        <v>0</v>
      </c>
      <c r="D438">
        <v>0</v>
      </c>
      <c r="E438">
        <v>0</v>
      </c>
    </row>
    <row r="439" spans="1:5" ht="12.75">
      <c r="A439" t="s">
        <v>1748</v>
      </c>
      <c r="B439">
        <v>0</v>
      </c>
      <c r="C439">
        <v>0</v>
      </c>
      <c r="D439">
        <v>0</v>
      </c>
      <c r="E439">
        <v>0</v>
      </c>
    </row>
    <row r="440" spans="1:5" ht="12.75">
      <c r="A440" t="s">
        <v>1749</v>
      </c>
      <c r="B440">
        <v>0</v>
      </c>
      <c r="C440">
        <v>0</v>
      </c>
      <c r="D440">
        <v>0</v>
      </c>
      <c r="E440">
        <v>0</v>
      </c>
    </row>
    <row r="441" spans="1:5" ht="12.75">
      <c r="A441" t="s">
        <v>1750</v>
      </c>
      <c r="B441">
        <v>0</v>
      </c>
      <c r="C441">
        <v>0</v>
      </c>
      <c r="D441">
        <v>0</v>
      </c>
      <c r="E441">
        <v>0</v>
      </c>
    </row>
    <row r="442" spans="1:5" ht="12.75">
      <c r="A442" t="s">
        <v>1751</v>
      </c>
      <c r="B442">
        <v>0</v>
      </c>
      <c r="C442">
        <v>0</v>
      </c>
      <c r="D442">
        <v>0</v>
      </c>
      <c r="E442">
        <v>0</v>
      </c>
    </row>
    <row r="443" spans="1:5" ht="12.75">
      <c r="A443" t="s">
        <v>1752</v>
      </c>
      <c r="B443">
        <v>0</v>
      </c>
      <c r="C443">
        <v>0</v>
      </c>
      <c r="D443">
        <v>0</v>
      </c>
      <c r="E443">
        <v>0</v>
      </c>
    </row>
    <row r="444" spans="1:5" ht="12.75">
      <c r="A444" t="s">
        <v>1753</v>
      </c>
      <c r="B444">
        <v>0</v>
      </c>
      <c r="C444">
        <v>0</v>
      </c>
      <c r="D444">
        <v>0</v>
      </c>
      <c r="E444">
        <v>0</v>
      </c>
    </row>
    <row r="445" spans="1:5" ht="12.75">
      <c r="A445" t="s">
        <v>1754</v>
      </c>
      <c r="B445">
        <v>0</v>
      </c>
      <c r="C445">
        <v>0</v>
      </c>
      <c r="D445">
        <v>0</v>
      </c>
      <c r="E445">
        <v>0</v>
      </c>
    </row>
    <row r="446" spans="1:5" ht="12.75">
      <c r="A446" t="s">
        <v>1755</v>
      </c>
      <c r="B446">
        <v>0</v>
      </c>
      <c r="C446">
        <v>0</v>
      </c>
      <c r="D446">
        <v>0</v>
      </c>
      <c r="E446">
        <v>0</v>
      </c>
    </row>
    <row r="447" spans="1:5" ht="12.75">
      <c r="A447" t="s">
        <v>1756</v>
      </c>
      <c r="B447">
        <v>0</v>
      </c>
      <c r="C447">
        <v>0</v>
      </c>
      <c r="D447">
        <v>0</v>
      </c>
      <c r="E447">
        <v>0</v>
      </c>
    </row>
    <row r="448" spans="1:5" ht="12.75">
      <c r="A448" t="s">
        <v>1757</v>
      </c>
      <c r="B448">
        <v>0</v>
      </c>
      <c r="C448">
        <v>0</v>
      </c>
      <c r="D448">
        <v>0</v>
      </c>
      <c r="E448">
        <v>0</v>
      </c>
    </row>
    <row r="449" spans="1:5" ht="12.75">
      <c r="A449" t="s">
        <v>1758</v>
      </c>
      <c r="B449">
        <v>0</v>
      </c>
      <c r="C449">
        <v>0</v>
      </c>
      <c r="D449">
        <v>0</v>
      </c>
      <c r="E449">
        <v>0</v>
      </c>
    </row>
    <row r="450" spans="1:5" ht="12.75">
      <c r="A450" t="s">
        <v>1759</v>
      </c>
      <c r="B450">
        <v>0</v>
      </c>
      <c r="C450">
        <v>0</v>
      </c>
      <c r="D450">
        <v>0</v>
      </c>
      <c r="E45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43">
      <selection activeCell="A1" sqref="A1"/>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1948</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6972.809877849986</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6972.809877849986</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2009</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116512</v>
      </c>
      <c r="D28" s="268" t="s">
        <v>86</v>
      </c>
      <c r="F28" s="268">
        <v>116512</v>
      </c>
    </row>
    <row r="29" spans="1:2" ht="14.25" outlineLevel="1">
      <c r="A29" s="268" t="s">
        <v>474</v>
      </c>
      <c r="B29" s="304" t="s">
        <v>2010</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0.004032598730294074</v>
      </c>
      <c r="D36" s="268" t="s">
        <v>56</v>
      </c>
      <c r="F36" s="305">
        <v>0.004032598730294074</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2011</v>
      </c>
      <c r="C98" s="296" t="s">
        <v>483</v>
      </c>
      <c r="D98" s="296" t="s">
        <v>484</v>
      </c>
      <c r="E98" s="302"/>
      <c r="F98" s="298" t="s">
        <v>449</v>
      </c>
      <c r="G98" s="298"/>
    </row>
    <row r="99" spans="1:7" ht="14.25">
      <c r="A99" s="268" t="s">
        <v>579</v>
      </c>
      <c r="B99" s="268" t="s">
        <v>580</v>
      </c>
      <c r="C99" s="306">
        <v>0.15087028371184796</v>
      </c>
      <c r="D99" s="306">
        <v>0</v>
      </c>
      <c r="E99" s="306"/>
      <c r="F99" s="306">
        <f>SUM(C99:D99)</f>
        <v>0.15087028371184796</v>
      </c>
      <c r="G99" s="268"/>
    </row>
    <row r="100" spans="1:7" ht="14.25">
      <c r="A100" s="268" t="s">
        <v>581</v>
      </c>
      <c r="B100" s="268" t="s">
        <v>582</v>
      </c>
      <c r="C100" s="306">
        <v>0.1343632308513304</v>
      </c>
      <c r="D100" s="306">
        <v>0</v>
      </c>
      <c r="E100" s="306"/>
      <c r="F100" s="306">
        <f aca="true" t="shared" si="2" ref="F100:F110">SUM(C100:D100)</f>
        <v>0.1343632308513304</v>
      </c>
      <c r="G100" s="268"/>
    </row>
    <row r="101" spans="1:7" ht="14.25">
      <c r="A101" s="268" t="s">
        <v>583</v>
      </c>
      <c r="B101" s="268" t="s">
        <v>584</v>
      </c>
      <c r="C101" s="306">
        <v>0.16389160092263474</v>
      </c>
      <c r="D101" s="306">
        <v>0</v>
      </c>
      <c r="E101" s="306"/>
      <c r="F101" s="306">
        <f t="shared" si="2"/>
        <v>0.16389160092263474</v>
      </c>
      <c r="G101" s="268"/>
    </row>
    <row r="102" spans="1:7" ht="14.25">
      <c r="A102" s="268" t="s">
        <v>585</v>
      </c>
      <c r="B102" s="268" t="s">
        <v>586</v>
      </c>
      <c r="C102" s="306">
        <v>0.07785206667607904</v>
      </c>
      <c r="D102" s="306">
        <v>0</v>
      </c>
      <c r="E102" s="306"/>
      <c r="F102" s="306">
        <f t="shared" si="2"/>
        <v>0.07785206667607904</v>
      </c>
      <c r="G102" s="268"/>
    </row>
    <row r="103" spans="1:7" ht="14.25">
      <c r="A103" s="268" t="s">
        <v>587</v>
      </c>
      <c r="B103" s="268" t="s">
        <v>588</v>
      </c>
      <c r="C103" s="306">
        <v>0.11227686577787374</v>
      </c>
      <c r="D103" s="306">
        <v>0</v>
      </c>
      <c r="E103" s="306"/>
      <c r="F103" s="306">
        <f t="shared" si="2"/>
        <v>0.11227686577787374</v>
      </c>
      <c r="G103" s="268"/>
    </row>
    <row r="104" spans="1:7" ht="14.25">
      <c r="A104" s="268" t="s">
        <v>589</v>
      </c>
      <c r="B104" s="268" t="s">
        <v>590</v>
      </c>
      <c r="C104" s="306">
        <v>0.08168055272799353</v>
      </c>
      <c r="D104" s="306">
        <v>0</v>
      </c>
      <c r="E104" s="306"/>
      <c r="F104" s="306">
        <f t="shared" si="2"/>
        <v>0.08168055272799353</v>
      </c>
      <c r="G104" s="268"/>
    </row>
    <row r="105" spans="1:7" ht="14.25">
      <c r="A105" s="268" t="s">
        <v>591</v>
      </c>
      <c r="B105" s="268" t="s">
        <v>592</v>
      </c>
      <c r="C105" s="306">
        <v>0.08005915634431858</v>
      </c>
      <c r="D105" s="306">
        <v>0</v>
      </c>
      <c r="E105" s="306"/>
      <c r="F105" s="306">
        <f t="shared" si="2"/>
        <v>0.08005915634431858</v>
      </c>
      <c r="G105" s="268"/>
    </row>
    <row r="106" spans="1:7" ht="14.25">
      <c r="A106" s="268" t="s">
        <v>593</v>
      </c>
      <c r="B106" s="268" t="s">
        <v>594</v>
      </c>
      <c r="C106" s="306">
        <v>0.07147736742732999</v>
      </c>
      <c r="D106" s="306">
        <v>0</v>
      </c>
      <c r="E106" s="306"/>
      <c r="F106" s="306">
        <f t="shared" si="2"/>
        <v>0.07147736742732999</v>
      </c>
      <c r="G106" s="268"/>
    </row>
    <row r="107" spans="1:7" ht="14.25">
      <c r="A107" s="268" t="s">
        <v>595</v>
      </c>
      <c r="B107" s="268" t="s">
        <v>596</v>
      </c>
      <c r="C107" s="306">
        <v>0.04699711717093924</v>
      </c>
      <c r="D107" s="306">
        <v>0</v>
      </c>
      <c r="E107" s="306"/>
      <c r="F107" s="306">
        <f t="shared" si="2"/>
        <v>0.04699711717093924</v>
      </c>
      <c r="G107" s="268"/>
    </row>
    <row r="108" spans="1:7" ht="14.25">
      <c r="A108" s="268" t="s">
        <v>597</v>
      </c>
      <c r="B108" s="268" t="s">
        <v>598</v>
      </c>
      <c r="C108" s="306">
        <v>0.04430013063474554</v>
      </c>
      <c r="D108" s="306">
        <v>0</v>
      </c>
      <c r="E108" s="306"/>
      <c r="F108" s="306">
        <f t="shared" si="2"/>
        <v>0.04430013063474554</v>
      </c>
      <c r="G108" s="268"/>
    </row>
    <row r="109" spans="1:7" ht="14.25">
      <c r="A109" s="268" t="s">
        <v>599</v>
      </c>
      <c r="B109" s="268" t="s">
        <v>532</v>
      </c>
      <c r="C109" s="306">
        <v>0.028016352370449943</v>
      </c>
      <c r="D109" s="306">
        <v>0</v>
      </c>
      <c r="E109" s="306"/>
      <c r="F109" s="306">
        <f t="shared" si="2"/>
        <v>0.028016352370449943</v>
      </c>
      <c r="G109" s="268"/>
    </row>
    <row r="110" spans="1:7" ht="14.25">
      <c r="A110" s="268" t="s">
        <v>600</v>
      </c>
      <c r="B110" s="268" t="s">
        <v>62</v>
      </c>
      <c r="C110" s="306">
        <v>0.008215275384457031</v>
      </c>
      <c r="D110" s="306">
        <v>0</v>
      </c>
      <c r="E110" s="306"/>
      <c r="F110" s="306">
        <f t="shared" si="2"/>
        <v>0.008215275384457031</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2012</v>
      </c>
      <c r="B130" s="309" t="s">
        <v>602</v>
      </c>
      <c r="C130" s="306"/>
      <c r="D130" s="306"/>
      <c r="E130" s="306"/>
      <c r="F130" s="306"/>
      <c r="G130" s="268"/>
    </row>
    <row r="131" spans="1:7" ht="14.25">
      <c r="A131" s="268" t="s">
        <v>2013</v>
      </c>
      <c r="B131" s="309" t="s">
        <v>602</v>
      </c>
      <c r="C131" s="306"/>
      <c r="D131" s="306"/>
      <c r="E131" s="306"/>
      <c r="F131" s="306"/>
      <c r="G131" s="268"/>
    </row>
    <row r="132" spans="1:7" ht="14.25">
      <c r="A132" s="268" t="s">
        <v>2014</v>
      </c>
      <c r="B132" s="309" t="s">
        <v>602</v>
      </c>
      <c r="C132" s="306"/>
      <c r="D132" s="306"/>
      <c r="E132" s="306"/>
      <c r="F132" s="306"/>
      <c r="G132" s="268"/>
    </row>
    <row r="133" spans="1:7" ht="14.25">
      <c r="A133" s="268" t="s">
        <v>2015</v>
      </c>
      <c r="B133" s="309" t="s">
        <v>602</v>
      </c>
      <c r="C133" s="306"/>
      <c r="D133" s="306"/>
      <c r="E133" s="306"/>
      <c r="F133" s="306"/>
      <c r="G133" s="268"/>
    </row>
    <row r="134" spans="1:7" ht="14.25">
      <c r="A134" s="268" t="s">
        <v>2016</v>
      </c>
      <c r="B134" s="309" t="s">
        <v>602</v>
      </c>
      <c r="C134" s="306"/>
      <c r="D134" s="306"/>
      <c r="E134" s="306"/>
      <c r="F134" s="306"/>
      <c r="G134" s="268"/>
    </row>
    <row r="135" spans="1:7" ht="14.25">
      <c r="A135" s="268" t="s">
        <v>2017</v>
      </c>
      <c r="B135" s="309" t="s">
        <v>602</v>
      </c>
      <c r="C135" s="306"/>
      <c r="D135" s="306"/>
      <c r="E135" s="306"/>
      <c r="F135" s="306"/>
      <c r="G135" s="268"/>
    </row>
    <row r="136" spans="1:7" ht="14.25">
      <c r="A136" s="268" t="s">
        <v>2018</v>
      </c>
      <c r="B136" s="309" t="s">
        <v>602</v>
      </c>
      <c r="C136" s="306"/>
      <c r="D136" s="306"/>
      <c r="E136" s="306"/>
      <c r="F136" s="306"/>
      <c r="G136" s="268"/>
    </row>
    <row r="137" spans="1:7" ht="14.25">
      <c r="A137" s="268" t="s">
        <v>2019</v>
      </c>
      <c r="B137" s="309" t="s">
        <v>602</v>
      </c>
      <c r="C137" s="306"/>
      <c r="D137" s="306"/>
      <c r="E137" s="306"/>
      <c r="F137" s="306"/>
      <c r="G137" s="268"/>
    </row>
    <row r="138" spans="1:7" ht="14.25">
      <c r="A138" s="268" t="s">
        <v>2020</v>
      </c>
      <c r="B138" s="309" t="s">
        <v>602</v>
      </c>
      <c r="C138" s="306"/>
      <c r="D138" s="306"/>
      <c r="E138" s="306"/>
      <c r="F138" s="306"/>
      <c r="G138" s="268"/>
    </row>
    <row r="139" spans="1:7" ht="14.25">
      <c r="A139" s="268" t="s">
        <v>2021</v>
      </c>
      <c r="B139" s="309" t="s">
        <v>602</v>
      </c>
      <c r="C139" s="306"/>
      <c r="D139" s="306"/>
      <c r="E139" s="306"/>
      <c r="F139" s="306"/>
      <c r="G139" s="268"/>
    </row>
    <row r="140" spans="1:7" ht="14.25">
      <c r="A140" s="268" t="s">
        <v>2022</v>
      </c>
      <c r="B140" s="309" t="s">
        <v>602</v>
      </c>
      <c r="C140" s="306"/>
      <c r="D140" s="306"/>
      <c r="E140" s="306"/>
      <c r="F140" s="306"/>
      <c r="G140" s="268"/>
    </row>
    <row r="141" spans="1:7" ht="14.25">
      <c r="A141" s="268" t="s">
        <v>2023</v>
      </c>
      <c r="B141" s="309" t="s">
        <v>602</v>
      </c>
      <c r="C141" s="306"/>
      <c r="D141" s="306"/>
      <c r="E141" s="306"/>
      <c r="F141" s="306"/>
      <c r="G141" s="268"/>
    </row>
    <row r="142" spans="1:7" ht="14.25">
      <c r="A142" s="268" t="s">
        <v>2024</v>
      </c>
      <c r="B142" s="309" t="s">
        <v>602</v>
      </c>
      <c r="C142" s="306"/>
      <c r="D142" s="306"/>
      <c r="E142" s="306"/>
      <c r="F142" s="306"/>
      <c r="G142" s="268"/>
    </row>
    <row r="143" spans="1:7" ht="14.25">
      <c r="A143" s="268" t="s">
        <v>2025</v>
      </c>
      <c r="B143" s="309" t="s">
        <v>602</v>
      </c>
      <c r="C143" s="306"/>
      <c r="D143" s="306"/>
      <c r="E143" s="306"/>
      <c r="F143" s="306"/>
      <c r="G143" s="268"/>
    </row>
    <row r="144" spans="1:7" ht="14.25">
      <c r="A144" s="268" t="s">
        <v>2026</v>
      </c>
      <c r="B144" s="309" t="s">
        <v>602</v>
      </c>
      <c r="C144" s="306"/>
      <c r="D144" s="306"/>
      <c r="E144" s="306"/>
      <c r="F144" s="306"/>
      <c r="G144" s="268"/>
    </row>
    <row r="145" spans="1:7" ht="14.25">
      <c r="A145" s="268" t="s">
        <v>2027</v>
      </c>
      <c r="B145" s="309" t="s">
        <v>602</v>
      </c>
      <c r="C145" s="306"/>
      <c r="D145" s="306"/>
      <c r="E145" s="306"/>
      <c r="F145" s="306"/>
      <c r="G145" s="268"/>
    </row>
    <row r="146" spans="1:7" ht="14.25">
      <c r="A146" s="268" t="s">
        <v>2028</v>
      </c>
      <c r="B146" s="309" t="s">
        <v>602</v>
      </c>
      <c r="C146" s="306"/>
      <c r="D146" s="306"/>
      <c r="E146" s="306"/>
      <c r="F146" s="306"/>
      <c r="G146" s="268"/>
    </row>
    <row r="147" spans="1:7" ht="14.25">
      <c r="A147" s="268" t="s">
        <v>2029</v>
      </c>
      <c r="B147" s="309" t="s">
        <v>602</v>
      </c>
      <c r="C147" s="306"/>
      <c r="D147" s="306"/>
      <c r="E147" s="306"/>
      <c r="F147" s="306"/>
      <c r="G147" s="268"/>
    </row>
    <row r="148" spans="1:7" ht="14.25">
      <c r="A148" s="268" t="s">
        <v>2030</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0.8745437712321865</v>
      </c>
      <c r="D150" s="306">
        <v>0</v>
      </c>
      <c r="E150" s="311"/>
      <c r="F150" s="306">
        <f>D150+C150</f>
        <v>0.8745437712321865</v>
      </c>
    </row>
    <row r="151" spans="1:6" ht="14.25">
      <c r="A151" s="268" t="s">
        <v>624</v>
      </c>
      <c r="B151" s="268" t="s">
        <v>625</v>
      </c>
      <c r="C151" s="306">
        <v>0</v>
      </c>
      <c r="D151" s="306">
        <v>0</v>
      </c>
      <c r="E151" s="311"/>
      <c r="F151" s="306">
        <f>D151+C151</f>
        <v>0</v>
      </c>
    </row>
    <row r="152" spans="1:6" ht="14.25">
      <c r="A152" s="268" t="s">
        <v>626</v>
      </c>
      <c r="B152" s="268" t="s">
        <v>62</v>
      </c>
      <c r="C152" s="306">
        <v>0.125456228767811</v>
      </c>
      <c r="D152" s="306">
        <v>0</v>
      </c>
      <c r="E152" s="311"/>
      <c r="F152" s="306">
        <f>D152+C152</f>
        <v>0.125456228767811</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0.02663904804432618</v>
      </c>
      <c r="D160" s="306">
        <v>0</v>
      </c>
      <c r="E160" s="311"/>
      <c r="F160" s="306">
        <f>D160+C160</f>
        <v>0.02663904804432618</v>
      </c>
    </row>
    <row r="161" spans="1:6" ht="14.25">
      <c r="A161" s="268" t="s">
        <v>636</v>
      </c>
      <c r="B161" s="268" t="s">
        <v>637</v>
      </c>
      <c r="C161" s="306">
        <v>0.9733609519556738</v>
      </c>
      <c r="D161" s="306">
        <v>0</v>
      </c>
      <c r="E161" s="311"/>
      <c r="F161" s="306">
        <f>D161+C161</f>
        <v>0.9733609519556738</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0.05850354277489408</v>
      </c>
      <c r="D170" s="306">
        <v>0</v>
      </c>
      <c r="E170" s="311"/>
      <c r="F170" s="306">
        <f>D170+C170</f>
        <v>0.05850354277489408</v>
      </c>
    </row>
    <row r="171" spans="1:6" ht="14.25">
      <c r="A171" s="268" t="s">
        <v>648</v>
      </c>
      <c r="B171" s="312" t="s">
        <v>2031</v>
      </c>
      <c r="C171" s="306">
        <v>0.25359206267147233</v>
      </c>
      <c r="D171" s="306">
        <v>0</v>
      </c>
      <c r="E171" s="311"/>
      <c r="F171" s="306">
        <f>D171+C171</f>
        <v>0.25359206267147233</v>
      </c>
    </row>
    <row r="172" spans="1:6" ht="14.25">
      <c r="A172" s="268" t="s">
        <v>649</v>
      </c>
      <c r="B172" s="312" t="s">
        <v>2032</v>
      </c>
      <c r="C172" s="306">
        <v>0.20094880167477547</v>
      </c>
      <c r="D172" s="306">
        <v>0</v>
      </c>
      <c r="E172" s="306"/>
      <c r="F172" s="306">
        <f>D172+C172</f>
        <v>0.20094880167477547</v>
      </c>
    </row>
    <row r="173" spans="1:6" ht="14.25">
      <c r="A173" s="268" t="s">
        <v>650</v>
      </c>
      <c r="B173" s="312" t="s">
        <v>2033</v>
      </c>
      <c r="C173" s="306">
        <v>0.24307982942919745</v>
      </c>
      <c r="D173" s="306">
        <v>0</v>
      </c>
      <c r="E173" s="306"/>
      <c r="F173" s="306">
        <f>D173+C173</f>
        <v>0.24307982942919745</v>
      </c>
    </row>
    <row r="174" spans="1:6" ht="14.25">
      <c r="A174" s="268" t="s">
        <v>651</v>
      </c>
      <c r="B174" s="312" t="s">
        <v>2034</v>
      </c>
      <c r="C174" s="306">
        <v>0.24387576344966067</v>
      </c>
      <c r="D174" s="306">
        <v>0</v>
      </c>
      <c r="E174" s="306"/>
      <c r="F174" s="306">
        <f>D174+C174</f>
        <v>0.24387576344966067</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2035</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59.84628087965173</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3733.684076880015</v>
      </c>
      <c r="D190" s="268">
        <v>94594</v>
      </c>
      <c r="E190" s="317"/>
      <c r="F190" s="248">
        <f>IF($C$214=0,"",IF(C190="[for completion]","",IF(C190="","",C190/$C$214)))</f>
        <v>0.5354633415060566</v>
      </c>
      <c r="G190" s="248">
        <f>IF($D$214=0,"",IF(D190="[for completion]","",IF(D190="","",D190/$D$214)))</f>
        <v>0.8118820379016753</v>
      </c>
    </row>
    <row r="191" spans="1:7" ht="14.25">
      <c r="A191" s="268" t="s">
        <v>671</v>
      </c>
      <c r="B191" s="309" t="s">
        <v>672</v>
      </c>
      <c r="C191" s="266">
        <v>2582.683651340016</v>
      </c>
      <c r="D191" s="268">
        <v>19525</v>
      </c>
      <c r="E191" s="317"/>
      <c r="F191" s="248">
        <f aca="true" t="shared" si="3" ref="F191:F213">IF($C$214=0,"",IF(C191="[for completion]","",IF(C191="","",C191/$C$214)))</f>
        <v>0.3703935280874675</v>
      </c>
      <c r="G191" s="248">
        <f aca="true" t="shared" si="4" ref="G191:G213">IF($D$214=0,"",IF(D191="[for completion]","",IF(D191="","",D191/$D$214)))</f>
        <v>0.16757930513595165</v>
      </c>
    </row>
    <row r="192" spans="1:7" ht="14.25">
      <c r="A192" s="268" t="s">
        <v>673</v>
      </c>
      <c r="B192" s="309" t="s">
        <v>674</v>
      </c>
      <c r="C192" s="266">
        <v>444.5435185299993</v>
      </c>
      <c r="D192" s="268">
        <v>1899</v>
      </c>
      <c r="E192" s="317"/>
      <c r="F192" s="248">
        <f t="shared" si="3"/>
        <v>0.06375385623837893</v>
      </c>
      <c r="G192" s="248">
        <f t="shared" si="4"/>
        <v>0.016298750343312275</v>
      </c>
    </row>
    <row r="193" spans="1:7" ht="14.25">
      <c r="A193" s="268" t="s">
        <v>675</v>
      </c>
      <c r="B193" s="309" t="s">
        <v>676</v>
      </c>
      <c r="C193" s="266">
        <v>103.50444511999996</v>
      </c>
      <c r="D193" s="268">
        <v>305</v>
      </c>
      <c r="E193" s="317"/>
      <c r="F193" s="248">
        <f t="shared" si="3"/>
        <v>0.014844007929829593</v>
      </c>
      <c r="G193" s="248">
        <f t="shared" si="4"/>
        <v>0.0026177561109585277</v>
      </c>
    </row>
    <row r="194" spans="1:7" ht="14.25">
      <c r="A194" s="268" t="s">
        <v>677</v>
      </c>
      <c r="B194" s="309" t="s">
        <v>678</v>
      </c>
      <c r="C194" s="266">
        <v>108.39418598000007</v>
      </c>
      <c r="D194" s="268">
        <v>189</v>
      </c>
      <c r="E194" s="317"/>
      <c r="F194" s="248">
        <f t="shared" si="3"/>
        <v>0.015545266238267482</v>
      </c>
      <c r="G194" s="248">
        <f t="shared" si="4"/>
        <v>0.0016221505081021697</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6972.80987785003</v>
      </c>
      <c r="D214" s="309">
        <f>SUM(D190:D213)</f>
        <v>116512</v>
      </c>
      <c r="E214" s="300"/>
      <c r="F214" s="322">
        <f>SUM(F190:F213)</f>
        <v>1</v>
      </c>
      <c r="G214" s="322">
        <f>SUM(G190:G213)</f>
        <v>1</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0.6384225112240417</v>
      </c>
      <c r="G216" s="268"/>
    </row>
    <row r="217" ht="14.25">
      <c r="G217" s="268"/>
    </row>
    <row r="218" spans="2:7" ht="14.25">
      <c r="B218" s="309" t="s">
        <v>702</v>
      </c>
      <c r="G218" s="268"/>
    </row>
    <row r="219" spans="1:7" ht="14.25">
      <c r="A219" s="268" t="s">
        <v>703</v>
      </c>
      <c r="B219" s="268" t="s">
        <v>704</v>
      </c>
      <c r="C219" s="266">
        <v>1689.6500306299915</v>
      </c>
      <c r="D219" s="268">
        <v>41248</v>
      </c>
      <c r="F219" s="248">
        <f aca="true" t="shared" si="5" ref="F219:F233">IF($C$227=0,"",IF(C219="[for completion]","",C219/$C$227))</f>
        <v>0.24231981944572703</v>
      </c>
      <c r="G219" s="248">
        <f aca="true" t="shared" si="6" ref="G219:G233">IF($D$227=0,"",IF(D219="[for completion]","",D219/$D$227))</f>
        <v>0.3540236198846471</v>
      </c>
    </row>
    <row r="220" spans="1:7" ht="14.25">
      <c r="A220" s="268" t="s">
        <v>705</v>
      </c>
      <c r="B220" s="268" t="s">
        <v>706</v>
      </c>
      <c r="C220" s="266">
        <v>711.9258295799993</v>
      </c>
      <c r="D220" s="268">
        <v>11985</v>
      </c>
      <c r="F220" s="248">
        <f t="shared" si="5"/>
        <v>0.10210027837436406</v>
      </c>
      <c r="G220" s="248">
        <f t="shared" si="6"/>
        <v>0.10286494095028838</v>
      </c>
    </row>
    <row r="221" spans="1:7" ht="14.25">
      <c r="A221" s="268" t="s">
        <v>707</v>
      </c>
      <c r="B221" s="268" t="s">
        <v>708</v>
      </c>
      <c r="C221" s="266">
        <v>775.5375557100016</v>
      </c>
      <c r="D221" s="268">
        <v>12266</v>
      </c>
      <c r="F221" s="248">
        <f t="shared" si="5"/>
        <v>0.11122310364055593</v>
      </c>
      <c r="G221" s="248">
        <f t="shared" si="6"/>
        <v>0.10527670969513869</v>
      </c>
    </row>
    <row r="222" spans="1:7" ht="14.25">
      <c r="A222" s="268" t="s">
        <v>709</v>
      </c>
      <c r="B222" s="268" t="s">
        <v>710</v>
      </c>
      <c r="C222" s="266">
        <v>843.2389960500018</v>
      </c>
      <c r="D222" s="268">
        <v>12396</v>
      </c>
      <c r="F222" s="248">
        <f t="shared" si="5"/>
        <v>0.12093245202750427</v>
      </c>
      <c r="G222" s="248">
        <f t="shared" si="6"/>
        <v>0.10639247459489151</v>
      </c>
    </row>
    <row r="223" spans="1:7" ht="14.25">
      <c r="A223" s="268" t="s">
        <v>711</v>
      </c>
      <c r="B223" s="268" t="s">
        <v>712</v>
      </c>
      <c r="C223" s="266">
        <v>902.2344199699958</v>
      </c>
      <c r="D223" s="268">
        <v>12306</v>
      </c>
      <c r="F223" s="248">
        <f t="shared" si="5"/>
        <v>0.12939323397244162</v>
      </c>
      <c r="G223" s="248">
        <f t="shared" si="6"/>
        <v>0.10562002197198572</v>
      </c>
    </row>
    <row r="224" spans="1:7" ht="14.25">
      <c r="A224" s="268" t="s">
        <v>713</v>
      </c>
      <c r="B224" s="268" t="s">
        <v>714</v>
      </c>
      <c r="C224" s="266">
        <v>915.2779473600001</v>
      </c>
      <c r="D224" s="268">
        <v>11284</v>
      </c>
      <c r="F224" s="248">
        <f t="shared" si="5"/>
        <v>0.1312638611110703</v>
      </c>
      <c r="G224" s="248">
        <f t="shared" si="6"/>
        <v>0.09684839329854436</v>
      </c>
    </row>
    <row r="225" spans="1:7" ht="14.25">
      <c r="A225" s="268" t="s">
        <v>715</v>
      </c>
      <c r="B225" s="268" t="s">
        <v>716</v>
      </c>
      <c r="C225" s="266">
        <v>628.8958081499992</v>
      </c>
      <c r="D225" s="268">
        <v>7076</v>
      </c>
      <c r="F225" s="248">
        <f t="shared" si="5"/>
        <v>0.09019259368418549</v>
      </c>
      <c r="G225" s="248">
        <f t="shared" si="6"/>
        <v>0.060731941774237845</v>
      </c>
    </row>
    <row r="226" spans="1:7" ht="14.25">
      <c r="A226" s="268" t="s">
        <v>717</v>
      </c>
      <c r="B226" s="268" t="s">
        <v>718</v>
      </c>
      <c r="C226" s="266">
        <v>506.0492903999998</v>
      </c>
      <c r="D226" s="268">
        <v>7951</v>
      </c>
      <c r="F226" s="248">
        <f t="shared" si="5"/>
        <v>0.0725746577441512</v>
      </c>
      <c r="G226" s="248">
        <f t="shared" si="6"/>
        <v>0.06824189783026641</v>
      </c>
    </row>
    <row r="227" spans="1:7" ht="14.25">
      <c r="A227" s="268" t="s">
        <v>719</v>
      </c>
      <c r="B227" s="320" t="s">
        <v>64</v>
      </c>
      <c r="C227" s="266">
        <f>SUM(C219:C226)</f>
        <v>6972.80987784999</v>
      </c>
      <c r="D227" s="268">
        <f>SUM(D219:D226)</f>
        <v>116512</v>
      </c>
      <c r="F227" s="300">
        <f>SUM(F219:F226)</f>
        <v>1</v>
      </c>
      <c r="G227" s="300">
        <f>SUM(G219:G226)</f>
        <v>1</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0.543475919603717</v>
      </c>
      <c r="G238" s="268"/>
    </row>
    <row r="239" ht="14.25">
      <c r="G239" s="268"/>
    </row>
    <row r="240" spans="2:7" ht="14.25">
      <c r="B240" s="309" t="s">
        <v>702</v>
      </c>
      <c r="G240" s="268"/>
    </row>
    <row r="241" spans="1:7" ht="14.25">
      <c r="A241" s="268" t="s">
        <v>737</v>
      </c>
      <c r="B241" s="268" t="s">
        <v>704</v>
      </c>
      <c r="C241" s="266">
        <v>2323.1318363599935</v>
      </c>
      <c r="D241" s="268">
        <v>55147</v>
      </c>
      <c r="F241" s="248">
        <f>IF($C$249=0,"",IF(C241="[Mark as ND1 if not relevant]","",C241/$C$249))</f>
        <v>0.3331701103366827</v>
      </c>
      <c r="G241" s="248">
        <f>IF($D$249=0,"",IF(D241="[Mark as ND1 if not relevant]","",D241/$D$249))</f>
        <v>0.4733160532820654</v>
      </c>
    </row>
    <row r="242" spans="1:7" ht="14.25">
      <c r="A242" s="268" t="s">
        <v>738</v>
      </c>
      <c r="B242" s="268" t="s">
        <v>706</v>
      </c>
      <c r="C242" s="266">
        <v>817.9583405000045</v>
      </c>
      <c r="D242" s="268">
        <v>12854</v>
      </c>
      <c r="F242" s="248">
        <f aca="true" t="shared" si="7" ref="F242:F248">IF($C$249=0,"",IF(C242="[Mark as ND1 if not relevant]","",C242/$C$249))</f>
        <v>0.1173068468564376</v>
      </c>
      <c r="G242" s="248">
        <f aca="true" t="shared" si="8" ref="G242:G248">IF($D$249=0,"",IF(D242="[Mark as ND1 if not relevant]","",D242/$D$249))</f>
        <v>0.11032340016478989</v>
      </c>
    </row>
    <row r="243" spans="1:7" ht="14.25">
      <c r="A243" s="268" t="s">
        <v>739</v>
      </c>
      <c r="B243" s="268" t="s">
        <v>708</v>
      </c>
      <c r="C243" s="266">
        <v>848.0777745500011</v>
      </c>
      <c r="D243" s="268">
        <v>12339</v>
      </c>
      <c r="F243" s="248">
        <f t="shared" si="7"/>
        <v>0.12162640160948984</v>
      </c>
      <c r="G243" s="248">
        <f t="shared" si="8"/>
        <v>0.10590325460038451</v>
      </c>
    </row>
    <row r="244" spans="1:7" ht="14.25">
      <c r="A244" s="268" t="s">
        <v>740</v>
      </c>
      <c r="B244" s="268" t="s">
        <v>710</v>
      </c>
      <c r="C244" s="266">
        <v>849.3972848599997</v>
      </c>
      <c r="D244" s="268">
        <v>11477</v>
      </c>
      <c r="F244" s="248">
        <f t="shared" si="7"/>
        <v>0.1218156381343792</v>
      </c>
      <c r="G244" s="248">
        <f t="shared" si="8"/>
        <v>0.09850487503433122</v>
      </c>
    </row>
    <row r="245" spans="1:7" ht="14.25">
      <c r="A245" s="268" t="s">
        <v>741</v>
      </c>
      <c r="B245" s="268" t="s">
        <v>712</v>
      </c>
      <c r="C245" s="266">
        <v>821.561754259997</v>
      </c>
      <c r="D245" s="268">
        <v>10109</v>
      </c>
      <c r="F245" s="248">
        <f t="shared" si="7"/>
        <v>0.11782362758373652</v>
      </c>
      <c r="G245" s="248">
        <f t="shared" si="8"/>
        <v>0.08676359516616314</v>
      </c>
    </row>
    <row r="246" spans="1:7" ht="14.25">
      <c r="A246" s="268" t="s">
        <v>742</v>
      </c>
      <c r="B246" s="268" t="s">
        <v>714</v>
      </c>
      <c r="C246" s="266">
        <v>697.1449305799985</v>
      </c>
      <c r="D246" s="268">
        <v>7711</v>
      </c>
      <c r="F246" s="248">
        <f t="shared" si="7"/>
        <v>0.09998048746382243</v>
      </c>
      <c r="G246" s="248">
        <f t="shared" si="8"/>
        <v>0.06618202416918428</v>
      </c>
    </row>
    <row r="247" spans="1:7" ht="14.25">
      <c r="A247" s="268" t="s">
        <v>743</v>
      </c>
      <c r="B247" s="268" t="s">
        <v>716</v>
      </c>
      <c r="C247" s="266">
        <v>381.2293327299991</v>
      </c>
      <c r="D247" s="268">
        <v>3869</v>
      </c>
      <c r="F247" s="248">
        <f t="shared" si="7"/>
        <v>0.054673702482699545</v>
      </c>
      <c r="G247" s="248">
        <f t="shared" si="8"/>
        <v>0.033206879978028014</v>
      </c>
    </row>
    <row r="248" spans="1:7" ht="14.25">
      <c r="A248" s="268" t="s">
        <v>744</v>
      </c>
      <c r="B248" s="268" t="s">
        <v>718</v>
      </c>
      <c r="C248" s="266">
        <v>234.30862401000053</v>
      </c>
      <c r="D248" s="268">
        <v>3006</v>
      </c>
      <c r="F248" s="248">
        <f t="shared" si="7"/>
        <v>0.0336031855327522</v>
      </c>
      <c r="G248" s="248">
        <f t="shared" si="8"/>
        <v>0.025799917605053558</v>
      </c>
    </row>
    <row r="249" spans="1:7" ht="14.25">
      <c r="A249" s="268" t="s">
        <v>745</v>
      </c>
      <c r="B249" s="320" t="s">
        <v>64</v>
      </c>
      <c r="C249" s="266">
        <f>SUM(C241:C248)</f>
        <v>6972.809877849993</v>
      </c>
      <c r="D249" s="268">
        <f>SUM(D241:D248)</f>
        <v>116512</v>
      </c>
      <c r="F249" s="300">
        <f>SUM(F241:F248)</f>
        <v>1</v>
      </c>
      <c r="G249" s="300">
        <f>SUM(G241:G248)</f>
        <v>1.0000000000000002</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2036</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2037</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2038</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2039</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2040</v>
      </c>
      <c r="C338" s="296" t="s">
        <v>663</v>
      </c>
      <c r="D338" s="296" t="s">
        <v>664</v>
      </c>
      <c r="E338" s="296"/>
      <c r="F338" s="296" t="s">
        <v>484</v>
      </c>
      <c r="G338" s="296" t="s">
        <v>665</v>
      </c>
    </row>
    <row r="339" spans="1:7" ht="14.25">
      <c r="A339" s="268" t="s">
        <v>2041</v>
      </c>
      <c r="B339" s="268" t="s">
        <v>701</v>
      </c>
      <c r="C339" s="306" t="s">
        <v>1974</v>
      </c>
      <c r="G339" s="268"/>
    </row>
    <row r="340" ht="14.25">
      <c r="G340" s="268"/>
    </row>
    <row r="341" spans="2:7" ht="14.25">
      <c r="B341" s="309" t="s">
        <v>702</v>
      </c>
      <c r="G341" s="268"/>
    </row>
    <row r="342" spans="1:7" ht="14.25">
      <c r="A342" s="268" t="s">
        <v>2042</v>
      </c>
      <c r="B342" s="268" t="s">
        <v>704</v>
      </c>
      <c r="F342" s="248">
        <f>IF($C$350=0,"",IF(C342="[Mark as ND1 if not relevant]","",C342/$C$350))</f>
      </c>
      <c r="G342" s="248">
        <f>IF($D$350=0,"",IF(D342="[Mark as ND1 if not relevant]","",D342/$D$350))</f>
      </c>
    </row>
    <row r="343" spans="1:7" ht="14.25">
      <c r="A343" s="268" t="s">
        <v>2043</v>
      </c>
      <c r="B343" s="268" t="s">
        <v>706</v>
      </c>
      <c r="F343" s="248">
        <f aca="true" t="shared" si="15" ref="F343:F349">IF($C$350=0,"",IF(C343="[Mark as ND1 if not relevant]","",C343/$C$350))</f>
      </c>
      <c r="G343" s="248">
        <f aca="true" t="shared" si="16" ref="G343:G349">IF($D$350=0,"",IF(D343="[Mark as ND1 if not relevant]","",D343/$D$350))</f>
      </c>
    </row>
    <row r="344" spans="1:7" ht="14.25">
      <c r="A344" s="268" t="s">
        <v>2044</v>
      </c>
      <c r="B344" s="268" t="s">
        <v>708</v>
      </c>
      <c r="F344" s="248">
        <f t="shared" si="15"/>
      </c>
      <c r="G344" s="248">
        <f t="shared" si="16"/>
      </c>
    </row>
    <row r="345" spans="1:7" ht="14.25">
      <c r="A345" s="268" t="s">
        <v>2045</v>
      </c>
      <c r="B345" s="268" t="s">
        <v>710</v>
      </c>
      <c r="F345" s="248">
        <f t="shared" si="15"/>
      </c>
      <c r="G345" s="248">
        <f t="shared" si="16"/>
      </c>
    </row>
    <row r="346" spans="1:7" ht="14.25">
      <c r="A346" s="268" t="s">
        <v>2046</v>
      </c>
      <c r="B346" s="268" t="s">
        <v>712</v>
      </c>
      <c r="F346" s="248">
        <f t="shared" si="15"/>
      </c>
      <c r="G346" s="248">
        <f t="shared" si="16"/>
      </c>
    </row>
    <row r="347" spans="1:7" ht="14.25">
      <c r="A347" s="268" t="s">
        <v>2047</v>
      </c>
      <c r="B347" s="268" t="s">
        <v>714</v>
      </c>
      <c r="F347" s="248">
        <f t="shared" si="15"/>
      </c>
      <c r="G347" s="248">
        <f t="shared" si="16"/>
      </c>
    </row>
    <row r="348" spans="1:7" ht="14.25">
      <c r="A348" s="268" t="s">
        <v>2048</v>
      </c>
      <c r="B348" s="268" t="s">
        <v>716</v>
      </c>
      <c r="F348" s="248">
        <f t="shared" si="15"/>
      </c>
      <c r="G348" s="248">
        <f t="shared" si="16"/>
      </c>
    </row>
    <row r="349" spans="1:7" ht="14.25">
      <c r="A349" s="268" t="s">
        <v>2049</v>
      </c>
      <c r="B349" s="268" t="s">
        <v>718</v>
      </c>
      <c r="F349" s="248">
        <f t="shared" si="15"/>
      </c>
      <c r="G349" s="248">
        <f t="shared" si="16"/>
      </c>
    </row>
    <row r="350" spans="1:7" ht="14.25">
      <c r="A350" s="268" t="s">
        <v>2050</v>
      </c>
      <c r="B350" s="320" t="s">
        <v>64</v>
      </c>
      <c r="C350" s="268">
        <f>SUM(C342:C349)</f>
        <v>0</v>
      </c>
      <c r="D350" s="268">
        <f>SUM(D342:D349)</f>
        <v>0</v>
      </c>
      <c r="F350" s="300">
        <f>SUM(F342:F349)</f>
        <v>0</v>
      </c>
      <c r="G350" s="300">
        <f>SUM(G342:G349)</f>
        <v>0</v>
      </c>
    </row>
    <row r="351" spans="1:7" ht="14.25" outlineLevel="1">
      <c r="A351" s="268" t="s">
        <v>2051</v>
      </c>
      <c r="B351" s="301" t="s">
        <v>721</v>
      </c>
      <c r="F351" s="248">
        <f aca="true" t="shared" si="17" ref="F351:F356">IF($C$350=0,"",IF(C351="[for completion]","",C351/$C$350))</f>
      </c>
      <c r="G351" s="248">
        <f aca="true" t="shared" si="18" ref="G351:G356">IF($D$350=0,"",IF(D351="[for completion]","",D351/$D$350))</f>
      </c>
    </row>
    <row r="352" spans="1:7" ht="14.25" outlineLevel="1">
      <c r="A352" s="268" t="s">
        <v>2052</v>
      </c>
      <c r="B352" s="301" t="s">
        <v>723</v>
      </c>
      <c r="F352" s="248">
        <f t="shared" si="17"/>
      </c>
      <c r="G352" s="248">
        <f t="shared" si="18"/>
      </c>
    </row>
    <row r="353" spans="1:7" ht="14.25" outlineLevel="1">
      <c r="A353" s="268" t="s">
        <v>2053</v>
      </c>
      <c r="B353" s="301" t="s">
        <v>725</v>
      </c>
      <c r="F353" s="248">
        <f t="shared" si="17"/>
      </c>
      <c r="G353" s="248">
        <f t="shared" si="18"/>
      </c>
    </row>
    <row r="354" spans="1:7" ht="14.25" outlineLevel="1">
      <c r="A354" s="268" t="s">
        <v>2054</v>
      </c>
      <c r="B354" s="301" t="s">
        <v>727</v>
      </c>
      <c r="F354" s="248">
        <f t="shared" si="17"/>
      </c>
      <c r="G354" s="248">
        <f t="shared" si="18"/>
      </c>
    </row>
    <row r="355" spans="1:7" ht="14.25" outlineLevel="1">
      <c r="A355" s="268" t="s">
        <v>2055</v>
      </c>
      <c r="B355" s="301" t="s">
        <v>729</v>
      </c>
      <c r="F355" s="248">
        <f t="shared" si="17"/>
      </c>
      <c r="G355" s="248">
        <f t="shared" si="18"/>
      </c>
    </row>
    <row r="356" spans="1:7" ht="14.25" outlineLevel="1">
      <c r="A356" s="268" t="s">
        <v>2056</v>
      </c>
      <c r="B356" s="301" t="s">
        <v>731</v>
      </c>
      <c r="F356" s="248">
        <f t="shared" si="17"/>
      </c>
      <c r="G356" s="248">
        <f t="shared" si="18"/>
      </c>
    </row>
    <row r="357" spans="1:7" ht="14.25" outlineLevel="1">
      <c r="A357" s="268" t="s">
        <v>2057</v>
      </c>
      <c r="B357" s="301"/>
      <c r="F357" s="248"/>
      <c r="G357" s="248"/>
    </row>
    <row r="358" spans="1:7" ht="14.25" outlineLevel="1">
      <c r="A358" s="268" t="s">
        <v>2058</v>
      </c>
      <c r="B358" s="301"/>
      <c r="F358" s="248"/>
      <c r="G358" s="248"/>
    </row>
    <row r="359" spans="1:7" ht="14.25" outlineLevel="1">
      <c r="A359" s="268" t="s">
        <v>2059</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6" manualBreakCount="6">
    <brk id="42" max="6" man="1"/>
    <brk id="97" max="6" man="1"/>
    <brk id="168" max="6" man="1"/>
    <brk id="236"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2060</v>
      </c>
      <c r="B1" s="212"/>
      <c r="C1" s="214" t="s">
        <v>1948</v>
      </c>
      <c r="D1" s="324"/>
      <c r="E1" s="324"/>
      <c r="F1" s="324"/>
      <c r="G1" s="324"/>
      <c r="H1" s="324"/>
      <c r="I1" s="324"/>
      <c r="J1" s="324"/>
      <c r="K1" s="324"/>
      <c r="L1" s="324"/>
      <c r="M1" s="324"/>
    </row>
    <row r="2" spans="2:3" ht="14.25">
      <c r="B2" s="213"/>
      <c r="C2" s="213"/>
    </row>
    <row r="3" spans="1:3" ht="14.25">
      <c r="A3" s="326" t="s">
        <v>2061</v>
      </c>
      <c r="B3" s="327"/>
      <c r="C3" s="213"/>
    </row>
    <row r="4" ht="14.25">
      <c r="C4" s="213"/>
    </row>
    <row r="5" spans="1:3" ht="18">
      <c r="A5" s="227" t="s">
        <v>5</v>
      </c>
      <c r="B5" s="227" t="s">
        <v>2062</v>
      </c>
      <c r="C5" s="328" t="s">
        <v>2063</v>
      </c>
    </row>
    <row r="6" spans="1:3" ht="14.25">
      <c r="A6" s="329" t="s">
        <v>2064</v>
      </c>
      <c r="B6" s="230" t="s">
        <v>2065</v>
      </c>
      <c r="C6" s="268" t="s">
        <v>2066</v>
      </c>
    </row>
    <row r="7" spans="1:3" ht="28.5">
      <c r="A7" s="329" t="s">
        <v>2067</v>
      </c>
      <c r="B7" s="230" t="s">
        <v>2068</v>
      </c>
      <c r="C7" s="268" t="s">
        <v>2069</v>
      </c>
    </row>
    <row r="8" spans="1:3" ht="14.25">
      <c r="A8" s="329" t="s">
        <v>2070</v>
      </c>
      <c r="B8" s="230" t="s">
        <v>2071</v>
      </c>
      <c r="C8" s="268" t="s">
        <v>2072</v>
      </c>
    </row>
    <row r="9" spans="1:3" ht="14.25">
      <c r="A9" s="329" t="s">
        <v>2073</v>
      </c>
      <c r="B9" s="230" t="s">
        <v>2074</v>
      </c>
      <c r="C9" s="268" t="s">
        <v>2075</v>
      </c>
    </row>
    <row r="10" spans="1:3" ht="44.25" customHeight="1">
      <c r="A10" s="329" t="s">
        <v>2076</v>
      </c>
      <c r="B10" s="230" t="s">
        <v>2077</v>
      </c>
      <c r="C10" s="268" t="s">
        <v>2078</v>
      </c>
    </row>
    <row r="11" spans="1:3" ht="54.75" customHeight="1">
      <c r="A11" s="329" t="s">
        <v>2079</v>
      </c>
      <c r="B11" s="230" t="s">
        <v>2080</v>
      </c>
      <c r="C11" s="268" t="s">
        <v>2081</v>
      </c>
    </row>
    <row r="12" spans="1:3" ht="28.5">
      <c r="A12" s="329" t="s">
        <v>2082</v>
      </c>
      <c r="B12" s="230" t="s">
        <v>2083</v>
      </c>
      <c r="C12" s="268" t="s">
        <v>2084</v>
      </c>
    </row>
    <row r="13" spans="1:3" ht="14.25">
      <c r="A13" s="329" t="s">
        <v>2085</v>
      </c>
      <c r="B13" s="230" t="s">
        <v>2086</v>
      </c>
      <c r="C13" s="268" t="s">
        <v>2087</v>
      </c>
    </row>
    <row r="14" spans="1:3" ht="28.5">
      <c r="A14" s="329" t="s">
        <v>2088</v>
      </c>
      <c r="B14" s="230" t="s">
        <v>2089</v>
      </c>
      <c r="C14" s="268" t="s">
        <v>2090</v>
      </c>
    </row>
    <row r="15" spans="1:3" ht="14.25">
      <c r="A15" s="329" t="s">
        <v>2091</v>
      </c>
      <c r="B15" s="230" t="s">
        <v>2092</v>
      </c>
      <c r="C15" s="268" t="s">
        <v>2093</v>
      </c>
    </row>
    <row r="16" spans="1:3" ht="28.5">
      <c r="A16" s="329" t="s">
        <v>2094</v>
      </c>
      <c r="B16" s="236" t="s">
        <v>2095</v>
      </c>
      <c r="C16" s="268" t="s">
        <v>2096</v>
      </c>
    </row>
    <row r="17" spans="1:3" ht="30" customHeight="1">
      <c r="A17" s="329" t="s">
        <v>2097</v>
      </c>
      <c r="B17" s="236" t="s">
        <v>2098</v>
      </c>
      <c r="C17" s="268" t="s">
        <v>2099</v>
      </c>
    </row>
    <row r="18" spans="1:3" ht="14.25">
      <c r="A18" s="329" t="s">
        <v>2100</v>
      </c>
      <c r="B18" s="236" t="s">
        <v>2101</v>
      </c>
      <c r="C18" s="268" t="s">
        <v>2102</v>
      </c>
    </row>
    <row r="19" spans="1:3" ht="14.25" outlineLevel="1">
      <c r="A19" s="329" t="s">
        <v>2103</v>
      </c>
      <c r="B19" s="232" t="s">
        <v>2104</v>
      </c>
      <c r="C19" s="216"/>
    </row>
    <row r="20" spans="1:3" ht="14.25" outlineLevel="1">
      <c r="A20" s="329" t="s">
        <v>2105</v>
      </c>
      <c r="B20" s="330"/>
      <c r="C20" s="216"/>
    </row>
    <row r="21" spans="1:3" ht="14.25" outlineLevel="1">
      <c r="A21" s="329" t="s">
        <v>2106</v>
      </c>
      <c r="B21" s="330"/>
      <c r="C21" s="216"/>
    </row>
    <row r="22" spans="1:3" ht="14.25" outlineLevel="1">
      <c r="A22" s="329" t="s">
        <v>2107</v>
      </c>
      <c r="B22" s="330"/>
      <c r="C22" s="216"/>
    </row>
    <row r="23" spans="1:3" ht="14.25" outlineLevel="1">
      <c r="A23" s="329" t="s">
        <v>2108</v>
      </c>
      <c r="B23" s="330"/>
      <c r="C23" s="216"/>
    </row>
    <row r="24" spans="1:3" ht="18">
      <c r="A24" s="227"/>
      <c r="B24" s="227" t="s">
        <v>2109</v>
      </c>
      <c r="C24" s="328" t="s">
        <v>2110</v>
      </c>
    </row>
    <row r="25" spans="1:3" ht="14.25">
      <c r="A25" s="329" t="s">
        <v>2111</v>
      </c>
      <c r="B25" s="236" t="s">
        <v>2112</v>
      </c>
      <c r="C25" s="216" t="s">
        <v>45</v>
      </c>
    </row>
    <row r="26" spans="1:3" ht="14.25">
      <c r="A26" s="329" t="s">
        <v>2113</v>
      </c>
      <c r="B26" s="236" t="s">
        <v>2114</v>
      </c>
      <c r="C26" s="216" t="s">
        <v>2115</v>
      </c>
    </row>
    <row r="27" spans="1:3" ht="14.25">
      <c r="A27" s="329" t="s">
        <v>2116</v>
      </c>
      <c r="B27" s="236" t="s">
        <v>2117</v>
      </c>
      <c r="C27" s="216" t="s">
        <v>2118</v>
      </c>
    </row>
    <row r="28" spans="1:3" ht="14.25" outlineLevel="1">
      <c r="A28" s="329" t="s">
        <v>2119</v>
      </c>
      <c r="B28" s="235"/>
      <c r="C28" s="216"/>
    </row>
    <row r="29" spans="1:3" ht="14.25" outlineLevel="1">
      <c r="A29" s="329" t="s">
        <v>2120</v>
      </c>
      <c r="B29" s="235"/>
      <c r="C29" s="216"/>
    </row>
    <row r="30" spans="1:3" ht="14.25" outlineLevel="1">
      <c r="A30" s="329" t="s">
        <v>2121</v>
      </c>
      <c r="B30" s="236"/>
      <c r="C30" s="216"/>
    </row>
    <row r="31" spans="1:3" ht="18">
      <c r="A31" s="227"/>
      <c r="B31" s="227" t="s">
        <v>2122</v>
      </c>
      <c r="C31" s="328" t="s">
        <v>2063</v>
      </c>
    </row>
    <row r="32" spans="1:3" ht="14.25">
      <c r="A32" s="329" t="s">
        <v>2123</v>
      </c>
      <c r="B32" s="230" t="s">
        <v>2124</v>
      </c>
      <c r="C32" s="216"/>
    </row>
    <row r="33" spans="1:2" ht="14.25">
      <c r="A33" s="329" t="s">
        <v>2125</v>
      </c>
      <c r="B33" s="235"/>
    </row>
    <row r="34" spans="1:2" ht="14.25">
      <c r="A34" s="329" t="s">
        <v>2126</v>
      </c>
      <c r="B34" s="235"/>
    </row>
    <row r="35" spans="1:2" ht="14.25">
      <c r="A35" s="329" t="s">
        <v>2127</v>
      </c>
      <c r="B35" s="235"/>
    </row>
    <row r="36" spans="1:2" ht="14.25">
      <c r="A36" s="329" t="s">
        <v>2128</v>
      </c>
      <c r="B36" s="235"/>
    </row>
    <row r="37" spans="1:2" ht="14.25">
      <c r="A37" s="329" t="s">
        <v>2129</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C33" sqref="C3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43769</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44252</v>
      </c>
      <c r="T9" s="13">
        <v>6.326027397260274</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44252</v>
      </c>
      <c r="T10" s="13">
        <v>9.32876712328767</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7.827397260273973</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46">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6972809877.849986</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358388824.14</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0.4752397403979973</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5593676197.015806</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1.1187352394031613</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45876250.2</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358388824.14</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5593676197.015806</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1.1995882542711613</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1149868274.739998</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1146988274.739998</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7377158020.989986</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6972809877.849986</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45959319</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358388824.14</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300000000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77289308.56288949</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3149736987.167095</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715976439.8399991</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-38690483.457247496</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677285956.3827516</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45959319</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45959319</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2019-11-18T13:19:12Z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