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65" windowHeight="12690" activeTab="5"/>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E. Optional ECB-ECAIs data" sheetId="7" r:id="rId7"/>
    <sheet name="D2. Covered Bond Series" sheetId="8" r:id="rId8"/>
    <sheet name="D3. Ratings" sheetId="9" r:id="rId9"/>
    <sheet name="D4. Tests Royal Decree" sheetId="10" r:id="rId10"/>
    <sheet name="D5. Cover Pool Summary" sheetId="11" r:id="rId11"/>
    <sheet name="D6. Stratification Tables" sheetId="12" r:id="rId12"/>
    <sheet name="D7. Stratification Graphs" sheetId="13" r:id="rId13"/>
    <sheet name="_Hidden10" sheetId="14" state="hidden" r:id="rId14"/>
    <sheet name="_Hidden11" sheetId="15" state="hidden" r:id="rId15"/>
    <sheet name="_Hidden12" sheetId="16" state="hidden" r:id="rId16"/>
    <sheet name="_Hidden13" sheetId="17" state="hidden" r:id="rId17"/>
    <sheet name="_Hidden14" sheetId="18" state="hidden" r:id="rId18"/>
    <sheet name="_Hidden15" sheetId="19" state="hidden" r:id="rId19"/>
    <sheet name="_Hidden16" sheetId="20" state="hidden" r:id="rId20"/>
    <sheet name="_Hidden17" sheetId="21" state="hidden" r:id="rId21"/>
    <sheet name="_Hidden18" sheetId="22" state="hidden" r:id="rId22"/>
    <sheet name="_Hidden19" sheetId="23" state="hidden" r:id="rId23"/>
    <sheet name="_Hidden20" sheetId="24" state="hidden" r:id="rId24"/>
    <sheet name="_Hidden21" sheetId="25" state="hidden" r:id="rId25"/>
    <sheet name="_Hidden22" sheetId="26" state="hidden" r:id="rId26"/>
    <sheet name="_Hidden23" sheetId="27" state="hidden" r:id="rId27"/>
    <sheet name="_Hidden24" sheetId="28" state="hidden" r:id="rId28"/>
    <sheet name="D8. Performance" sheetId="29" r:id="rId29"/>
    <sheet name="_Hidden26" sheetId="30" state="hidden" r:id="rId30"/>
    <sheet name="D9. Amortisation" sheetId="31" r:id="rId31"/>
    <sheet name="D10. Amortisation Graph " sheetId="32" r:id="rId32"/>
    <sheet name="_Hidden29" sheetId="33" state="hidden" r:id="rId33"/>
  </sheets>
  <externalReferences>
    <externalReference r:id="rId36"/>
  </externalReferences>
  <definedNames>
    <definedName name="_xlfn.SUMIFS" hidden="1">#NAME?</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7">'D2. Covered Bond Series'!$C$3:$T$16</definedName>
    <definedName name="_xlnm.Print_Area" localSheetId="8">'D3. Ratings'!$B$3:$G$17</definedName>
    <definedName name="_xlnm.Print_Area" localSheetId="4">'Disclaimer'!$A$1:$A$170</definedName>
    <definedName name="_xlnm.Print_Area" localSheetId="0">'Introduction'!$B$2:$J$53</definedName>
    <definedName name="Print_Area_1">#REF!</definedName>
    <definedName name="Print_Area_10">#REF!</definedName>
    <definedName name="Print_Area_11">#REF!</definedName>
    <definedName name="Print_Area_12">#REF!</definedName>
    <definedName name="Print_Area_13">#REF!</definedName>
    <definedName name="Print_Area_2">#REF!</definedName>
    <definedName name="Print_Area_24">'D8. Performance'!$B$2:$K$17</definedName>
    <definedName name="Print_Area_26">'D9. Amortisation'!$B$1:$N$568</definedName>
    <definedName name="Print_Area_27">'D10. Amortisation Graph '!$B$1:$B$2</definedName>
    <definedName name="Print_Area_29">#REF!</definedName>
    <definedName name="Print_Area_3">'D2. Covered Bond Series'!$B$1:$T$16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'D3. Ratings'!$B$2:$G$16</definedName>
    <definedName name="Print_Area_40">#REF!</definedName>
    <definedName name="Print_Area_41">#REF!</definedName>
    <definedName name="Print_Area_42">#REF!</definedName>
    <definedName name="Print_Area_43">#REF!</definedName>
    <definedName name="Print_Area_44">#REF!</definedName>
    <definedName name="Print_Area_5">'D4. Tests Royal Decree'!$B$1:$U$88</definedName>
    <definedName name="Print_Area_6">'D5. Cover Pool Summary'!$B$1:$O$53</definedName>
    <definedName name="Print_Area_7">'D6. Stratification Tables'!$B$2:$AH$274</definedName>
    <definedName name="Print_Area_8" localSheetId="0">#REF!</definedName>
    <definedName name="Print_Area_8">'D7. Stratification Graphs'!$A$2:$Q$53</definedName>
    <definedName name="Print_Area_9">#REF!</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<sst xmlns="http://schemas.openxmlformats.org/spreadsheetml/2006/main" count="3002" uniqueCount="2208">
  <si>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</si>
  <si>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</si>
  <si>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</si>
  <si>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</si>
  <si>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</si>
  <si>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</si>
  <si>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</si>
  <si>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</si>
  <si>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</si>
  <si>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</si>
  <si>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</si>
  <si>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</si>
  <si>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</si>
  <si>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</si>
  <si>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</si>
  <si>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</si>
  <si>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</si>
  <si>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</si>
  <si>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</si>
  <si>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</si>
  <si>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</si>
  <si>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</si>
  <si>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</si>
  <si>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</si>
  <si>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</si>
  <si>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</si>
  <si>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</si>
  <si>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</si>
  <si>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</si>
  <si>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</si>
  <si>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</si>
  <si>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</si>
  <si>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</si>
  <si>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</si>
  <si>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</si>
  <si>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</si>
  <si>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</si>
  <si>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</si>
  <si>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</si>
  <si>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</si>
  <si>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</si>
  <si>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</si>
  <si>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</si>
  <si>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</si>
  <si>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</si>
  <si>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</si>
  <si>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</si>
  <si>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</si>
  <si>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</si>
  <si>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</si>
  <si>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</si>
  <si>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</si>
  <si>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</si>
  <si>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</si>
  <si>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</si>
  <si>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</si>
  <si>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</si>
  <si>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</si>
  <si>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</si>
  <si>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</si>
  <si>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</si>
  <si>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</si>
  <si>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</si>
  <si>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</si>
  <si>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</si>
  <si>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</si>
  <si>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</si>
  <si>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</si>
  <si>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</si>
  <si>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</si>
  <si>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</si>
  <si>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</si>
  <si>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</si>
  <si>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</si>
  <si>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</si>
  <si>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</si>
  <si>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</si>
  <si>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</si>
  <si>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</si>
  <si>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</si>
  <si>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</si>
  <si>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</si>
  <si>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</si>
  <si>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</si>
  <si>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</si>
  <si>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</si>
  <si>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</si>
  <si>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</si>
  <si>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</si>
  <si>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</si>
  <si>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</si>
  <si>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</si>
  <si>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</si>
  <si>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</si>
  <si>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</si>
  <si>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</si>
  <si>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</si>
  <si>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</si>
  <si>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</si>
  <si>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</si>
  <si>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</si>
  <si>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</si>
  <si>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</si>
  <si>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</si>
  <si>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</si>
  <si>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</si>
  <si>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</si>
  <si>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</si>
  <si>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</si>
  <si>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</si>
  <si>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</si>
  <si>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</si>
  <si>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</si>
  <si>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</si>
  <si>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</si>
  <si>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</si>
  <si>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</si>
  <si>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</si>
  <si>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</si>
  <si>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</si>
  <si>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</si>
  <si>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</si>
  <si>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</si>
  <si>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</si>
  <si>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</si>
  <si>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</si>
  <si>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</si>
  <si>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</si>
  <si>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</si>
  <si>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</si>
  <si>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</si>
  <si>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</si>
  <si>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</si>
  <si>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</si>
  <si>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</si>
  <si>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</si>
  <si>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</si>
  <si>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</si>
  <si>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</si>
  <si>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</si>
  <si>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</si>
  <si>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</si>
  <si>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</si>
  <si>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</si>
  <si>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</si>
  <si>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</si>
  <si>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</si>
  <si>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</si>
  <si>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</si>
  <si>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</si>
  <si>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</si>
  <si>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</si>
  <si>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</si>
  <si>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</si>
  <si>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</si>
  <si>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</si>
  <si>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</si>
  <si>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</si>
  <si>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</si>
  <si>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</si>
  <si>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</si>
  <si>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</si>
  <si>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</si>
  <si>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</si>
  <si>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</si>
  <si>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</si>
  <si>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</si>
  <si>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</si>
  <si>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</si>
  <si>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</si>
  <si>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</si>
  <si>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</si>
  <si>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</si>
  <si>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</si>
  <si>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</si>
  <si>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</si>
  <si>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</si>
  <si>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</si>
  <si>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</si>
  <si>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</si>
  <si>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</si>
  <si>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</si>
  <si>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</si>
  <si>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</si>
  <si>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</si>
  <si>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</si>
  <si>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</si>
  <si>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</si>
  <si>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</si>
  <si>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</si>
  <si>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</si>
  <si>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</si>
  <si>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</si>
  <si>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</si>
  <si>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</si>
  <si>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</si>
  <si>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</si>
  <si>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</si>
  <si>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</si>
  <si>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</si>
  <si>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</si>
  <si>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</si>
  <si>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</si>
  <si>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</si>
  <si>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</si>
  <si>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</si>
  <si>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</si>
  <si>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</si>
  <si>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</si>
  <si>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</si>
  <si>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</si>
  <si>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</si>
  <si>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</si>
  <si>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</si>
  <si>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</si>
  <si>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</si>
  <si>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</si>
  <si>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</si>
  <si>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</si>
  <si>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</si>
  <si>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</si>
  <si>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</si>
  <si>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</si>
  <si>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</si>
  <si>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</si>
  <si>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</si>
  <si>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</si>
  <si>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</si>
  <si>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</si>
  <si>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</si>
  <si>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</si>
  <si>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</si>
  <si>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</si>
  <si>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</si>
  <si>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</si>
  <si>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</si>
  <si>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</si>
  <si>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</si>
  <si>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</si>
  <si>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</si>
  <si>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</si>
  <si>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</si>
  <si>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</si>
  <si>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</si>
  <si>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</si>
  <si>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</si>
  <si>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</si>
  <si>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</si>
  <si>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</si>
  <si>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</si>
  <si>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</si>
  <si>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</si>
  <si>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</si>
  <si>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</si>
  <si>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</si>
  <si>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</si>
  <si>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</si>
  <si>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</si>
  <si>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</si>
  <si>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</si>
  <si>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</si>
  <si>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</si>
  <si>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</si>
  <si>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</si>
  <si>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</si>
  <si>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</si>
  <si>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</si>
  <si>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</si>
  <si>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</si>
  <si>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</si>
  <si>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</si>
  <si>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</si>
  <si>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</si>
  <si>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</si>
  <si>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</si>
  <si>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</si>
  <si>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</si>
  <si>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</si>
  <si>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</si>
  <si>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</si>
  <si>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</si>
  <si>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</si>
  <si>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</si>
  <si>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</si>
  <si>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</si>
  <si>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</si>
  <si>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</si>
  <si>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</si>
  <si>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</si>
  <si>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</si>
  <si>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</si>
  <si>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</si>
  <si>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</si>
  <si>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</si>
  <si>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</si>
  <si>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</si>
  <si>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</si>
  <si>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</si>
  <si>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</si>
  <si>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</si>
  <si>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</si>
  <si>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</si>
  <si>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</si>
  <si>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</si>
  <si>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</si>
  <si>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</si>
  <si>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</si>
  <si>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</si>
  <si>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</si>
  <si>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</si>
  <si>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</si>
  <si>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</si>
  <si>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</si>
  <si>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</si>
  <si>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</si>
  <si>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</si>
  <si>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</si>
  <si>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</si>
  <si>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</si>
  <si>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</si>
  <si>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</si>
  <si>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</si>
  <si>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</si>
  <si>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</si>
  <si>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</si>
  <si>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</si>
  <si>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</si>
  <si>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</si>
  <si>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</si>
  <si>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</si>
  <si>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</si>
  <si>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</si>
  <si>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</si>
  <si>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</si>
  <si>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</si>
  <si>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</si>
  <si>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</si>
  <si>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</si>
  <si>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</si>
  <si>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</si>
  <si>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</si>
  <si>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</si>
  <si>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</si>
  <si>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</si>
  <si>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</si>
  <si>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</si>
  <si>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</si>
  <si>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</si>
  <si>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</si>
  <si>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</si>
  <si>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</si>
  <si>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</si>
  <si>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</si>
  <si>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</si>
  <si>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</si>
  <si>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</si>
  <si>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</si>
  <si>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</si>
  <si>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</si>
  <si>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</si>
  <si>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</si>
  <si>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</si>
  <si>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</si>
  <si>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</si>
  <si>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</si>
  <si>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</si>
  <si>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</si>
  <si>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</si>
  <si>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</si>
  <si>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</si>
  <si>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</si>
  <si>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</si>
  <si>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</si>
  <si>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</si>
  <si>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</si>
  <si>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</si>
  <si>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</si>
  <si>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</si>
  <si>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</si>
  <si>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</si>
  <si>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</si>
  <si>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</si>
  <si>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</si>
  <si>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</si>
  <si>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</si>
  <si>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</si>
  <si>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</si>
  <si>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</si>
  <si>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</si>
  <si>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</si>
  <si>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</si>
  <si>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</si>
  <si>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</si>
  <si>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</si>
  <si>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</si>
  <si>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</si>
  <si>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</si>
  <si>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</si>
  <si>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</si>
  <si>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</si>
  <si>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</si>
  <si>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</si>
  <si>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</si>
  <si>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</si>
  <si>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</si>
  <si>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</si>
  <si>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</si>
  <si>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</si>
  <si>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</si>
  <si>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</si>
  <si>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</si>
  <si>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</si>
  <si>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</si>
  <si>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</si>
  <si>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</si>
  <si>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</si>
  <si>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</si>
  <si>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</si>
  <si>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</si>
  <si>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</si>
  <si>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</si>
  <si>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</si>
  <si>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</si>
  <si>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</si>
  <si>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</si>
  <si>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</si>
  <si>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</si>
  <si>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</si>
  <si>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</si>
  <si>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</si>
  <si>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</si>
  <si>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</si>
  <si>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</si>
  <si>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</si>
  <si>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</si>
  <si>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</si>
  <si>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</si>
  <si>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</si>
  <si>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</si>
  <si>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</si>
  <si>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</si>
  <si>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</si>
  <si>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</si>
  <si>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</si>
  <si>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</si>
  <si>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</si>
  <si>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</si>
  <si>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</si>
  <si>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</si>
  <si>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</si>
  <si>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</si>
  <si>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</si>
  <si>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</si>
  <si>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</si>
  <si>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</si>
  <si>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</si>
  <si>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</si>
  <si>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</si>
  <si>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</si>
  <si>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</si>
  <si>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</si>
  <si>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</si>
  <si>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</si>
  <si>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</si>
  <si>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</si>
  <si>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</si>
  <si>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</si>
  <si>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</si>
  <si>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</si>
  <si>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</si>
  <si>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</si>
  <si>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</si>
  <si>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</si>
  <si>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</si>
  <si>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</si>
  <si>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</si>
  <si>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</si>
  <si>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</si>
  <si>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</si>
  <si>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</si>
  <si>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</si>
  <si>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</si>
  <si>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</si>
  <si>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</si>
  <si>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</si>
  <si>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</si>
  <si>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</si>
  <si>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</si>
  <si>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</si>
  <si>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</si>
  <si>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</si>
  <si>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</si>
  <si>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</si>
  <si>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</si>
  <si>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</si>
  <si>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</si>
  <si>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</si>
  <si>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</si>
  <si>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</si>
  <si>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</si>
  <si>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</si>
  <si>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</si>
  <si>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</si>
  <si>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</si>
  <si>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</si>
  <si>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</si>
  <si>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</si>
  <si>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</si>
  <si>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</si>
  <si>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</si>
  <si>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</si>
  <si>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</si>
  <si>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</si>
  <si>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</si>
  <si>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</si>
  <si>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</si>
  <si>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</si>
  <si>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</si>
  <si>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</si>
  <si>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</si>
  <si>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</si>
  <si>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</si>
  <si>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</si>
  <si>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</si>
  <si>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</si>
  <si>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</si>
  <si>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</si>
  <si>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</si>
  <si>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</si>
  <si>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</si>
  <si>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</si>
  <si>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</si>
  <si>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</si>
  <si>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</si>
  <si>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</si>
  <si>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</si>
  <si>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</si>
  <si>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</si>
  <si>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</si>
  <si>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</si>
  <si>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</si>
  <si>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</si>
  <si>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</si>
  <si>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</si>
  <si>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</si>
  <si>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</si>
  <si>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</si>
  <si>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</si>
  <si>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</si>
  <si>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</si>
  <si>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</si>
  <si>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</si>
  <si>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</si>
  <si>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</si>
  <si>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</si>
  <si>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</si>
  <si>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</si>
  <si>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</si>
  <si>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</si>
  <si>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</si>
  <si>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</si>
  <si>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</si>
  <si>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</si>
  <si>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</si>
  <si>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</si>
  <si>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</si>
  <si>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</si>
  <si>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</si>
  <si>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</si>
  <si>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</si>
  <si>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</si>
  <si>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</si>
  <si>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</si>
  <si>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</si>
  <si>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</si>
  <si>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</si>
  <si>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</si>
  <si>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</si>
  <si>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</si>
  <si>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</si>
  <si>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</si>
  <si>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</si>
  <si>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</si>
  <si>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</si>
  <si>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</si>
  <si>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</si>
  <si>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</si>
  <si>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</si>
  <si>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</si>
  <si>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</si>
  <si>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</si>
  <si>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</si>
  <si>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</si>
  <si>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</si>
  <si>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</si>
  <si>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</si>
  <si>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</si>
  <si>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</si>
  <si>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</si>
  <si>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</si>
  <si>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</si>
  <si>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</si>
  <si>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</si>
  <si>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</si>
  <si>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</si>
  <si>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</si>
  <si>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</si>
  <si>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</si>
  <si>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</si>
  <si>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</si>
  <si>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</si>
  <si>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</si>
  <si>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</si>
  <si>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</si>
  <si>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</si>
  <si>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</si>
  <si>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</si>
  <si>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</si>
  <si>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</si>
  <si>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</si>
  <si>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</si>
  <si>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</si>
  <si>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</si>
  <si>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</si>
  <si>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</si>
  <si>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</si>
  <si>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</si>
  <si>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</si>
  <si>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</si>
  <si>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</si>
  <si>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</si>
  <si>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</si>
  <si>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</si>
  <si>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</si>
  <si>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</si>
  <si>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</si>
  <si>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</si>
  <si>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</si>
  <si>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</si>
  <si>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</si>
  <si>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</si>
  <si>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</si>
  <si>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</si>
  <si>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</si>
  <si>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</si>
  <si>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</si>
  <si>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</si>
  <si>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</si>
  <si>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</si>
  <si>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</si>
  <si>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</si>
  <si>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</si>
  <si>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</si>
  <si>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</si>
  <si>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</si>
  <si>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</si>
  <si>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</si>
  <si>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</si>
  <si>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</si>
  <si>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</si>
  <si>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</si>
  <si>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</si>
  <si>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</si>
  <si>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</si>
  <si>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</si>
  <si>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</si>
  <si>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</si>
  <si>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</si>
  <si>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</si>
  <si>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</si>
  <si>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</si>
  <si>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</si>
  <si>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</si>
  <si>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</si>
  <si>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</si>
  <si>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</si>
  <si>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</si>
  <si>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</si>
  <si>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</si>
  <si>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</si>
  <si>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</si>
  <si>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</si>
  <si>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</si>
  <si>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</si>
  <si>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</si>
  <si>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</si>
  <si>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</si>
  <si>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</si>
  <si>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</si>
  <si>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</si>
  <si>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</si>
  <si>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</si>
  <si>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</si>
  <si>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</si>
  <si>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</si>
  <si>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</si>
  <si>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</si>
  <si>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</si>
  <si>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</si>
  <si>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</si>
  <si>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</si>
  <si>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</si>
  <si>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</si>
  <si>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</si>
  <si>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</si>
  <si>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</si>
  <si>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</si>
  <si>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</si>
  <si>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</si>
  <si>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</si>
  <si>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</si>
  <si>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</si>
  <si>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</si>
  <si>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</si>
  <si>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</si>
  <si>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</si>
  <si>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</si>
  <si>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</si>
  <si>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</si>
  <si>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</si>
  <si>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</si>
  <si>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</si>
  <si>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</si>
  <si>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</si>
  <si>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</si>
  <si>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</si>
  <si>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</si>
  <si>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</si>
  <si>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</si>
  <si>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</si>
  <si>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</si>
  <si>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</si>
  <si>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</si>
  <si>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</si>
  <si>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</si>
  <si>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</si>
  <si>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</si>
  <si>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</si>
  <si>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</si>
  <si>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</si>
  <si>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</si>
  <si>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</si>
  <si>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</si>
  <si>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</si>
  <si>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</si>
  <si>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</si>
  <si>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</si>
  <si>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</si>
  <si>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</si>
  <si>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</si>
  <si>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</si>
  <si>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</si>
  <si>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</si>
  <si>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</si>
  <si>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</si>
  <si>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</si>
  <si>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</si>
  <si>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</si>
  <si>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</si>
  <si>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</si>
  <si>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</si>
  <si>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</si>
  <si>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</si>
  <si>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</si>
  <si>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</si>
  <si>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</si>
  <si>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</si>
  <si>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</si>
  <si>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</si>
  <si>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</si>
  <si>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</si>
  <si>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</si>
  <si>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</si>
  <si>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</si>
  <si>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</si>
  <si>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</si>
  <si>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</si>
  <si>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</si>
  <si>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</si>
  <si>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</si>
  <si>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</si>
  <si>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</si>
  <si>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</si>
  <si>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</si>
  <si>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</si>
  <si>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</si>
  <si>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</si>
  <si>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</si>
  <si>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</si>
  <si>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</si>
  <si>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</si>
  <si>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</si>
  <si>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</si>
  <si>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</si>
  <si>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</si>
  <si>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</si>
  <si>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</si>
  <si>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</si>
  <si>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</si>
  <si>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</si>
  <si>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</si>
  <si>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</si>
  <si>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</si>
  <si>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</si>
  <si>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</si>
  <si>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</si>
  <si>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</si>
  <si>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</si>
  <si>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</si>
  <si>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</si>
  <si>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</si>
  <si>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</si>
  <si>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</si>
  <si>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</si>
  <si>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</si>
  <si>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</si>
  <si>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</si>
  <si>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</si>
  <si>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</si>
  <si>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</si>
  <si>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</si>
  <si>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</si>
  <si>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</si>
  <si>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</si>
  <si>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</si>
  <si>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</si>
  <si>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</si>
  <si>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</si>
  <si>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</si>
  <si>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</si>
  <si>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</si>
  <si>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</si>
  <si>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</si>
  <si>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</si>
  <si>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</si>
  <si>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</si>
  <si>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</si>
  <si>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</si>
  <si>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</si>
  <si>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</si>
  <si>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</si>
  <si>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</si>
  <si>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</si>
  <si>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</si>
  <si>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</si>
  <si>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</si>
  <si>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</si>
  <si>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</si>
  <si>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</si>
  <si>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</si>
  <si>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</si>
  <si>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</si>
  <si>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</si>
  <si>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</si>
  <si>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</si>
  <si>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</si>
  <si>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</si>
  <si>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</si>
  <si>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</si>
  <si>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</si>
  <si>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</si>
  <si>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</si>
  <si>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</si>
  <si>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</si>
  <si>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</si>
  <si>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</si>
  <si>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</si>
  <si>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</si>
  <si>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</si>
  <si>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</si>
  <si>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</si>
  <si>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</si>
  <si>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</si>
  <si>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</si>
  <si>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</si>
  <si>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</si>
  <si>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</si>
  <si>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</si>
  <si>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</si>
  <si>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</si>
  <si>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</si>
  <si>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</si>
  <si>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</si>
  <si>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</si>
  <si>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</si>
  <si>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</si>
  <si>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</si>
  <si>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</si>
  <si>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</si>
  <si>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</si>
  <si>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</si>
  <si>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</si>
  <si>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</si>
  <si>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</si>
  <si>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</si>
  <si>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</si>
  <si>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</si>
  <si>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</si>
  <si>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</si>
  <si>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</si>
  <si>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</si>
  <si>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</si>
  <si>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</si>
  <si>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</si>
  <si>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</si>
  <si>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</si>
  <si>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</si>
  <si>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</si>
  <si>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</si>
  <si>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</si>
  <si>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</si>
  <si>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</si>
  <si>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</si>
  <si>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</si>
  <si>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</si>
  <si>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</si>
  <si>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</si>
  <si>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</si>
  <si>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</si>
  <si>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</si>
  <si>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</si>
  <si>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</si>
  <si>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</si>
  <si>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</si>
  <si>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</si>
  <si>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</si>
  <si>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</si>
  <si>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</si>
  <si>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</si>
  <si>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</si>
  <si>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</si>
  <si>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</si>
  <si>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</si>
  <si>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</si>
  <si>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</si>
  <si>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</si>
  <si>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</si>
  <si>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</si>
  <si>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</si>
  <si>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</si>
  <si>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</si>
  <si>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</si>
  <si>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</si>
  <si>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</si>
  <si>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</si>
  <si>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</si>
  <si>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</si>
  <si>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</si>
  <si>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</si>
  <si>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</si>
  <si>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</si>
  <si>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</si>
  <si>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</si>
  <si>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</si>
  <si>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</si>
  <si>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</si>
  <si>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</si>
  <si>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</si>
  <si>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</si>
  <si>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</si>
  <si>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</si>
  <si>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</si>
  <si>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</si>
  <si>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</si>
  <si>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</si>
  <si>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</si>
  <si>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</si>
  <si>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</si>
  <si>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</si>
  <si>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</si>
  <si>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</si>
  <si>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</si>
  <si>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</si>
  <si>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</si>
  <si>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</si>
  <si>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</si>
  <si>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</si>
  <si>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</si>
  <si>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</si>
  <si>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</si>
  <si>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</si>
  <si>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</si>
  <si>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</si>
  <si>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</si>
  <si>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</si>
  <si>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</si>
  <si>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</si>
  <si>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</si>
  <si>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</si>
  <si>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Extended Maturity Date</t>
  </si>
  <si>
    <t>24/10/2024</t>
  </si>
  <si>
    <t>23/09/2025</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</si>
  <si>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</si>
  <si>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</si>
  <si>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</si>
  <si>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</si>
  <si>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</si>
  <si>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</si>
  <si>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</si>
  <si>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</si>
  <si>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</si>
  <si>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</si>
  <si>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</si>
  <si>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</si>
  <si>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</si>
  <si>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</si>
  <si>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</si>
  <si>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</si>
  <si>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</si>
  <si>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</si>
  <si>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</si>
  <si>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</si>
  <si>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</si>
  <si>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</si>
  <si>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</si>
  <si>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</si>
  <si>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</si>
  <si>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</si>
  <si>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</si>
  <si>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</si>
  <si>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</si>
  <si>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</si>
  <si>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</si>
  <si>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</si>
  <si>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</si>
  <si>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</si>
  <si>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</si>
  <si>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</si>
  <si>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</si>
  <si>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</si>
  <si>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</si>
  <si>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</si>
  <si>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</si>
  <si>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</si>
  <si>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</si>
  <si>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</si>
  <si>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</si>
  <si>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</si>
  <si>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</si>
  <si>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</si>
  <si>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</si>
  <si>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</si>
  <si>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</si>
  <si>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</si>
  <si>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</si>
  <si>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</si>
  <si>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</si>
  <si>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</si>
  <si>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</si>
  <si>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</si>
  <si>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</si>
  <si>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</si>
  <si>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</si>
  <si>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</si>
  <si>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</si>
  <si>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</si>
  <si>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</si>
  <si>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</si>
  <si>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</si>
  <si>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</si>
  <si>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</si>
  <si>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</si>
  <si>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</si>
  <si>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</si>
  <si>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</si>
  <si>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</si>
  <si>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</si>
  <si>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</si>
  <si>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</si>
  <si>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</si>
  <si>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</si>
  <si>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</si>
  <si>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</si>
  <si>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</si>
  <si>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</si>
  <si>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</si>
  <si>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</si>
  <si>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</si>
  <si>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</si>
  <si>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</si>
  <si>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</si>
  <si>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</si>
  <si>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</si>
  <si>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</si>
  <si>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</si>
  <si>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</si>
  <si>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</si>
  <si>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</si>
  <si>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</si>
  <si>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</si>
  <si>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</si>
  <si>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</si>
  <si>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</si>
  <si>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</si>
  <si>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</si>
  <si>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</si>
  <si>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</si>
  <si>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</si>
  <si>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</si>
  <si>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</si>
  <si>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</si>
  <si>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</si>
  <si>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</si>
  <si>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</si>
  <si>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</si>
  <si>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</si>
  <si>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</si>
  <si>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</si>
  <si>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</si>
  <si>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</si>
  <si>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</si>
  <si>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</si>
  <si>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</si>
  <si>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</si>
  <si>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</si>
  <si>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</si>
  <si>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</si>
  <si>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</si>
  <si>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</si>
  <si>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</si>
  <si>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</si>
  <si>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</si>
  <si>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</si>
  <si>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</si>
  <si>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</si>
  <si>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</si>
  <si>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</si>
  <si>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</si>
  <si>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</si>
  <si>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</si>
  <si>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</si>
  <si>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</si>
  <si>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</si>
  <si>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</si>
  <si>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</si>
  <si>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</si>
  <si>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</si>
  <si>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</si>
  <si>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</si>
  <si>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</si>
  <si>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</si>
  <si>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</si>
  <si>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</si>
  <si>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</si>
  <si>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</si>
  <si>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&gt;18 and &lt;=19</t>
  </si>
  <si>
    <t>&lt;0</t>
  </si>
  <si>
    <t>&gt;15 and &lt;=16</t>
  </si>
  <si>
    <t>&gt;16 and &lt;=17</t>
  </si>
  <si>
    <t>&gt;17 and &lt;=18</t>
  </si>
  <si>
    <t>&gt;19 and &lt;=20</t>
  </si>
  <si>
    <t>&gt;20 and &lt;=21</t>
  </si>
  <si>
    <t>&gt;21 and &lt;=22</t>
  </si>
  <si>
    <t>&gt;22 and &lt;=23</t>
  </si>
  <si>
    <t>&gt;23 and &lt;=24</t>
  </si>
  <si>
    <t>&gt;24 and &lt;=25</t>
  </si>
  <si>
    <t>&gt;26 and &lt;=27</t>
  </si>
  <si>
    <t>&gt;27 and &lt;=28</t>
  </si>
  <si>
    <t>&gt;28 and &lt;=29</t>
  </si>
  <si>
    <t>&gt;30 and &lt;=31</t>
  </si>
  <si>
    <t>&gt;34 and &lt;=35</t>
  </si>
  <si>
    <t>&gt;25 and &lt;=26</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</si>
  <si>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</si>
  <si>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</si>
  <si>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</si>
  <si>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</si>
  <si>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</si>
  <si>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</si>
  <si>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</si>
  <si>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</si>
  <si>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</si>
  <si>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</si>
  <si>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</si>
  <si>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</si>
  <si>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</si>
  <si>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</si>
  <si>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</si>
  <si>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</si>
  <si>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</si>
  <si>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</si>
  <si>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</si>
  <si>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</si>
  <si>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</si>
  <si>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</si>
  <si>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</si>
  <si>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</si>
  <si>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</si>
  <si>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</si>
  <si>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2017</t>
  </si>
  <si>
    <t>2018</t>
  </si>
  <si>
    <t>2019</t>
  </si>
  <si>
    <t>2020</t>
  </si>
  <si>
    <t>2021</t>
  </si>
  <si>
    <t>2022</t>
  </si>
  <si>
    <t>2023</t>
  </si>
  <si>
    <t>2024</t>
  </si>
  <si>
    <t>2025</t>
  </si>
  <si>
    <t>2026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</si>
  <si>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</si>
  <si>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</si>
  <si>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</si>
  <si>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</si>
  <si>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</si>
  <si>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</si>
  <si>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</si>
  <si>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</si>
  <si>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</si>
  <si>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</si>
  <si>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</si>
  <si>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</si>
  <si>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</si>
  <si>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</si>
  <si>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</si>
  <si>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</si>
  <si>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</si>
  <si>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</si>
  <si>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</si>
  <si>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</si>
  <si>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</si>
  <si>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</si>
  <si>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</si>
  <si>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</si>
  <si>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</si>
  <si>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</si>
  <si>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</si>
  <si>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</si>
  <si>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</si>
  <si>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</si>
  <si>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</si>
  <si>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</si>
  <si>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</si>
  <si>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</si>
  <si>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</si>
  <si>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</si>
  <si>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</si>
  <si>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</si>
  <si>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Cover Pool Performance</t>
  </si>
  <si>
    <t xml:space="preserve">1. Delinquencies (at cut-off date)
</t>
  </si>
  <si>
    <t>Performing</t>
  </si>
  <si>
    <t>60 - 90 Days</t>
  </si>
  <si>
    <t>&gt; 90 Days</t>
  </si>
  <si>
    <t>Amortisation</t>
  </si>
  <si>
    <t>TIME</t>
  </si>
  <si>
    <t>LIABILITIES</t>
  </si>
  <si>
    <t>COVER LOAN ASSETS</t>
  </si>
  <si>
    <t>Cutt-off</t>
  </si>
  <si>
    <t>Maturity</t>
  </si>
  <si>
    <t>Month</t>
  </si>
  <si>
    <t>Days</t>
  </si>
  <si>
    <t>Covered bonds</t>
  </si>
  <si>
    <t>CPR 0%</t>
  </si>
  <si>
    <t>CPR 2%</t>
  </si>
  <si>
    <t>CPR 5%</t>
  </si>
  <si>
    <t>CPR 10%</t>
  </si>
  <si>
    <t>1/07/2017</t>
  </si>
  <si>
    <t>1/08/2017</t>
  </si>
  <si>
    <t>1/09/2017</t>
  </si>
  <si>
    <t>1/10/2017</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</si>
  <si>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</si>
  <si>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</si>
  <si>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</si>
  <si>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</si>
  <si>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</si>
  <si>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</si>
  <si>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</si>
  <si>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</si>
  <si>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</si>
  <si>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</si>
  <si>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</si>
  <si>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</si>
  <si>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</si>
  <si>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</si>
  <si>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</si>
  <si>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</si>
  <si>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</si>
  <si>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</si>
  <si>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</si>
  <si>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</si>
  <si>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</si>
  <si>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</si>
  <si>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</si>
  <si>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</si>
  <si>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</si>
  <si>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</si>
  <si>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</si>
  <si>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</si>
  <si>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</si>
  <si>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</si>
  <si>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</si>
  <si>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</si>
  <si>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</si>
  <si>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</si>
  <si>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</si>
  <si>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</si>
  <si>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</si>
  <si>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</si>
  <si>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</si>
  <si>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</si>
  <si>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</si>
  <si>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</si>
  <si>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</si>
  <si>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</si>
  <si>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</si>
  <si>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</si>
  <si>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</si>
  <si>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</si>
  <si>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</si>
  <si>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</si>
  <si>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</si>
  <si>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</si>
  <si>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</si>
  <si>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</si>
  <si>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</si>
  <si>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</si>
  <si>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</si>
  <si>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</si>
  <si>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</si>
  <si>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</si>
  <si>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</si>
  <si>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</si>
  <si>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</si>
  <si>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</si>
  <si>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</si>
  <si>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</si>
  <si>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</si>
  <si>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</si>
  <si>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</si>
  <si>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</si>
  <si>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</si>
  <si>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</si>
  <si>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</si>
  <si>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</si>
  <si>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</si>
  <si>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</si>
  <si>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</si>
  <si>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</si>
  <si>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</si>
  <si>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</si>
  <si>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</si>
  <si>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</si>
  <si>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</si>
  <si>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</si>
  <si>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</si>
  <si>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</si>
  <si>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</si>
  <si>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</si>
  <si>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</si>
  <si>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</si>
  <si>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</si>
  <si>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</si>
  <si>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</si>
  <si>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</si>
  <si>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</si>
  <si>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</si>
  <si>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</si>
  <si>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</si>
  <si>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</si>
  <si>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</si>
  <si>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</si>
  <si>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</si>
  <si>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</si>
  <si>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</si>
  <si>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</si>
  <si>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</si>
  <si>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</si>
  <si>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</si>
  <si>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</si>
  <si>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</si>
  <si>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</si>
  <si>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</si>
  <si>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</si>
  <si>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</si>
  <si>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</si>
  <si>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</si>
  <si>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</si>
  <si>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</si>
  <si>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</si>
  <si>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</si>
  <si>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</si>
  <si>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</si>
  <si>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</si>
  <si>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</si>
  <si>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</si>
  <si>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</si>
  <si>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</si>
  <si>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</si>
  <si>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</si>
  <si>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</si>
  <si>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</si>
  <si>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</si>
  <si>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</si>
  <si>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</si>
  <si>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</si>
  <si>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</si>
  <si>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</si>
  <si>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</si>
  <si>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</si>
  <si>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</si>
  <si>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</si>
  <si>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</si>
  <si>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</si>
  <si>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</si>
  <si>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</si>
  <si>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</si>
  <si>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</si>
  <si>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</si>
  <si>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</si>
  <si>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</si>
  <si>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</si>
  <si>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</si>
  <si>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</si>
  <si>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</si>
  <si>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</si>
  <si>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</si>
  <si>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</si>
  <si>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</si>
  <si>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</si>
  <si>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</si>
  <si>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</si>
  <si>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</si>
  <si>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</si>
  <si>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</si>
  <si>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</si>
  <si>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</si>
  <si>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</si>
  <si>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</si>
  <si>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</si>
  <si>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</si>
  <si>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</si>
  <si>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</si>
  <si>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</si>
  <si>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</si>
  <si>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</si>
  <si>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</si>
  <si>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</si>
  <si>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</si>
  <si>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</si>
  <si>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</si>
  <si>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</si>
  <si>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</si>
  <si>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</si>
  <si>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</si>
  <si>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</si>
  <si>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</si>
  <si>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</si>
  <si>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</si>
  <si>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</si>
  <si>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</si>
  <si>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</si>
  <si>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</si>
  <si>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</si>
  <si>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</si>
  <si>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</si>
  <si>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</si>
  <si>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</si>
  <si>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</si>
  <si>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</si>
  <si>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</si>
  <si>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</si>
  <si>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</si>
  <si>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</si>
  <si>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</si>
  <si>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</si>
  <si>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</si>
  <si>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</si>
  <si>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</si>
  <si>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</si>
  <si>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</si>
  <si>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</si>
  <si>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</si>
  <si>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</si>
  <si>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</si>
  <si>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</si>
  <si>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</si>
  <si>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</si>
  <si>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</si>
  <si>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</si>
  <si>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</si>
  <si>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</si>
  <si>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</si>
  <si>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</si>
  <si>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</si>
  <si>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</si>
  <si>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</si>
  <si>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</si>
  <si>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</si>
  <si>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</si>
  <si>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</si>
  <si>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</si>
  <si>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</si>
  <si>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</si>
  <si>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</si>
  <si>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</si>
  <si>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</si>
  <si>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</si>
  <si>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</si>
  <si>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</si>
  <si>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</si>
  <si>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</si>
  <si>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</si>
  <si>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</si>
  <si>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</si>
  <si>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</si>
  <si>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</si>
  <si>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</si>
  <si>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</si>
  <si>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</si>
  <si>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</si>
  <si>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</si>
  <si>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</si>
  <si>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</si>
  <si>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</si>
  <si>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</si>
  <si>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</si>
  <si>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</si>
  <si>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</si>
  <si>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</si>
  <si>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</si>
  <si>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</si>
  <si>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</si>
  <si>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</si>
  <si>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</si>
  <si>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</si>
  <si>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</si>
  <si>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</si>
  <si>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</si>
  <si>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</si>
  <si>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</si>
  <si>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</si>
  <si>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</si>
  <si>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</si>
  <si>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</si>
  <si>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</si>
  <si>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</si>
  <si>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</si>
  <si>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</si>
  <si>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</si>
  <si>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</si>
  <si>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</si>
  <si>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</si>
  <si>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</si>
  <si>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</si>
  <si>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</si>
  <si>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</si>
  <si>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</si>
  <si>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</si>
  <si>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</si>
  <si>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</si>
  <si>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</si>
  <si>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</si>
  <si>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</si>
  <si>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</si>
  <si>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</si>
  <si>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</si>
  <si>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</si>
  <si>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</si>
  <si>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</si>
  <si>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</si>
  <si>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</si>
  <si>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</si>
  <si>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</si>
  <si>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</si>
  <si>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</si>
  <si>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</si>
  <si>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</si>
  <si>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</si>
  <si>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</si>
  <si>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</si>
  <si>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</si>
  <si>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</si>
  <si>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</si>
  <si>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</si>
  <si>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</si>
  <si>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</si>
  <si>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</si>
  <si>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</si>
  <si>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</si>
  <si>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</si>
  <si>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</si>
  <si>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</si>
  <si>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</si>
  <si>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</si>
  <si>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</si>
  <si>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</si>
  <si>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</si>
  <si>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</si>
  <si>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</si>
  <si>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</si>
  <si>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</si>
  <si>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</si>
  <si>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</si>
  <si>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</si>
  <si>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</si>
  <si>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</si>
  <si>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</si>
  <si>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</si>
  <si>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</si>
  <si>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</si>
  <si>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</si>
  <si>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</si>
  <si>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</si>
  <si>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</si>
  <si>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</si>
  <si>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</si>
  <si>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</si>
  <si>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</si>
  <si>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</si>
  <si>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</si>
  <si>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</si>
  <si>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</si>
  <si>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</si>
  <si>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</si>
  <si>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</si>
  <si>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</si>
  <si>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</si>
  <si>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</si>
  <si>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</si>
  <si>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</si>
  <si>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</si>
  <si>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</si>
  <si>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</si>
  <si>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</si>
  <si>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</si>
  <si>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</si>
  <si>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</si>
  <si>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</si>
  <si>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</si>
  <si>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</si>
  <si>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</si>
  <si>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</si>
  <si>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</si>
  <si>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</si>
  <si>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</si>
  <si>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</si>
  <si>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</si>
  <si>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</si>
  <si>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</si>
  <si>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</si>
  <si>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</si>
  <si>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</si>
  <si>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</si>
  <si>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</si>
  <si>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</si>
  <si>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</si>
  <si>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</si>
  <si>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</si>
  <si>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</si>
  <si>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</si>
  <si>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</si>
  <si>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</si>
  <si>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</si>
  <si>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</si>
  <si>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</si>
  <si>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</si>
  <si>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</si>
  <si>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</si>
  <si>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</si>
  <si>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</si>
  <si>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</si>
  <si>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</si>
  <si>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</si>
  <si>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</si>
  <si>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</si>
  <si>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</si>
  <si>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</si>
  <si>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</si>
  <si>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</si>
  <si>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</si>
  <si>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</si>
  <si>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</si>
  <si>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</si>
  <si>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</si>
  <si>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</si>
  <si>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</si>
  <si>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</si>
  <si>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</si>
  <si>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</si>
  <si>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</si>
  <si>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</si>
  <si>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</si>
  <si>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</si>
  <si>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</si>
  <si>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</si>
  <si>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</si>
  <si>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</si>
  <si>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</si>
  <si>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</si>
  <si>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</si>
  <si>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</si>
  <si>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</si>
  <si>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</si>
  <si>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</si>
  <si>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</si>
  <si>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</si>
  <si>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</si>
  <si>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</si>
  <si>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</si>
  <si>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</si>
  <si>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</si>
  <si>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</si>
  <si>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</si>
  <si>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</si>
  <si>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</si>
  <si>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</si>
  <si>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</si>
  <si>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</si>
  <si>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</si>
  <si>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</si>
  <si>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</si>
  <si>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</si>
  <si>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</si>
  <si>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</si>
  <si>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</si>
  <si>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</si>
  <si>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</si>
  <si>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</si>
  <si>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</si>
  <si>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</si>
  <si>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</si>
  <si>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</si>
  <si>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</si>
  <si>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</si>
  <si>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</si>
  <si>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</si>
  <si>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</si>
  <si>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</si>
  <si>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</si>
  <si>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</si>
  <si>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</si>
  <si>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</si>
  <si>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</si>
  <si>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</si>
  <si>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</si>
  <si>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</si>
  <si>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</si>
  <si>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</si>
  <si>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</si>
  <si>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</si>
  <si>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</si>
  <si>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</si>
  <si>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</si>
  <si>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</si>
  <si>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</si>
  <si>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</si>
  <si>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</si>
  <si>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</si>
  <si>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</si>
  <si>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</si>
  <si>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</si>
  <si>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</si>
  <si>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</si>
  <si>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</si>
  <si>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</si>
  <si>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</si>
  <si>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</si>
  <si>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</si>
  <si>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</si>
  <si>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</si>
  <si>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</si>
  <si>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</si>
  <si>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</si>
  <si>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</si>
  <si>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</si>
  <si>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</si>
  <si>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</si>
  <si>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</si>
  <si>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</si>
  <si>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</si>
  <si>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</si>
  <si>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</si>
  <si>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</si>
  <si>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</si>
  <si>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</si>
  <si>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</si>
  <si>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</si>
  <si>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</si>
  <si>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</si>
  <si>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</si>
  <si>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</si>
  <si>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</si>
  <si>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</si>
  <si>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</si>
  <si>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</si>
  <si>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</si>
  <si>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</si>
  <si>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</si>
  <si>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</si>
  <si>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</si>
  <si>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</si>
  <si>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</si>
  <si>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</si>
  <si>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</si>
  <si>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</si>
  <si>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</si>
  <si>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</si>
  <si>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</si>
  <si>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</si>
  <si>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</si>
  <si>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</si>
  <si>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</si>
  <si>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</si>
  <si>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</si>
  <si>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</si>
  <si>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</si>
  <si>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</si>
  <si>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</si>
  <si>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</si>
  <si>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</si>
  <si>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</si>
  <si>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</si>
  <si>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</si>
  <si>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</si>
  <si>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</si>
  <si>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</si>
  <si>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</si>
  <si>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</si>
  <si>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</si>
  <si>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</si>
  <si>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</si>
  <si>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</si>
  <si>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</si>
  <si>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</si>
  <si>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</si>
  <si>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</si>
  <si>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</si>
  <si>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</si>
  <si>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</si>
  <si>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</si>
  <si>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</si>
  <si>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</si>
  <si>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</si>
  <si>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</si>
  <si>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</si>
  <si>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</si>
  <si>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</si>
  <si>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</si>
  <si>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</si>
  <si>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2. Regulatory Summary</t>
  </si>
  <si>
    <t>4. References to Capital Requirements Regulation (CRR) 129(7)</t>
  </si>
  <si>
    <t>G.1.1.1</t>
  </si>
  <si>
    <t>BNP Paribas Fortis NV/SA</t>
  </si>
  <si>
    <t>G.1.1.3</t>
  </si>
  <si>
    <t>Contact</t>
  </si>
  <si>
    <t>almt-coveredbond@bnpparibasfortis.com</t>
  </si>
  <si>
    <t>Parent Name</t>
  </si>
  <si>
    <t>BNP Paribas SA</t>
  </si>
  <si>
    <t>OG.1.1.3</t>
  </si>
  <si>
    <t>OG.1.1.6</t>
  </si>
  <si>
    <t>OG.1.1.7</t>
  </si>
  <si>
    <t>OG.1.1.8</t>
  </si>
  <si>
    <t>G.2.1.3</t>
  </si>
  <si>
    <t xml:space="preserve">https://www.coveredbondlabel.com/issuer/131/ </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</si>
  <si>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</si>
  <si>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</si>
  <si>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</si>
  <si>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</si>
  <si>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</si>
  <si>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</si>
  <si>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</si>
  <si>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</si>
  <si>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</si>
  <si>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</si>
  <si>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</si>
  <si>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</si>
  <si>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G.3.4.9</t>
  </si>
  <si>
    <t>OG.3.4.1</t>
  </si>
  <si>
    <t>OG.3.4.2</t>
  </si>
  <si>
    <t>OG.3.4.3</t>
  </si>
  <si>
    <t>o/w 0.5-1 y</t>
  </si>
  <si>
    <t>OG.3.4.4</t>
  </si>
  <si>
    <t>OG.3.4.5</t>
  </si>
  <si>
    <t>o/w 1.5-2 y</t>
  </si>
  <si>
    <t>OG.3.4.6</t>
  </si>
  <si>
    <t>OG.3.4.7</t>
  </si>
  <si>
    <t>OG.3.4.8</t>
  </si>
  <si>
    <t>OG.3.4.9</t>
  </si>
  <si>
    <t>OG.3.4.10</t>
  </si>
  <si>
    <t xml:space="preserve">Initial Maturity  </t>
  </si>
  <si>
    <t xml:space="preserve">% Total Initial Maturity </t>
  </si>
  <si>
    <t xml:space="preserve"> USD</t>
  </si>
  <si>
    <t xml:space="preserve"> GBP</t>
  </si>
  <si>
    <t xml:space="preserve"> CHF</t>
  </si>
  <si>
    <t xml:space="preserve"> AUD</t>
  </si>
  <si>
    <t xml:space="preserve"> CAD</t>
  </si>
  <si>
    <t>OG.3.7.5</t>
  </si>
  <si>
    <t>OG.3.10.2</t>
  </si>
  <si>
    <t xml:space="preserve">11. Liquid Assets </t>
  </si>
  <si>
    <t xml:space="preserve">12. Bond List </t>
  </si>
  <si>
    <t xml:space="preserve">Bond list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</si>
  <si>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</si>
  <si>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</si>
  <si>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</si>
  <si>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</si>
  <si>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</si>
  <si>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</si>
  <si>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</si>
  <si>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</si>
  <si>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</si>
  <si>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</si>
  <si>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</si>
  <si>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</si>
  <si>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</si>
  <si>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[For completion]</t>
  </si>
  <si>
    <t>NPV Test (passed/failed)</t>
  </si>
  <si>
    <t>Interest Covereage Test (passe/failed)</t>
  </si>
  <si>
    <t>Paying Agent</t>
  </si>
  <si>
    <t>OM.7.1.11</t>
  </si>
  <si>
    <t>M.7.2.1</t>
  </si>
  <si>
    <t>Optional information eg, Number of borrowers</t>
  </si>
  <si>
    <t>M.7.5.12</t>
  </si>
  <si>
    <t>OM.7.7.1</t>
  </si>
  <si>
    <t>OM.7.7.2</t>
  </si>
  <si>
    <t>OM.7.7.3</t>
  </si>
  <si>
    <t>OM.7.7.4</t>
  </si>
  <si>
    <t>OM.7.7.5</t>
  </si>
  <si>
    <t>OM.7.7.6</t>
  </si>
  <si>
    <t>≥  12 - ≤ 24 months</t>
  </si>
  <si>
    <t>≥ 24 - ≤ 36 months</t>
  </si>
  <si>
    <t>≥ 36 - ≤ 60 months</t>
  </si>
  <si>
    <t>≥ 60 months</t>
  </si>
  <si>
    <t>% NPLs</t>
  </si>
  <si>
    <t>M.7A.12.1</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</si>
  <si>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</si>
  <si>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</si>
  <si>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</si>
  <si>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</si>
  <si>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</si>
  <si>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</si>
  <si>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</si>
  <si>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</si>
  <si>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</si>
  <si>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</si>
  <si>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</si>
  <si>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</si>
  <si>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</si>
  <si>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</si>
  <si>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</si>
  <si>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</si>
  <si>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</si>
  <si>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</si>
  <si>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</si>
  <si>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</si>
  <si>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</si>
  <si>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</si>
  <si>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</si>
  <si>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</si>
  <si>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</si>
  <si>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</si>
  <si>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</si>
  <si>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</si>
  <si>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</si>
  <si>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</si>
  <si>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</si>
  <si>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</si>
  <si>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</si>
  <si>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</si>
  <si>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</si>
  <si>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</si>
  <si>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</si>
  <si>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</si>
  <si>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</si>
  <si>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</si>
  <si>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</si>
  <si>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</si>
  <si>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</si>
  <si>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</si>
  <si>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</si>
  <si>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</si>
  <si>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</si>
  <si>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</si>
  <si>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</si>
  <si>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</si>
  <si>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</si>
  <si>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</si>
  <si>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</si>
  <si>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</si>
  <si>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</si>
  <si>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</si>
  <si>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</si>
  <si>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</si>
  <si>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</si>
  <si>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</si>
  <si>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</si>
  <si>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</si>
  <si>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</si>
  <si>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</si>
  <si>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</si>
  <si>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</si>
  <si>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</si>
  <si>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</si>
  <si>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</si>
  <si>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</si>
  <si>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</si>
  <si>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</si>
  <si>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</si>
  <si>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</si>
  <si>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</si>
  <si>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</si>
  <si>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</si>
  <si>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</si>
  <si>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</si>
  <si>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</si>
  <si>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</si>
  <si>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</si>
  <si>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</si>
  <si>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</si>
  <si>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</si>
  <si>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</si>
  <si>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</si>
  <si>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</si>
  <si>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</si>
  <si>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</si>
  <si>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</si>
  <si>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</si>
  <si>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</si>
  <si>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</si>
  <si>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</si>
  <si>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</si>
  <si>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</si>
  <si>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</si>
  <si>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</si>
  <si>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</si>
  <si>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</si>
  <si>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</si>
  <si>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</si>
  <si>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</si>
  <si>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</si>
  <si>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</si>
  <si>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</si>
  <si>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</si>
  <si>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</si>
  <si>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</si>
  <si>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</si>
  <si>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</si>
  <si>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</si>
  <si>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</si>
  <si>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</si>
  <si>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</si>
  <si>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</si>
  <si>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</si>
  <si>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</si>
  <si>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</si>
  <si>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</si>
  <si>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</si>
  <si>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</si>
  <si>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</si>
  <si>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</si>
  <si>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</si>
  <si>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</si>
  <si>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</si>
  <si>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</si>
  <si>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</si>
  <si>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</si>
  <si>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</si>
  <si>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</si>
  <si>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</si>
  <si>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</si>
  <si>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</si>
  <si>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</si>
  <si>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</si>
  <si>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</si>
  <si>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</si>
  <si>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</si>
  <si>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</si>
  <si>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</si>
  <si>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</si>
  <si>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</si>
  <si>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</si>
  <si>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</si>
  <si>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</si>
  <si>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</si>
  <si>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</si>
  <si>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</si>
  <si>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</si>
  <si>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</si>
  <si>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</si>
  <si>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</si>
  <si>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</si>
  <si>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</si>
  <si>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</si>
  <si>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</si>
  <si>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</si>
  <si>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</si>
  <si>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</si>
  <si>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</si>
  <si>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</si>
  <si>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</si>
  <si>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</si>
  <si>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</si>
  <si>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</si>
  <si>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</si>
  <si>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</si>
  <si>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</si>
  <si>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</si>
  <si>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</si>
  <si>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</si>
  <si>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</si>
  <si>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</si>
  <si>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</si>
  <si>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</si>
  <si>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</si>
  <si>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</si>
  <si>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</si>
  <si>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</si>
  <si>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</si>
  <si>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</si>
  <si>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</si>
  <si>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</si>
  <si>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</si>
  <si>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</si>
  <si>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</si>
  <si>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</si>
  <si>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</si>
  <si>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</si>
  <si>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</si>
  <si>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</si>
  <si>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</si>
  <si>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</si>
  <si>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</si>
  <si>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</si>
  <si>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</si>
  <si>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</si>
  <si>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</si>
  <si>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</si>
  <si>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</si>
  <si>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</si>
  <si>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</si>
  <si>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</si>
  <si>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</si>
  <si>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</si>
  <si>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</si>
  <si>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</si>
  <si>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</si>
  <si>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</si>
  <si>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</si>
  <si>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</si>
  <si>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</si>
  <si>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</si>
  <si>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</si>
  <si>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</si>
  <si>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</si>
  <si>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</si>
  <si>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</si>
  <si>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</si>
  <si>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</si>
  <si>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</si>
  <si>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</si>
  <si>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</si>
  <si>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</si>
  <si>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</si>
  <si>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</si>
  <si>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</si>
  <si>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</si>
  <si>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</si>
  <si>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</si>
  <si>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</si>
  <si>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</si>
  <si>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</si>
  <si>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</si>
  <si>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</si>
  <si>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</si>
  <si>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</si>
  <si>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</si>
  <si>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</si>
  <si>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</si>
  <si>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</si>
  <si>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</si>
  <si>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</si>
  <si>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</si>
  <si>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</si>
  <si>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</si>
  <si>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</si>
  <si>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</si>
  <si>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</si>
  <si>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</si>
  <si>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</si>
  <si>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</si>
  <si>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 10 Billion Mortgage Pandbrieven Programme</t>
  </si>
  <si>
    <t>Reporting Date</t>
  </si>
  <si>
    <t>Contact Details:</t>
  </si>
  <si>
    <t>General Email Address and Website</t>
  </si>
  <si>
    <t>Head Asset Based Funding</t>
  </si>
  <si>
    <t>MEESTER Oscar</t>
  </si>
  <si>
    <t>+ 32 2 565 32 91</t>
  </si>
  <si>
    <t>oscar.meester@bnpparibasfortis.com</t>
  </si>
  <si>
    <t>Asset Based Funding</t>
  </si>
  <si>
    <t>VANTOMME BART</t>
  </si>
  <si>
    <t>+ 32 2 565 30 67</t>
  </si>
  <si>
    <t>bart.vantomme@bnpparibasfortis.com</t>
  </si>
  <si>
    <t>WYSEUR Filiep</t>
  </si>
  <si>
    <t>+ 32 2 565 82 31</t>
  </si>
  <si>
    <t>filiep.wyseur@bnpparibasfortis.com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</si>
  <si>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</si>
  <si>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</si>
  <si>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</si>
  <si>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</si>
  <si>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</si>
  <si>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</si>
  <si>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</si>
  <si>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</si>
  <si>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</si>
  <si>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</si>
  <si>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</si>
  <si>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</si>
  <si>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</si>
  <si>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Weighted Average Maturity (months)**</t>
  </si>
  <si>
    <t>Reporting Date: 30/6/2017</t>
  </si>
  <si>
    <t>Cut-off Date: 30/6/2017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</si>
</sst>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mm/yyyy"/>
    <numFmt numFmtId="179" formatCode="0.00\ %"/>
    <numFmt numFmtId="180" formatCode="#,##0;\-#,##0;0"/>
    <numFmt numFmtId="181" formatCode="0\ %"/>
    <numFmt numFmtId="182" formatCode="mmm/yyyy"/>
    <numFmt numFmtId="183" formatCode="_ * #,##0.00_ ;_ * \-#,##0.00_ ;_ * &quot;-&quot;??_ ;_ @_ "/>
    <numFmt numFmtId="184" formatCode="0.000%"/>
  </numFmts>
  <fonts count="140">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b/>
      <sz val="12"/>
      <color indexed="14"/>
      <name val="Arial"/>
      <family val="2"/>
    </font>
    <font>
      <sz val="10"/>
      <color indexed="8"/>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b/>
      <sz val="10"/>
      <color indexed="12"/>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u val="single"/>
      <sz val="10"/>
      <color indexed="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0"/>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0"/>
    </font>
    <font>
      <sz val="9"/>
      <color indexed="9"/>
      <name val="Tahoma"/>
      <family val="0"/>
    </font>
    <font>
      <sz val="7"/>
      <color indexed="9"/>
      <name val="Tahoma"/>
      <family val="0"/>
    </font>
    <font>
      <sz val="8.25"/>
      <color indexed="9"/>
      <name val="Tahoma"/>
      <family val="0"/>
    </font>
    <font>
      <sz val="8"/>
      <color indexed="9"/>
      <name val="Tahoma"/>
      <family val="0"/>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2"/>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sz val="9"/>
      <color indexed="9"/>
      <name val="Calibri"/>
      <family val="2"/>
    </font>
    <font>
      <b/>
      <sz val="14"/>
      <color indexed="9"/>
      <name val="Calibri"/>
      <family val="2"/>
    </font>
    <font>
      <b/>
      <sz val="24"/>
      <color indexed="9"/>
      <name val="Calibri"/>
      <family val="2"/>
    </font>
    <font>
      <b/>
      <sz val="10"/>
      <name val="Calibri"/>
      <family val="2"/>
    </font>
    <font>
      <b/>
      <sz val="20"/>
      <color indexed="9"/>
      <name val="Calibri"/>
      <family val="2"/>
    </font>
    <font>
      <b/>
      <sz val="16"/>
      <color indexed="9"/>
      <name val="Calibri"/>
      <family val="2"/>
    </font>
    <font>
      <sz val="10"/>
      <name val="Calibri"/>
      <family val="2"/>
    </font>
    <font>
      <sz val="11"/>
      <name val="Calibri"/>
      <family val="2"/>
    </font>
    <font>
      <b/>
      <sz val="14"/>
      <color indexed="8"/>
      <name val="Calibri"/>
      <family val="2"/>
    </font>
    <font>
      <b/>
      <u val="single"/>
      <sz val="20"/>
      <color indexed="16"/>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3"/>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9"/>
      <name val="Calibri"/>
      <family val="2"/>
    </font>
    <font>
      <i/>
      <sz val="11"/>
      <color indexed="28"/>
      <name val="Calibri"/>
      <family val="2"/>
    </font>
    <font>
      <sz val="11"/>
      <color indexed="28"/>
      <name val="Calibri"/>
      <family val="2"/>
    </font>
    <font>
      <u val="single"/>
      <sz val="10"/>
      <color indexed="15"/>
      <name val="Arial"/>
      <family val="2"/>
    </font>
    <font>
      <u val="single"/>
      <sz val="11"/>
      <color indexed="9"/>
      <name val="Calibri"/>
      <family val="2"/>
    </font>
    <font>
      <b/>
      <sz val="11"/>
      <color indexed="16"/>
      <name val="Calibri"/>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20"/>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2"/>
      <color rgb="FFFFFFFF"/>
      <name val="Arial"/>
      <family val="2"/>
    </font>
    <font>
      <sz val="10"/>
      <color rgb="FFFFFFFF"/>
      <name val="Arial"/>
      <family val="2"/>
    </font>
    <font>
      <i/>
      <sz val="11"/>
      <color rgb="FF0070C0"/>
      <name val="Calibri"/>
      <family val="2"/>
    </font>
    <font>
      <sz val="11"/>
      <color rgb="FF0070C0"/>
      <name val="Calibri"/>
      <family val="2"/>
    </font>
    <font>
      <b/>
      <sz val="12"/>
      <color rgb="FF00915A"/>
      <name val="Arial"/>
      <family val="2"/>
    </font>
    <font>
      <u val="single"/>
      <sz val="10"/>
      <color rgb="FFFFFFFF"/>
      <name val="Arial"/>
      <family val="2"/>
    </font>
    <font>
      <b/>
      <sz val="10"/>
      <color rgb="FFC0C0C0"/>
      <name val="Arial"/>
      <family val="2"/>
    </font>
    <font>
      <u val="single"/>
      <sz val="11"/>
      <color theme="1"/>
      <name val="Calibri"/>
      <family val="2"/>
    </font>
    <font>
      <u val="single"/>
      <sz val="10"/>
      <color rgb="FF0000FF"/>
      <name val="Arial"/>
      <family val="2"/>
    </font>
    <font>
      <b/>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FFFFFF"/>
        <bgColor indexed="64"/>
      </patternFill>
    </fill>
    <fill>
      <patternFill patternType="solid">
        <fgColor rgb="FF00915A"/>
        <bgColor indexed="64"/>
      </patternFill>
    </fill>
    <fill>
      <patternFill patternType="solid">
        <fgColor rgb="FFC0C0C0"/>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0"/>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000000"/>
      </left>
      <right style="thin">
        <color rgb="FF000000"/>
      </right>
      <top style="thin">
        <color rgb="FF000000"/>
      </top>
      <bottom style="thin">
        <color rgb="FF000000"/>
      </bottom>
    </border>
    <border>
      <left>
        <color indexed="9"/>
      </left>
      <right>
        <color indexed="9"/>
      </right>
      <top style="thin">
        <color rgb="FF000000"/>
      </top>
      <bottom style="thin">
        <color rgb="FF000000"/>
      </bottom>
    </border>
    <border>
      <left>
        <color indexed="9"/>
      </left>
      <right style="thin">
        <color rgb="FF000000"/>
      </right>
      <top style="thin">
        <color rgb="FF000000"/>
      </top>
      <bottom style="thin">
        <color rgb="FF000000"/>
      </bottom>
    </border>
    <border>
      <left/>
      <right/>
      <top style="thin">
        <color rgb="FF000000"/>
      </top>
      <bottom style="thin"/>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9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95"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95" fillId="0" borderId="0" applyFont="0" applyFill="0" applyBorder="0" applyAlignment="0" applyProtection="0"/>
    <xf numFmtId="0" fontId="0"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326">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9"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9"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8" fontId="9" fillId="33" borderId="0" xfId="0" applyNumberFormat="1" applyFont="1" applyFill="1" applyBorder="1" applyAlignment="1">
      <alignment horizontal="left" vertical="center"/>
    </xf>
    <xf numFmtId="178"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3" fillId="37" borderId="10" xfId="0" applyNumberFormat="1" applyFont="1" applyFill="1" applyBorder="1" applyAlignment="1">
      <alignment horizontal="center" vertical="center"/>
    </xf>
    <xf numFmtId="0" fontId="34" fillId="37" borderId="10" xfId="0" applyNumberFormat="1" applyFont="1" applyFill="1" applyBorder="1" applyAlignment="1">
      <alignment horizontal="center" vertical="center"/>
    </xf>
    <xf numFmtId="3" fontId="34" fillId="37" borderId="10" xfId="0" applyNumberFormat="1" applyFont="1" applyFill="1" applyBorder="1" applyAlignment="1">
      <alignment horizontal="right" vertical="center"/>
    </xf>
    <xf numFmtId="0" fontId="113" fillId="0" borderId="0" xfId="57" applyFont="1" applyBorder="1">
      <alignment/>
      <protection/>
    </xf>
    <xf numFmtId="0" fontId="95" fillId="0" borderId="0" xfId="57" applyFont="1">
      <alignment/>
      <protection/>
    </xf>
    <xf numFmtId="0" fontId="113" fillId="0" borderId="11" xfId="57" applyFont="1" applyBorder="1">
      <alignment/>
      <protection/>
    </xf>
    <xf numFmtId="0" fontId="113" fillId="0" borderId="12" xfId="57" applyFont="1" applyBorder="1">
      <alignment/>
      <protection/>
    </xf>
    <xf numFmtId="0" fontId="113" fillId="0" borderId="13" xfId="57" applyFont="1" applyBorder="1">
      <alignment/>
      <protection/>
    </xf>
    <xf numFmtId="0" fontId="113" fillId="0" borderId="14" xfId="57" applyFont="1" applyBorder="1">
      <alignment/>
      <protection/>
    </xf>
    <xf numFmtId="0" fontId="113" fillId="0" borderId="15" xfId="57" applyFont="1" applyBorder="1">
      <alignment/>
      <protection/>
    </xf>
    <xf numFmtId="0" fontId="114" fillId="0" borderId="0" xfId="57" applyFont="1" applyBorder="1" applyAlignment="1">
      <alignment horizontal="center"/>
      <protection/>
    </xf>
    <xf numFmtId="0" fontId="115" fillId="0" borderId="0" xfId="57" applyFont="1" applyBorder="1" applyAlignment="1">
      <alignment horizontal="center" vertical="center"/>
      <protection/>
    </xf>
    <xf numFmtId="17" fontId="67" fillId="0" borderId="0" xfId="57" applyNumberFormat="1" applyFont="1" applyBorder="1" applyAlignment="1">
      <alignment horizontal="center"/>
      <protection/>
    </xf>
    <xf numFmtId="0" fontId="116" fillId="0" borderId="0" xfId="57" applyFont="1" applyBorder="1" applyAlignment="1">
      <alignment horizontal="center" vertical="center"/>
      <protection/>
    </xf>
    <xf numFmtId="0" fontId="117" fillId="0" borderId="0" xfId="57" applyFont="1" applyBorder="1" applyAlignment="1">
      <alignment horizontal="center" vertical="center"/>
      <protection/>
    </xf>
    <xf numFmtId="0" fontId="67" fillId="0" borderId="0" xfId="57" applyFont="1" applyBorder="1" applyAlignment="1">
      <alignment horizontal="center"/>
      <protection/>
    </xf>
    <xf numFmtId="0" fontId="70" fillId="0" borderId="0" xfId="57" applyFont="1" applyBorder="1">
      <alignment/>
      <protection/>
    </xf>
    <xf numFmtId="0" fontId="95" fillId="0" borderId="0" xfId="57" applyFont="1" applyBorder="1" applyAlignment="1">
      <alignment/>
      <protection/>
    </xf>
    <xf numFmtId="0" fontId="96" fillId="0" borderId="0" xfId="53" applyFont="1" applyBorder="1" applyAlignment="1">
      <alignment/>
    </xf>
    <xf numFmtId="0" fontId="95" fillId="0" borderId="14" xfId="57" applyFont="1" applyBorder="1">
      <alignment/>
      <protection/>
    </xf>
    <xf numFmtId="0" fontId="95" fillId="0" borderId="0" xfId="57" applyFont="1" applyBorder="1">
      <alignment/>
      <protection/>
    </xf>
    <xf numFmtId="0" fontId="95" fillId="0" borderId="15" xfId="57" applyFont="1" applyBorder="1">
      <alignment/>
      <protection/>
    </xf>
    <xf numFmtId="0" fontId="95" fillId="0" borderId="16" xfId="57" applyFont="1" applyBorder="1">
      <alignment/>
      <protection/>
    </xf>
    <xf numFmtId="0" fontId="95" fillId="0" borderId="17" xfId="57" applyFont="1" applyBorder="1">
      <alignment/>
      <protection/>
    </xf>
    <xf numFmtId="0" fontId="95" fillId="0" borderId="18" xfId="57" applyFont="1" applyBorder="1">
      <alignment/>
      <protection/>
    </xf>
    <xf numFmtId="0" fontId="95" fillId="0" borderId="0" xfId="57">
      <alignment/>
      <protection/>
    </xf>
    <xf numFmtId="0" fontId="115" fillId="0" borderId="0" xfId="57" applyFont="1" applyBorder="1" applyAlignment="1">
      <alignment horizontal="left" vertical="center"/>
      <protection/>
    </xf>
    <xf numFmtId="0" fontId="95" fillId="0" borderId="0" xfId="57" applyFont="1" applyFill="1" applyBorder="1" applyAlignment="1">
      <alignment horizontal="center" vertical="center" wrapText="1"/>
      <protection/>
    </xf>
    <xf numFmtId="0" fontId="111" fillId="0" borderId="0" xfId="57" applyFont="1" applyFill="1" applyBorder="1" applyAlignment="1">
      <alignment horizontal="center" vertical="center" wrapText="1"/>
      <protection/>
    </xf>
    <xf numFmtId="0" fontId="95" fillId="0" borderId="19" xfId="57" applyFont="1" applyFill="1" applyBorder="1" applyAlignment="1">
      <alignment horizontal="center" vertical="center" wrapText="1"/>
      <protection/>
    </xf>
    <xf numFmtId="0" fontId="71" fillId="0" borderId="0" xfId="57" applyFont="1" applyFill="1" applyBorder="1" applyAlignment="1">
      <alignment horizontal="center" vertical="center" wrapText="1"/>
      <protection/>
    </xf>
    <xf numFmtId="0" fontId="118" fillId="0" borderId="0" xfId="57" applyFont="1" applyFill="1" applyBorder="1" applyAlignment="1">
      <alignment vertical="center" wrapText="1"/>
      <protection/>
    </xf>
    <xf numFmtId="0" fontId="118" fillId="38" borderId="0" xfId="57" applyFont="1" applyFill="1" applyBorder="1" applyAlignment="1">
      <alignment horizontal="center" vertical="center" wrapText="1"/>
      <protection/>
    </xf>
    <xf numFmtId="0" fontId="71" fillId="0" borderId="20" xfId="57" applyFont="1" applyFill="1" applyBorder="1" applyAlignment="1">
      <alignment horizontal="center" vertical="center" wrapText="1"/>
      <protection/>
    </xf>
    <xf numFmtId="0" fontId="119" fillId="0" borderId="0" xfId="57" applyFont="1" applyFill="1" applyBorder="1" applyAlignment="1">
      <alignment horizontal="center" vertical="center"/>
      <protection/>
    </xf>
    <xf numFmtId="0" fontId="118" fillId="0" borderId="0" xfId="57" applyFont="1" applyFill="1" applyBorder="1" applyAlignment="1">
      <alignment vertical="center"/>
      <protection/>
    </xf>
    <xf numFmtId="0" fontId="95" fillId="0" borderId="0" xfId="57" applyFont="1" applyFill="1" applyBorder="1" applyAlignment="1">
      <alignment horizontal="center" vertical="center"/>
      <protection/>
    </xf>
    <xf numFmtId="0" fontId="118" fillId="0" borderId="0" xfId="57" applyFont="1" applyFill="1" applyBorder="1" applyAlignment="1">
      <alignment horizontal="center" vertical="center" wrapText="1"/>
      <protection/>
    </xf>
    <xf numFmtId="0" fontId="118" fillId="39" borderId="21" xfId="57" applyFont="1" applyFill="1" applyBorder="1" applyAlignment="1">
      <alignment horizontal="center" vertical="center" wrapText="1"/>
      <protection/>
    </xf>
    <xf numFmtId="0" fontId="74" fillId="0" borderId="0" xfId="57" applyFont="1" applyFill="1" applyBorder="1" applyAlignment="1">
      <alignment horizontal="center" vertical="center" wrapText="1"/>
      <protection/>
    </xf>
    <xf numFmtId="0" fontId="105" fillId="0" borderId="22" xfId="53" applyFill="1" applyBorder="1" applyAlignment="1" quotePrefix="1">
      <alignment horizontal="center" vertical="center" wrapText="1"/>
    </xf>
    <xf numFmtId="0" fontId="105" fillId="0" borderId="22" xfId="53" applyFill="1" applyBorder="1" applyAlignment="1">
      <alignment horizontal="center" vertical="center" wrapText="1"/>
    </xf>
    <xf numFmtId="0" fontId="105" fillId="0" borderId="23" xfId="53" applyFill="1" applyBorder="1" applyAlignment="1" quotePrefix="1">
      <alignment horizontal="center" vertical="center" wrapText="1"/>
    </xf>
    <xf numFmtId="0" fontId="105" fillId="0" borderId="0" xfId="53" applyFill="1" applyBorder="1" applyAlignment="1" quotePrefix="1">
      <alignment horizontal="center" vertical="center" wrapText="1"/>
    </xf>
    <xf numFmtId="0" fontId="118" fillId="39" borderId="0" xfId="57" applyFont="1" applyFill="1" applyBorder="1" applyAlignment="1">
      <alignment horizontal="center" vertical="center" wrapText="1"/>
      <protection/>
    </xf>
    <xf numFmtId="0" fontId="74" fillId="39" borderId="0" xfId="57" applyFont="1" applyFill="1" applyBorder="1" applyAlignment="1">
      <alignment horizontal="center" vertical="center" wrapText="1"/>
      <protection/>
    </xf>
    <xf numFmtId="0" fontId="95" fillId="39" borderId="0"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05" fillId="0" borderId="0" xfId="53" applyFill="1" applyBorder="1" applyAlignment="1">
      <alignment horizontal="center" vertical="center" wrapText="1"/>
    </xf>
    <xf numFmtId="14" fontId="71" fillId="0" borderId="0" xfId="57" applyNumberFormat="1"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0" fillId="0" borderId="0" xfId="53" applyFont="1" applyFill="1" applyBorder="1" applyAlignment="1" quotePrefix="1">
      <alignment horizontal="center" vertical="center" wrapText="1"/>
    </xf>
    <xf numFmtId="0" fontId="71" fillId="0" borderId="0" xfId="57" applyFont="1" applyFill="1" applyBorder="1" applyAlignment="1" quotePrefix="1">
      <alignment horizontal="center" vertical="center" wrapText="1"/>
      <protection/>
    </xf>
    <xf numFmtId="0" fontId="75" fillId="0" borderId="0" xfId="57" applyFont="1" applyFill="1" applyBorder="1" applyAlignment="1" quotePrefix="1">
      <alignment horizontal="center" vertical="center" wrapText="1"/>
      <protection/>
    </xf>
    <xf numFmtId="3" fontId="71" fillId="0" borderId="0" xfId="57" applyNumberFormat="1" applyFont="1" applyFill="1" applyBorder="1" applyAlignment="1">
      <alignment horizontal="center" vertical="center" wrapText="1"/>
      <protection/>
    </xf>
    <xf numFmtId="0" fontId="75" fillId="19" borderId="0" xfId="57" applyFont="1" applyFill="1" applyBorder="1" applyAlignment="1">
      <alignment horizontal="center" vertical="center" wrapText="1"/>
      <protection/>
    </xf>
    <xf numFmtId="0" fontId="78" fillId="19" borderId="0" xfId="57" applyFont="1" applyFill="1" applyBorder="1" applyAlignment="1" quotePrefix="1">
      <alignment horizontal="center" vertical="center" wrapText="1"/>
      <protection/>
    </xf>
    <xf numFmtId="0" fontId="74" fillId="19" borderId="0" xfId="57" applyFont="1" applyFill="1" applyBorder="1" applyAlignment="1">
      <alignment horizontal="center" vertical="center" wrapText="1"/>
      <protection/>
    </xf>
    <xf numFmtId="0" fontId="111" fillId="19" borderId="0" xfId="57" applyFont="1" applyFill="1" applyBorder="1" applyAlignment="1">
      <alignment horizontal="center" vertical="center" wrapText="1"/>
      <protection/>
    </xf>
    <xf numFmtId="4" fontId="71" fillId="0" borderId="0" xfId="57" applyNumberFormat="1" applyFont="1" applyFill="1" applyBorder="1" applyAlignment="1">
      <alignment horizontal="center" vertical="center" wrapText="1"/>
      <protection/>
    </xf>
    <xf numFmtId="0" fontId="76" fillId="0" borderId="0" xfId="57" applyFont="1" applyFill="1" applyBorder="1" applyAlignment="1" quotePrefix="1">
      <alignment horizontal="center" vertical="center" wrapText="1"/>
      <protection/>
    </xf>
    <xf numFmtId="0" fontId="75" fillId="19" borderId="0" xfId="57" applyFont="1" applyFill="1" applyBorder="1" applyAlignment="1" quotePrefix="1">
      <alignment horizontal="center" vertical="center" wrapText="1"/>
      <protection/>
    </xf>
    <xf numFmtId="0" fontId="71" fillId="40" borderId="0" xfId="57" applyFont="1" applyFill="1" applyBorder="1" applyAlignment="1" quotePrefix="1">
      <alignment horizontal="center" vertical="center" wrapText="1"/>
      <protection/>
    </xf>
    <xf numFmtId="9" fontId="71" fillId="0" borderId="0" xfId="65" applyFont="1" applyFill="1" applyBorder="1" applyAlignment="1">
      <alignment horizontal="center" vertical="center" wrapText="1"/>
    </xf>
    <xf numFmtId="3" fontId="71" fillId="0" borderId="0" xfId="57" applyNumberFormat="1" applyFont="1" applyFill="1" applyBorder="1" applyAlignment="1" quotePrefix="1">
      <alignment horizontal="center" vertical="center" wrapText="1"/>
      <protection/>
    </xf>
    <xf numFmtId="10" fontId="71" fillId="0" borderId="0" xfId="65" applyNumberFormat="1" applyFont="1" applyFill="1" applyBorder="1" applyAlignment="1">
      <alignment horizontal="center" vertical="center" wrapText="1"/>
    </xf>
    <xf numFmtId="10" fontId="71" fillId="0" borderId="0" xfId="57" applyNumberFormat="1" applyFont="1" applyFill="1" applyBorder="1" applyAlignment="1" quotePrefix="1">
      <alignment horizontal="center" vertical="center" wrapText="1"/>
      <protection/>
    </xf>
    <xf numFmtId="0" fontId="71" fillId="0" borderId="0" xfId="57" applyFont="1" applyFill="1" applyBorder="1" applyAlignment="1" quotePrefix="1">
      <alignment horizontal="right" vertical="center" wrapText="1"/>
      <protection/>
    </xf>
    <xf numFmtId="0" fontId="76" fillId="0" borderId="0" xfId="57" applyFont="1" applyFill="1" applyBorder="1" applyAlignment="1">
      <alignment horizontal="right" vertical="center" wrapText="1"/>
      <protection/>
    </xf>
    <xf numFmtId="0" fontId="121" fillId="0" borderId="0" xfId="57" applyFont="1" applyFill="1" applyBorder="1" applyAlignment="1">
      <alignment horizontal="center" vertical="center" wrapText="1"/>
      <protection/>
    </xf>
    <xf numFmtId="9" fontId="71" fillId="0" borderId="0" xfId="65" applyFont="1" applyFill="1" applyBorder="1" applyAlignment="1" quotePrefix="1">
      <alignment horizontal="center" vertical="center" wrapText="1"/>
    </xf>
    <xf numFmtId="0" fontId="122" fillId="19" borderId="0" xfId="57" applyFont="1" applyFill="1" applyBorder="1" applyAlignment="1">
      <alignment horizontal="center" vertical="center" wrapText="1"/>
      <protection/>
    </xf>
    <xf numFmtId="2" fontId="71" fillId="0" borderId="0" xfId="57" applyNumberFormat="1" applyFont="1" applyFill="1" applyBorder="1" applyAlignment="1">
      <alignment horizontal="center" vertical="center" wrapText="1"/>
      <protection/>
    </xf>
    <xf numFmtId="0" fontId="111" fillId="0" borderId="0" xfId="57" applyFont="1" applyFill="1" applyBorder="1" applyAlignment="1" quotePrefix="1">
      <alignment horizontal="center" vertical="center" wrapText="1"/>
      <protection/>
    </xf>
    <xf numFmtId="0" fontId="95" fillId="0" borderId="0" xfId="57" applyFont="1" applyFill="1" applyBorder="1" applyAlignment="1" quotePrefix="1">
      <alignment horizontal="center" vertical="center" wrapText="1"/>
      <protection/>
    </xf>
    <xf numFmtId="0" fontId="95" fillId="0" borderId="0" xfId="57" applyFont="1" applyFill="1" applyBorder="1" applyAlignment="1" quotePrefix="1">
      <alignment horizontal="right" vertical="center" wrapText="1"/>
      <protection/>
    </xf>
    <xf numFmtId="0" fontId="123" fillId="0" borderId="0" xfId="57" applyFont="1" applyFill="1" applyBorder="1" applyAlignment="1" quotePrefix="1">
      <alignment horizontal="right" vertical="center" wrapText="1"/>
      <protection/>
    </xf>
    <xf numFmtId="0" fontId="0" fillId="0" borderId="0" xfId="57" applyFont="1" applyFill="1" applyBorder="1" applyAlignment="1">
      <alignment horizontal="center" vertical="center" wrapText="1"/>
      <protection/>
    </xf>
    <xf numFmtId="9" fontId="95" fillId="0" borderId="0" xfId="65" applyFont="1" applyFill="1" applyBorder="1" applyAlignment="1" quotePrefix="1">
      <alignment horizontal="center" vertical="center" wrapText="1"/>
    </xf>
    <xf numFmtId="0" fontId="95" fillId="0" borderId="0" xfId="57" applyFont="1" applyFill="1" applyBorder="1" applyAlignment="1">
      <alignment horizontal="right" vertical="center" wrapText="1"/>
      <protection/>
    </xf>
    <xf numFmtId="0" fontId="76" fillId="0" borderId="0" xfId="57" applyFont="1" applyFill="1" applyBorder="1" applyAlignment="1" quotePrefix="1">
      <alignment horizontal="right" vertical="center" wrapText="1"/>
      <protection/>
    </xf>
    <xf numFmtId="0" fontId="95" fillId="0" borderId="0" xfId="57" applyFill="1" applyAlignment="1">
      <alignment horizontal="center"/>
      <protection/>
    </xf>
    <xf numFmtId="0" fontId="95" fillId="0" borderId="0" xfId="57" applyFill="1">
      <alignment/>
      <protection/>
    </xf>
    <xf numFmtId="0" fontId="81" fillId="0" borderId="0" xfId="57" applyFont="1" applyFill="1" applyBorder="1" applyAlignment="1">
      <alignment horizontal="left" vertical="center"/>
      <protection/>
    </xf>
    <xf numFmtId="0" fontId="81" fillId="0" borderId="0" xfId="57"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05" fillId="0" borderId="0" xfId="53" applyAlignment="1">
      <alignment horizontal="center"/>
    </xf>
    <xf numFmtId="0" fontId="105" fillId="0" borderId="22" xfId="53" applyFill="1" applyBorder="1" applyAlignment="1" quotePrefix="1">
      <alignment horizontal="right" vertical="center" wrapText="1"/>
    </xf>
    <xf numFmtId="0" fontId="105" fillId="0" borderId="23" xfId="53" applyFill="1" applyBorder="1" applyAlignment="1" quotePrefix="1">
      <alignment horizontal="right" vertical="center" wrapText="1"/>
    </xf>
    <xf numFmtId="0" fontId="71" fillId="0" borderId="0" xfId="57" applyFont="1" applyFill="1" applyBorder="1" applyAlignment="1">
      <alignment horizontal="right" vertical="center" wrapText="1"/>
      <protection/>
    </xf>
    <xf numFmtId="10" fontId="71" fillId="0" borderId="0" xfId="57" applyNumberFormat="1" applyFont="1" applyFill="1" applyBorder="1" applyAlignment="1">
      <alignment horizontal="center" vertical="center" wrapText="1"/>
      <protection/>
    </xf>
    <xf numFmtId="0" fontId="84" fillId="0" borderId="0" xfId="57" applyFont="1" applyFill="1" applyBorder="1" applyAlignment="1">
      <alignment horizontal="center" vertical="center" wrapText="1"/>
      <protection/>
    </xf>
    <xf numFmtId="9" fontId="84" fillId="0" borderId="0" xfId="65" applyFont="1" applyFill="1" applyBorder="1" applyAlignment="1">
      <alignment horizontal="center" vertical="center" wrapText="1"/>
    </xf>
    <xf numFmtId="9" fontId="71" fillId="0" borderId="0" xfId="65" applyNumberFormat="1" applyFont="1" applyFill="1" applyBorder="1" applyAlignment="1">
      <alignment horizontal="center" vertical="center" wrapText="1"/>
    </xf>
    <xf numFmtId="10" fontId="71" fillId="0" borderId="0" xfId="65" applyNumberFormat="1" applyFont="1" applyFill="1" applyBorder="1" applyAlignment="1" quotePrefix="1">
      <alignment horizontal="center" vertical="center" wrapText="1"/>
    </xf>
    <xf numFmtId="184" fontId="71" fillId="0" borderId="0" xfId="65" applyNumberFormat="1" applyFont="1" applyFill="1" applyBorder="1" applyAlignment="1">
      <alignment horizontal="center" vertical="center" wrapText="1"/>
    </xf>
    <xf numFmtId="184" fontId="95" fillId="0" borderId="0" xfId="57" applyNumberFormat="1" applyFont="1" applyFill="1" applyBorder="1" applyAlignment="1">
      <alignment horizontal="center" vertical="center" wrapText="1"/>
      <protection/>
    </xf>
    <xf numFmtId="184" fontId="71" fillId="0" borderId="0" xfId="57" applyNumberFormat="1" applyFont="1" applyFill="1" applyBorder="1" applyAlignment="1">
      <alignment horizontal="center" vertical="center" wrapText="1"/>
      <protection/>
    </xf>
    <xf numFmtId="0" fontId="75" fillId="41" borderId="0" xfId="57" applyFont="1" applyFill="1" applyBorder="1" applyAlignment="1">
      <alignment horizontal="center" vertical="center" wrapText="1"/>
      <protection/>
    </xf>
    <xf numFmtId="0" fontId="125" fillId="41" borderId="0" xfId="57" applyFont="1" applyFill="1" applyBorder="1" applyAlignment="1" quotePrefix="1">
      <alignment horizontal="center" vertical="center" wrapText="1"/>
      <protection/>
    </xf>
    <xf numFmtId="0" fontId="111" fillId="41" borderId="0" xfId="57" applyFont="1" applyFill="1" applyBorder="1" applyAlignment="1">
      <alignment horizontal="center" vertical="center" wrapText="1"/>
      <protection/>
    </xf>
    <xf numFmtId="2" fontId="71" fillId="0" borderId="0" xfId="57" applyNumberFormat="1" applyFont="1" applyFill="1" applyBorder="1" applyAlignment="1" quotePrefix="1">
      <alignment horizontal="center" vertical="center" wrapText="1"/>
      <protection/>
    </xf>
    <xf numFmtId="0" fontId="95" fillId="0" borderId="0" xfId="57" applyFont="1" applyFill="1" applyBorder="1" applyAlignment="1">
      <alignment horizontal="left" vertical="center"/>
      <protection/>
    </xf>
    <xf numFmtId="0" fontId="95" fillId="0" borderId="0" xfId="57" applyFont="1" applyFill="1" applyBorder="1" applyAlignment="1">
      <alignment horizontal="left" vertical="center" wrapText="1"/>
      <protection/>
    </xf>
    <xf numFmtId="0" fontId="99" fillId="39" borderId="0" xfId="57" applyFont="1" applyFill="1" applyBorder="1" applyAlignment="1">
      <alignment horizontal="center" vertical="center" wrapText="1"/>
      <protection/>
    </xf>
    <xf numFmtId="0" fontId="95" fillId="0" borderId="0" xfId="57" applyAlignment="1">
      <alignment horizontal="center"/>
      <protection/>
    </xf>
    <xf numFmtId="0" fontId="78" fillId="0" borderId="0" xfId="57" applyFont="1" applyFill="1" applyBorder="1" applyAlignment="1" quotePrefix="1">
      <alignment horizontal="center" vertical="center" wrapText="1"/>
      <protection/>
    </xf>
    <xf numFmtId="0" fontId="74" fillId="0" borderId="0" xfId="57" applyFont="1" applyFill="1" applyBorder="1" applyAlignment="1" quotePrefix="1">
      <alignment horizontal="center" vertical="center" wrapText="1"/>
      <protection/>
    </xf>
    <xf numFmtId="0" fontId="71" fillId="42" borderId="0" xfId="57" applyFont="1" applyFill="1" applyBorder="1" applyAlignment="1" quotePrefix="1">
      <alignment horizontal="center" vertical="center" wrapText="1"/>
      <protection/>
    </xf>
    <xf numFmtId="0" fontId="126" fillId="0" borderId="0" xfId="57" applyFont="1" applyAlignment="1">
      <alignment horizontal="center" vertical="center"/>
      <protection/>
    </xf>
    <xf numFmtId="0" fontId="127" fillId="0" borderId="0" xfId="57" applyFont="1" applyAlignment="1">
      <alignment vertical="center" wrapText="1"/>
      <protection/>
    </xf>
    <xf numFmtId="0" fontId="87" fillId="0" borderId="0" xfId="57" applyFont="1" applyAlignment="1">
      <alignment horizontal="left" vertical="center" wrapText="1"/>
      <protection/>
    </xf>
    <xf numFmtId="0" fontId="128" fillId="0" borderId="0" xfId="57" applyFont="1" applyFill="1" applyAlignment="1">
      <alignment wrapText="1"/>
      <protection/>
    </xf>
    <xf numFmtId="0" fontId="127" fillId="0" borderId="0" xfId="57" applyFont="1" applyAlignment="1">
      <alignment horizontal="left" vertical="center" wrapText="1"/>
      <protection/>
    </xf>
    <xf numFmtId="0" fontId="38" fillId="0" borderId="0" xfId="57" applyFont="1" applyAlignment="1">
      <alignment vertical="center" wrapText="1"/>
      <protection/>
    </xf>
    <xf numFmtId="0" fontId="39" fillId="0" borderId="0" xfId="57" applyFont="1" applyAlignment="1">
      <alignment horizontal="left" vertical="center" wrapText="1"/>
      <protection/>
    </xf>
    <xf numFmtId="0" fontId="39" fillId="0" borderId="0" xfId="57" applyFont="1" applyAlignment="1">
      <alignment wrapText="1"/>
      <protection/>
    </xf>
    <xf numFmtId="0" fontId="128" fillId="0" borderId="0" xfId="57" applyFont="1" applyAlignment="1">
      <alignment vertical="center" wrapText="1"/>
      <protection/>
    </xf>
    <xf numFmtId="0" fontId="129" fillId="0" borderId="0" xfId="57" applyFont="1" applyAlignment="1">
      <alignment vertical="center" wrapText="1"/>
      <protection/>
    </xf>
    <xf numFmtId="0" fontId="128" fillId="0" borderId="0" xfId="57" applyFont="1" applyAlignment="1">
      <alignment wrapText="1"/>
      <protection/>
    </xf>
    <xf numFmtId="0" fontId="39" fillId="0" borderId="0" xfId="57" applyFont="1" applyAlignment="1">
      <alignment vertical="center" wrapText="1"/>
      <protection/>
    </xf>
    <xf numFmtId="0" fontId="39" fillId="0" borderId="0" xfId="57" applyFont="1" applyFill="1" applyAlignment="1">
      <alignment wrapText="1"/>
      <protection/>
    </xf>
    <xf numFmtId="0" fontId="95" fillId="0" borderId="0" xfId="57" applyBorder="1">
      <alignment/>
      <protection/>
    </xf>
    <xf numFmtId="0" fontId="0" fillId="0" borderId="0" xfId="57" applyNumberFormat="1" applyFont="1" applyFill="1" applyBorder="1" applyAlignment="1">
      <alignment/>
      <protection/>
    </xf>
    <xf numFmtId="0" fontId="2" fillId="43" borderId="0" xfId="57" applyNumberFormat="1" applyFont="1" applyFill="1" applyBorder="1" applyAlignment="1">
      <alignment horizontal="left" vertical="center"/>
      <protection/>
    </xf>
    <xf numFmtId="0" fontId="130" fillId="43" borderId="0" xfId="57" applyNumberFormat="1" applyFont="1" applyFill="1" applyBorder="1" applyAlignment="1">
      <alignment vertical="center"/>
      <protection/>
    </xf>
    <xf numFmtId="0" fontId="0" fillId="44" borderId="0" xfId="57" applyNumberFormat="1" applyFont="1" applyFill="1" applyBorder="1" applyAlignment="1">
      <alignment horizontal="left" vertical="center"/>
      <protection/>
    </xf>
    <xf numFmtId="0" fontId="131" fillId="44" borderId="0" xfId="57" applyNumberFormat="1" applyFont="1" applyFill="1" applyBorder="1" applyAlignment="1">
      <alignment vertical="center"/>
      <protection/>
    </xf>
    <xf numFmtId="0" fontId="75" fillId="0" borderId="0" xfId="57" applyFont="1" applyFill="1" applyBorder="1" applyAlignment="1" quotePrefix="1">
      <alignment horizontal="left" vertical="center" wrapText="1"/>
      <protection/>
    </xf>
    <xf numFmtId="0" fontId="75"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4" fontId="133" fillId="0" borderId="0" xfId="57" applyNumberFormat="1" applyFont="1" applyFill="1" applyBorder="1" applyAlignment="1">
      <alignment horizontal="center" vertical="center" wrapText="1"/>
      <protection/>
    </xf>
    <xf numFmtId="10" fontId="133" fillId="0" borderId="0" xfId="65" applyNumberFormat="1" applyFont="1" applyFill="1" applyBorder="1" applyAlignment="1">
      <alignment horizontal="center" vertical="center" wrapText="1"/>
    </xf>
    <xf numFmtId="10" fontId="132" fillId="0" borderId="0" xfId="65" applyNumberFormat="1" applyFont="1" applyFill="1" applyBorder="1" applyAlignment="1">
      <alignment horizontal="center" vertical="center" wrapText="1"/>
    </xf>
    <xf numFmtId="0" fontId="96" fillId="39" borderId="0" xfId="53" applyFont="1" applyFill="1" applyBorder="1" applyAlignment="1">
      <alignment horizontal="center"/>
    </xf>
    <xf numFmtId="0" fontId="96" fillId="0" borderId="0" xfId="53" applyFont="1" applyBorder="1" applyAlignment="1">
      <alignment/>
    </xf>
    <xf numFmtId="0" fontId="96" fillId="38" borderId="0" xfId="53" applyFont="1" applyFill="1" applyBorder="1" applyAlignment="1">
      <alignment horizontal="center"/>
    </xf>
    <xf numFmtId="0" fontId="130" fillId="45" borderId="0" xfId="57" applyNumberFormat="1" applyFont="1" applyFill="1" applyBorder="1" applyAlignment="1">
      <alignment horizontal="left" vertical="center"/>
      <protection/>
    </xf>
    <xf numFmtId="0" fontId="134" fillId="45" borderId="0" xfId="57" applyNumberFormat="1" applyFont="1" applyFill="1" applyBorder="1" applyAlignment="1">
      <alignment vertical="center"/>
      <protection/>
    </xf>
    <xf numFmtId="0" fontId="2" fillId="43" borderId="24" xfId="57" applyNumberFormat="1" applyFont="1" applyFill="1" applyBorder="1" applyAlignment="1">
      <alignment horizontal="left" vertical="center"/>
      <protection/>
    </xf>
    <xf numFmtId="0" fontId="130" fillId="43" borderId="25" xfId="57" applyNumberFormat="1" applyFont="1" applyFill="1" applyBorder="1" applyAlignment="1">
      <alignment vertical="center"/>
      <protection/>
    </xf>
    <xf numFmtId="0" fontId="130" fillId="43" borderId="26" xfId="57" applyNumberFormat="1" applyFont="1" applyFill="1" applyBorder="1" applyAlignment="1">
      <alignment vertical="center"/>
      <protection/>
    </xf>
    <xf numFmtId="0" fontId="6" fillId="43" borderId="0" xfId="57" applyNumberFormat="1" applyFont="1" applyFill="1" applyBorder="1" applyAlignment="1">
      <alignment horizontal="left" vertical="center"/>
      <protection/>
    </xf>
    <xf numFmtId="0" fontId="135" fillId="43" borderId="0" xfId="57" applyNumberFormat="1" applyFont="1" applyFill="1" applyBorder="1" applyAlignment="1">
      <alignment vertical="center"/>
      <protection/>
    </xf>
    <xf numFmtId="178" fontId="0" fillId="44" borderId="0" xfId="57" applyNumberFormat="1" applyFont="1" applyFill="1" applyBorder="1" applyAlignment="1">
      <alignment horizontal="left" vertical="center"/>
      <protection/>
    </xf>
    <xf numFmtId="0" fontId="131" fillId="44" borderId="0" xfId="57" applyNumberFormat="1" applyFont="1" applyFill="1" applyBorder="1" applyAlignment="1">
      <alignment vertical="center"/>
      <protection/>
    </xf>
    <xf numFmtId="0" fontId="95" fillId="0" borderId="0" xfId="57" applyAlignment="1">
      <alignment/>
      <protection/>
    </xf>
    <xf numFmtId="0" fontId="5" fillId="46" borderId="27" xfId="57" applyNumberFormat="1" applyFont="1" applyFill="1" applyBorder="1" applyAlignment="1">
      <alignment horizontal="left" vertical="center"/>
      <protection/>
    </xf>
    <xf numFmtId="0" fontId="136" fillId="46" borderId="27" xfId="57" applyNumberFormat="1" applyFont="1" applyFill="1" applyBorder="1" applyAlignment="1">
      <alignment vertical="center"/>
      <protection/>
    </xf>
    <xf numFmtId="0" fontId="5" fillId="46" borderId="27" xfId="57" applyNumberFormat="1" applyFont="1" applyFill="1" applyBorder="1" applyAlignment="1">
      <alignment horizontal="center" vertical="center"/>
      <protection/>
    </xf>
    <xf numFmtId="0" fontId="5" fillId="46" borderId="25" xfId="57" applyNumberFormat="1" applyFont="1" applyFill="1" applyBorder="1" applyAlignment="1">
      <alignment horizontal="center" vertical="center"/>
      <protection/>
    </xf>
    <xf numFmtId="0" fontId="136" fillId="46" borderId="25" xfId="57" applyNumberFormat="1" applyFont="1" applyFill="1" applyBorder="1" applyAlignment="1">
      <alignment vertical="center"/>
      <protection/>
    </xf>
    <xf numFmtId="0" fontId="105" fillId="44" borderId="0" xfId="53" applyNumberFormat="1" applyFont="1" applyFill="1" applyBorder="1" applyAlignment="1">
      <alignment horizontal="left" vertical="center"/>
    </xf>
    <xf numFmtId="0" fontId="135" fillId="44" borderId="0" xfId="57" applyNumberFormat="1" applyFont="1" applyFill="1" applyBorder="1" applyAlignment="1">
      <alignment vertical="center"/>
      <protection/>
    </xf>
    <xf numFmtId="0" fontId="137" fillId="0" borderId="0" xfId="57" applyFont="1" applyBorder="1" applyAlignment="1">
      <alignment vertical="center"/>
      <protection/>
    </xf>
    <xf numFmtId="0" fontId="0" fillId="44" borderId="0" xfId="57" applyNumberFormat="1" applyFont="1" applyFill="1" applyBorder="1" applyAlignment="1">
      <alignment horizontal="left" vertical="center"/>
      <protection/>
    </xf>
    <xf numFmtId="0" fontId="105" fillId="44" borderId="0" xfId="53" applyNumberFormat="1" applyFill="1" applyBorder="1" applyAlignment="1">
      <alignment horizontal="left" vertical="center"/>
    </xf>
    <xf numFmtId="0" fontId="95" fillId="0" borderId="0" xfId="57" applyBorder="1" applyAlignment="1">
      <alignment vertical="center"/>
      <protection/>
    </xf>
    <xf numFmtId="0" fontId="5" fillId="46" borderId="25" xfId="57" applyNumberFormat="1" applyFont="1" applyFill="1" applyBorder="1" applyAlignment="1">
      <alignment horizontal="left" vertical="center"/>
      <protection/>
    </xf>
    <xf numFmtId="0" fontId="138" fillId="44" borderId="0" xfId="57" applyNumberFormat="1" applyFont="1" applyFill="1" applyBorder="1" applyAlignment="1">
      <alignment horizontal="left" vertical="center"/>
      <protection/>
    </xf>
    <xf numFmtId="0" fontId="0" fillId="44" borderId="0" xfId="57" applyNumberFormat="1" applyFont="1" applyFill="1" applyBorder="1" applyAlignment="1" quotePrefix="1">
      <alignment horizontal="left" vertical="center"/>
      <protection/>
    </xf>
    <xf numFmtId="0" fontId="139" fillId="0" borderId="0" xfId="57" applyFont="1" applyFill="1" applyBorder="1" applyAlignment="1">
      <alignment horizontal="left" vertical="center" wrapText="1"/>
      <protection/>
    </xf>
    <xf numFmtId="0" fontId="1" fillId="47" borderId="0" xfId="0" applyNumberFormat="1" applyFont="1" applyFill="1" applyBorder="1" applyAlignment="1">
      <alignment horizontal="left" vertical="center"/>
    </xf>
    <xf numFmtId="0" fontId="7" fillId="47" borderId="0" xfId="0" applyNumberFormat="1" applyFont="1" applyFill="1" applyBorder="1" applyAlignment="1">
      <alignment vertical="center"/>
    </xf>
    <xf numFmtId="0" fontId="2" fillId="36" borderId="28"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9"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8"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5" fillId="36" borderId="28"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9" xfId="0" applyNumberFormat="1" applyFont="1" applyFill="1" applyBorder="1" applyAlignment="1">
      <alignmen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8"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4" fillId="48" borderId="30" xfId="0" applyNumberFormat="1" applyFont="1" applyFill="1" applyBorder="1" applyAlignment="1">
      <alignment horizontal="center" vertical="center" wrapText="1"/>
    </xf>
    <xf numFmtId="0" fontId="21" fillId="48" borderId="31" xfId="0" applyNumberFormat="1" applyFont="1" applyFill="1" applyBorder="1" applyAlignment="1">
      <alignment vertical="center"/>
    </xf>
    <xf numFmtId="0" fontId="21" fillId="48" borderId="32" xfId="0" applyNumberFormat="1" applyFont="1" applyFill="1" applyBorder="1" applyAlignment="1">
      <alignment vertical="center"/>
    </xf>
    <xf numFmtId="0" fontId="21" fillId="48" borderId="33" xfId="0" applyNumberFormat="1" applyFont="1" applyFill="1" applyBorder="1" applyAlignment="1">
      <alignment vertical="center"/>
    </xf>
    <xf numFmtId="0" fontId="21" fillId="48" borderId="0" xfId="0" applyNumberFormat="1" applyFont="1" applyFill="1" applyBorder="1" applyAlignment="1">
      <alignment vertical="center"/>
    </xf>
    <xf numFmtId="0" fontId="21" fillId="48" borderId="34" xfId="0" applyNumberFormat="1" applyFont="1" applyFill="1" applyBorder="1" applyAlignment="1">
      <alignment vertical="center"/>
    </xf>
    <xf numFmtId="0" fontId="21" fillId="48" borderId="35" xfId="0" applyNumberFormat="1" applyFont="1" applyFill="1" applyBorder="1" applyAlignment="1">
      <alignment vertical="center"/>
    </xf>
    <xf numFmtId="0" fontId="21" fillId="48" borderId="36" xfId="0" applyNumberFormat="1" applyFont="1" applyFill="1" applyBorder="1" applyAlignment="1">
      <alignment vertical="center"/>
    </xf>
    <xf numFmtId="0" fontId="21" fillId="48" borderId="37"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2"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38" xfId="0" applyNumberFormat="1" applyFont="1" applyFill="1" applyBorder="1" applyAlignment="1">
      <alignment horizontal="center" vertical="center"/>
    </xf>
    <xf numFmtId="0" fontId="1" fillId="36" borderId="39" xfId="0" applyNumberFormat="1" applyFont="1" applyFill="1" applyBorder="1" applyAlignment="1">
      <alignment vertical="center"/>
    </xf>
    <xf numFmtId="0" fontId="1" fillId="36" borderId="40"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30" xfId="0" applyNumberFormat="1" applyFont="1" applyFill="1" applyBorder="1" applyAlignment="1">
      <alignment horizontal="left" vertical="center"/>
    </xf>
    <xf numFmtId="0" fontId="8" fillId="36" borderId="41" xfId="0" applyNumberFormat="1" applyFont="1" applyFill="1" applyBorder="1" applyAlignment="1">
      <alignment vertical="center"/>
    </xf>
    <xf numFmtId="0" fontId="8" fillId="36" borderId="42" xfId="0" applyNumberFormat="1" applyFont="1" applyFill="1" applyBorder="1" applyAlignment="1">
      <alignment vertical="center"/>
    </xf>
    <xf numFmtId="0" fontId="2" fillId="36" borderId="36" xfId="0" applyNumberFormat="1" applyFont="1" applyFill="1" applyBorder="1" applyAlignment="1">
      <alignment horizontal="center" vertical="center"/>
    </xf>
    <xf numFmtId="0" fontId="1" fillId="36" borderId="36" xfId="0" applyNumberFormat="1" applyFont="1" applyFill="1" applyBorder="1" applyAlignment="1">
      <alignment vertical="center"/>
    </xf>
    <xf numFmtId="0" fontId="3" fillId="49" borderId="30" xfId="0" applyNumberFormat="1" applyFont="1" applyFill="1" applyBorder="1" applyAlignment="1">
      <alignment horizontal="center" vertical="center"/>
    </xf>
    <xf numFmtId="0" fontId="23" fillId="49" borderId="41" xfId="0" applyNumberFormat="1" applyFont="1" applyFill="1" applyBorder="1" applyAlignment="1">
      <alignment vertical="center"/>
    </xf>
    <xf numFmtId="0" fontId="23" fillId="49" borderId="42" xfId="0" applyNumberFormat="1" applyFont="1" applyFill="1" applyBorder="1" applyAlignment="1">
      <alignment vertical="center"/>
    </xf>
    <xf numFmtId="0" fontId="0" fillId="33" borderId="0" xfId="0" applyNumberFormat="1" applyFont="1" applyFill="1" applyBorder="1" applyAlignment="1">
      <alignment horizontal="right" vertical="center"/>
    </xf>
    <xf numFmtId="179" fontId="0" fillId="33" borderId="0" xfId="0" applyNumberFormat="1" applyFont="1" applyFill="1" applyBorder="1" applyAlignment="1">
      <alignment horizontal="right" vertical="center"/>
    </xf>
    <xf numFmtId="0" fontId="0" fillId="33" borderId="30" xfId="0" applyNumberFormat="1" applyFont="1" applyFill="1" applyBorder="1" applyAlignment="1">
      <alignment horizontal="left" vertical="center"/>
    </xf>
    <xf numFmtId="0" fontId="8" fillId="33" borderId="41" xfId="0" applyNumberFormat="1" applyFont="1" applyFill="1" applyBorder="1" applyAlignment="1">
      <alignment vertical="center"/>
    </xf>
    <xf numFmtId="0" fontId="8" fillId="33" borderId="42" xfId="0" applyNumberFormat="1" applyFont="1" applyFill="1" applyBorder="1" applyAlignment="1">
      <alignment vertical="center"/>
    </xf>
    <xf numFmtId="0" fontId="3" fillId="50" borderId="30" xfId="0" applyNumberFormat="1" applyFont="1" applyFill="1" applyBorder="1" applyAlignment="1">
      <alignment horizontal="center" vertical="center"/>
    </xf>
    <xf numFmtId="0" fontId="23" fillId="50" borderId="41" xfId="0" applyNumberFormat="1" applyFont="1" applyFill="1" applyBorder="1" applyAlignment="1">
      <alignment vertical="center"/>
    </xf>
    <xf numFmtId="0" fontId="23" fillId="50" borderId="42" xfId="0" applyNumberFormat="1" applyFont="1" applyFill="1" applyBorder="1" applyAlignment="1">
      <alignment vertical="center"/>
    </xf>
    <xf numFmtId="3" fontId="0" fillId="35" borderId="0" xfId="0" applyNumberFormat="1" applyFont="1" applyFill="1" applyBorder="1" applyAlignment="1">
      <alignment horizontal="right" vertical="center"/>
    </xf>
    <xf numFmtId="180" fontId="0" fillId="33" borderId="0" xfId="0" applyNumberFormat="1" applyFont="1" applyFill="1" applyBorder="1" applyAlignment="1">
      <alignment horizontal="right" vertical="center"/>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0" fillId="33" borderId="0" xfId="0" applyNumberFormat="1" applyFont="1" applyFill="1" applyBorder="1" applyAlignment="1">
      <alignment horizontal="left" vertical="center" wrapText="1"/>
    </xf>
    <xf numFmtId="178" fontId="0" fillId="33" borderId="0" xfId="0" applyNumberFormat="1" applyFont="1" applyFill="1" applyBorder="1" applyAlignment="1">
      <alignment horizontal="left" vertical="center"/>
    </xf>
    <xf numFmtId="0" fontId="0" fillId="33" borderId="43" xfId="0" applyNumberFormat="1" applyFont="1" applyFill="1" applyBorder="1" applyAlignment="1">
      <alignment horizontal="left" vertical="center" wrapText="1"/>
    </xf>
    <xf numFmtId="0" fontId="8"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0" fontId="0" fillId="33" borderId="44" xfId="0" applyNumberFormat="1" applyFont="1" applyFill="1" applyBorder="1" applyAlignment="1">
      <alignment horizontal="left" vertical="center"/>
    </xf>
    <xf numFmtId="0" fontId="8"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0" fillId="51" borderId="45" xfId="0" applyNumberFormat="1" applyFont="1" applyFill="1" applyBorder="1" applyAlignment="1">
      <alignment horizontal="left" vertical="center"/>
    </xf>
    <xf numFmtId="0" fontId="9" fillId="51" borderId="46" xfId="0" applyNumberFormat="1" applyFont="1" applyFill="1" applyBorder="1" applyAlignment="1">
      <alignmen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51" borderId="47" xfId="0" applyNumberFormat="1" applyFont="1" applyFill="1" applyBorder="1" applyAlignment="1">
      <alignment horizontal="left" vertical="center"/>
    </xf>
    <xf numFmtId="0" fontId="9" fillId="51" borderId="48" xfId="0" applyNumberFormat="1" applyFont="1" applyFill="1" applyBorder="1" applyAlignment="1">
      <alignment vertical="center"/>
    </xf>
    <xf numFmtId="0" fontId="10" fillId="33" borderId="43" xfId="0" applyNumberFormat="1" applyFont="1" applyFill="1" applyBorder="1" applyAlignment="1">
      <alignment horizontal="center" vertical="center"/>
    </xf>
    <xf numFmtId="0" fontId="9" fillId="33" borderId="43" xfId="0" applyNumberFormat="1" applyFont="1" applyFill="1" applyBorder="1" applyAlignment="1">
      <alignment vertical="center"/>
    </xf>
    <xf numFmtId="0" fontId="10" fillId="51" borderId="45" xfId="0" applyNumberFormat="1" applyFont="1" applyFill="1" applyBorder="1" applyAlignment="1">
      <alignment horizontal="left" vertical="center" wrapText="1"/>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179"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left" vertical="center"/>
    </xf>
    <xf numFmtId="0" fontId="11" fillId="37" borderId="10" xfId="0" applyNumberFormat="1" applyFont="1" applyFill="1" applyBorder="1" applyAlignment="1">
      <alignment horizontal="left"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9"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0" fontId="11" fillId="37" borderId="1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5" fillId="36" borderId="28"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9"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9" fontId="5" fillId="37" borderId="10" xfId="0" applyNumberFormat="1" applyFont="1" applyFill="1" applyBorder="1" applyAlignment="1">
      <alignment horizontal="center" vertical="center"/>
    </xf>
    <xf numFmtId="0" fontId="30" fillId="52" borderId="28" xfId="0" applyNumberFormat="1" applyFont="1" applyFill="1" applyBorder="1" applyAlignment="1">
      <alignment horizontal="center" vertical="center"/>
    </xf>
    <xf numFmtId="0" fontId="29" fillId="52" borderId="10" xfId="0" applyNumberFormat="1" applyFont="1" applyFill="1" applyBorder="1" applyAlignment="1">
      <alignment vertical="center"/>
    </xf>
    <xf numFmtId="0" fontId="29" fillId="52" borderId="29" xfId="0" applyNumberFormat="1" applyFont="1" applyFill="1" applyBorder="1" applyAlignment="1">
      <alignment vertical="center"/>
    </xf>
    <xf numFmtId="0" fontId="30" fillId="53" borderId="28" xfId="0" applyNumberFormat="1" applyFont="1" applyFill="1" applyBorder="1" applyAlignment="1">
      <alignment horizontal="center" vertical="center"/>
    </xf>
    <xf numFmtId="0" fontId="31" fillId="53" borderId="10" xfId="0" applyNumberFormat="1" applyFont="1" applyFill="1" applyBorder="1" applyAlignment="1">
      <alignment vertical="center"/>
    </xf>
    <xf numFmtId="0" fontId="31" fillId="53" borderId="29" xfId="0" applyNumberFormat="1" applyFont="1" applyFill="1" applyBorder="1" applyAlignment="1">
      <alignment vertical="center"/>
    </xf>
    <xf numFmtId="0" fontId="30" fillId="54" borderId="28" xfId="0" applyNumberFormat="1" applyFont="1" applyFill="1" applyBorder="1" applyAlignment="1">
      <alignment horizontal="center" vertical="center"/>
    </xf>
    <xf numFmtId="0" fontId="32" fillId="54" borderId="10" xfId="0" applyNumberFormat="1" applyFont="1" applyFill="1" applyBorder="1" applyAlignment="1">
      <alignment vertical="center"/>
    </xf>
    <xf numFmtId="0" fontId="32" fillId="54" borderId="29" xfId="0" applyNumberFormat="1" applyFont="1" applyFill="1" applyBorder="1" applyAlignment="1">
      <alignment vertical="center"/>
    </xf>
    <xf numFmtId="182"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right" vertical="center" wrapText="1"/>
    </xf>
    <xf numFmtId="0" fontId="34" fillId="37" borderId="10" xfId="0" applyNumberFormat="1" applyFont="1" applyFill="1" applyBorder="1" applyAlignment="1">
      <alignment horizontal="right" vertical="center" wrapText="1"/>
    </xf>
    <xf numFmtId="0" fontId="35" fillId="37" borderId="10" xfId="0" applyNumberFormat="1" applyFont="1" applyFill="1" applyBorder="1" applyAlignment="1">
      <alignment vertical="center"/>
    </xf>
    <xf numFmtId="3" fontId="34" fillId="37" borderId="10" xfId="0" applyNumberFormat="1" applyFont="1" applyFill="1" applyBorder="1" applyAlignment="1">
      <alignment horizontal="righ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4"/>
          <c:w val="0.2535"/>
          <c:h val="0.53025"/>
        </c:manualLayout>
      </c:layout>
      <c:pie3DChart>
        <c:varyColors val="1"/>
        <c:ser>
          <c:idx val="0"/>
          <c:order val="0"/>
          <c:tx>
            <c:strRef>
              <c:f>_Hidden10!$B$1:$B$1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3175">
                <a:solidFill>
                  <a:srgbClr val="000000"/>
                </a:solidFill>
              </a:ln>
            </c:spPr>
          </c:dPt>
          <c:dPt>
            <c:idx val="1"/>
            <c:spPr>
              <a:solidFill>
                <a:srgbClr val="FFFF00"/>
              </a:solidFill>
              <a:ln w="3175">
                <a:solidFill>
                  <a:srgbClr val="000000"/>
                </a:solidFill>
              </a:ln>
            </c:spPr>
          </c:dPt>
          <c:dPt>
            <c:idx val="2"/>
            <c:spPr>
              <a:solidFill>
                <a:srgbClr val="BBFFBB"/>
              </a:solidFill>
              <a:ln w="3175">
                <a:solidFill>
                  <a:srgbClr val="000000"/>
                </a:solidFill>
              </a:ln>
            </c:spPr>
          </c:dPt>
          <c:dPt>
            <c:idx val="3"/>
            <c:spPr>
              <a:solidFill>
                <a:srgbClr val="7F0000"/>
              </a:solidFill>
              <a:ln w="3175">
                <a:solidFill>
                  <a:srgbClr val="000000"/>
                </a:solidFill>
              </a:ln>
            </c:spPr>
          </c:dPt>
          <c:dPt>
            <c:idx val="4"/>
            <c:spPr>
              <a:solidFill>
                <a:srgbClr val="008888"/>
              </a:solidFill>
              <a:ln w="3175">
                <a:solidFill>
                  <a:srgbClr val="000000"/>
                </a:solidFill>
              </a:ln>
            </c:spPr>
          </c:dPt>
          <c:dPt>
            <c:idx val="5"/>
            <c:spPr>
              <a:solidFill>
                <a:srgbClr val="00915A"/>
              </a:solidFill>
              <a:ln w="3175">
                <a:solidFill>
                  <a:srgbClr val="000000"/>
                </a:solidFill>
              </a:ln>
            </c:spPr>
          </c:dPt>
          <c:dPt>
            <c:idx val="6"/>
            <c:spPr>
              <a:solidFill>
                <a:srgbClr val="80FFFF"/>
              </a:solidFill>
              <a:ln w="3175">
                <a:solidFill>
                  <a:srgbClr val="000000"/>
                </a:solidFill>
              </a:ln>
            </c:spPr>
          </c:dPt>
          <c:dPt>
            <c:idx val="7"/>
            <c:spPr>
              <a:solidFill>
                <a:srgbClr val="FFAA00"/>
              </a:solidFill>
              <a:ln w="3175">
                <a:solidFill>
                  <a:srgbClr val="000000"/>
                </a:solidFill>
              </a:ln>
            </c:spPr>
          </c:dPt>
          <c:dPt>
            <c:idx val="8"/>
            <c:spPr>
              <a:solidFill>
                <a:srgbClr val="FF80FF"/>
              </a:solidFill>
              <a:ln w="3175">
                <a:solidFill>
                  <a:srgbClr val="000000"/>
                </a:solidFill>
              </a:ln>
            </c:spPr>
          </c:dPt>
          <c:dPt>
            <c:idx val="9"/>
            <c:spPr>
              <a:solidFill>
                <a:srgbClr val="8080FF"/>
              </a:solidFill>
              <a:ln w="3175">
                <a:solidFill>
                  <a:srgbClr val="000000"/>
                </a:solidFill>
              </a:ln>
            </c:spPr>
          </c:dPt>
          <c:dPt>
            <c:idx val="10"/>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_Hidden10!$A$2:$A$12</c:f>
              <c:strCache>
                <c:ptCount val="11"/>
                <c:pt idx="0">
                  <c:v>Luxembourg</c:v>
                </c:pt>
                <c:pt idx="1">
                  <c:v>Namur</c:v>
                </c:pt>
                <c:pt idx="2">
                  <c:v>Brabant Wallon</c:v>
                </c:pt>
                <c:pt idx="3">
                  <c:v>Hainaut</c:v>
                </c:pt>
                <c:pt idx="4">
                  <c:v>Limburg</c:v>
                </c:pt>
                <c:pt idx="5">
                  <c:v>Liège</c:v>
                </c:pt>
                <c:pt idx="6">
                  <c:v>West-Vlaanderen</c:v>
                </c:pt>
                <c:pt idx="7">
                  <c:v>Brussels</c:v>
                </c:pt>
                <c:pt idx="8">
                  <c:v>Vlaams-Brabant</c:v>
                </c:pt>
                <c:pt idx="9">
                  <c:v>Oost-Vlaanderen</c:v>
                </c:pt>
                <c:pt idx="10">
                  <c:v>Antwerpen</c:v>
                </c:pt>
              </c:strCache>
            </c:strRef>
          </c:cat>
          <c:val>
            <c:numRef>
              <c:f>_Hidden10!$B$2:$B$12</c:f>
              <c:numCache>
                <c:ptCount val="11"/>
                <c:pt idx="0">
                  <c:v>30248812.690000024</c:v>
                </c:pt>
                <c:pt idx="1">
                  <c:v>42396039.12999998</c:v>
                </c:pt>
                <c:pt idx="2">
                  <c:v>73190282.83000004</c:v>
                </c:pt>
                <c:pt idx="3">
                  <c:v>77472170.23000005</c:v>
                </c:pt>
                <c:pt idx="4">
                  <c:v>82988671.23999995</c:v>
                </c:pt>
                <c:pt idx="5">
                  <c:v>102502113.86999993</c:v>
                </c:pt>
                <c:pt idx="6">
                  <c:v>139378475.1799999</c:v>
                </c:pt>
                <c:pt idx="7">
                  <c:v>166364886.0900001</c:v>
                </c:pt>
                <c:pt idx="8">
                  <c:v>196484233.1400004</c:v>
                </c:pt>
                <c:pt idx="9">
                  <c:v>204968209.769999</c:v>
                </c:pt>
                <c:pt idx="10">
                  <c:v>240624382.11000046</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57"/>
        </c:manualLayout>
      </c:layout>
      <c:spPr>
        <a:noFill/>
        <a:ln w="3175">
          <a:solidFill>
            <a:srgbClr val="000000"/>
          </a:solidFill>
        </a:ln>
      </c:spPr>
    </c:title>
    <c:plotArea>
      <c:layout>
        <c:manualLayout>
          <c:xMode val="edge"/>
          <c:yMode val="edge"/>
          <c:x val="0.44375"/>
          <c:y val="0.41475"/>
          <c:w val="0.1105"/>
          <c:h val="0.321"/>
        </c:manualLayout>
      </c:layout>
      <c:pieChart>
        <c:varyColors val="1"/>
        <c:ser>
          <c:idx val="0"/>
          <c:order val="0"/>
          <c:tx>
            <c:strRef>
              <c:f>_Hidden19!$B$1:$B$1</c:f>
              <c:strCache>
                <c:ptCount val="1"/>
                <c:pt idx="0">
                  <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_Hidden19!$A$2:$A$2</c:f>
              <c:strCache>
                <c:ptCount val="1"/>
                <c:pt idx="0">
                  <c:v>Monthly</c:v>
                </c:pt>
              </c:strCache>
            </c:strRef>
          </c:cat>
          <c:val>
            <c:numRef>
              <c:f>_Hidden19!$B$2:$B$2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6"/>
          <c:y val="0.43575"/>
          <c:w val="0.125"/>
          <c:h val="0.2915"/>
        </c:manualLayout>
      </c:layout>
      <c:pieChart>
        <c:varyColors val="1"/>
        <c:ser>
          <c:idx val="0"/>
          <c:order val="0"/>
          <c:tx>
            <c:strRef>
              <c:f>_Hidden20!$B$1:$B$1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Linear</c:v>
                </c:pt>
                <c:pt idx="1">
                  <c:v>Interest only</c:v>
                </c:pt>
                <c:pt idx="2">
                  <c:v>Annuity</c:v>
                </c:pt>
              </c:strCache>
            </c:strRef>
          </c:cat>
          <c:val>
            <c:numRef>
              <c:f>_Hidden20!$B$2:$B$4</c:f>
              <c:numCache>
                <c:ptCount val="3"/>
                <c:pt idx="0">
                  <c:v>34162671.78</c:v>
                </c:pt>
                <c:pt idx="1">
                  <c:v>21998915.80000001</c:v>
                </c:pt>
                <c:pt idx="2">
                  <c:v>1300456688.7000053</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8"/>
          <c:y val="0.01075"/>
        </c:manualLayout>
      </c:layout>
      <c:spPr>
        <a:noFill/>
        <a:ln w="3175">
          <a:solidFill>
            <a:srgbClr val="000000"/>
          </a:solidFill>
        </a:ln>
      </c:spPr>
    </c:title>
    <c:plotArea>
      <c:layout>
        <c:manualLayout>
          <c:xMode val="edge"/>
          <c:yMode val="edge"/>
          <c:x val="0.01575"/>
          <c:y val="0.12325"/>
          <c:w val="0.96875"/>
          <c:h val="0.8532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_Hidden21!$B$2:$B$15</c:f>
              <c:numCache>
                <c:ptCount val="14"/>
                <c:pt idx="0">
                  <c:v>0.00011717264375641632</c:v>
                </c:pt>
                <c:pt idx="1">
                  <c:v>0.0060261726330396795</c:v>
                </c:pt>
                <c:pt idx="2">
                  <c:v>0.029407406495654435</c:v>
                </c:pt>
                <c:pt idx="3">
                  <c:v>0.05498283465156905</c:v>
                </c:pt>
                <c:pt idx="4">
                  <c:v>0.08326163088391611</c:v>
                </c:pt>
                <c:pt idx="5">
                  <c:v>0.10577763002979194</c:v>
                </c:pt>
                <c:pt idx="6">
                  <c:v>0.12912894316178591</c:v>
                </c:pt>
                <c:pt idx="7">
                  <c:v>0.13188743901535924</c:v>
                </c:pt>
                <c:pt idx="8">
                  <c:v>0.14017803969990897</c:v>
                </c:pt>
                <c:pt idx="9">
                  <c:v>0.13764890360467041</c:v>
                </c:pt>
                <c:pt idx="10">
                  <c:v>0.16434476665120773</c:v>
                </c:pt>
                <c:pt idx="11">
                  <c:v>0.011257647296244936</c:v>
                </c:pt>
                <c:pt idx="12">
                  <c:v>0.002950129037752964</c:v>
                </c:pt>
                <c:pt idx="13">
                  <c:v>0.0030312841953422437</c:v>
                </c:pt>
              </c:numCache>
            </c:numRef>
          </c:val>
        </c:ser>
        <c:gapWidth val="80"/>
        <c:axId val="22534003"/>
        <c:axId val="51478892"/>
      </c:barChart>
      <c:catAx>
        <c:axId val="2253400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1478892"/>
        <c:crosses val="autoZero"/>
        <c:auto val="1"/>
        <c:lblOffset val="100"/>
        <c:tickLblSkip val="1"/>
        <c:noMultiLvlLbl val="0"/>
      </c:catAx>
      <c:valAx>
        <c:axId val="514788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53400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575"/>
          <c:y val="0.13175"/>
          <c:w val="0.96825"/>
          <c:h val="0.8422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_Hidden22!$B$2:$B$15</c:f>
              <c:numCache>
                <c:ptCount val="14"/>
                <c:pt idx="0">
                  <c:v>0.0059666863638282094</c:v>
                </c:pt>
                <c:pt idx="1">
                  <c:v>0.016608498929989085</c:v>
                </c:pt>
                <c:pt idx="2">
                  <c:v>0.03483873784274832</c:v>
                </c:pt>
                <c:pt idx="3">
                  <c:v>0.06397376221996831</c:v>
                </c:pt>
                <c:pt idx="4">
                  <c:v>0.3145341539331656</c:v>
                </c:pt>
                <c:pt idx="5">
                  <c:v>0.016737753645973623</c:v>
                </c:pt>
                <c:pt idx="6">
                  <c:v>0.024686569852084013</c:v>
                </c:pt>
                <c:pt idx="7">
                  <c:v>0.05167701878691959</c:v>
                </c:pt>
                <c:pt idx="8">
                  <c:v>0.08667277344399557</c:v>
                </c:pt>
                <c:pt idx="9">
                  <c:v>0.08408052052253023</c:v>
                </c:pt>
                <c:pt idx="10">
                  <c:v>0.16265322818373817</c:v>
                </c:pt>
                <c:pt idx="11">
                  <c:v>0.0572778314936708</c:v>
                </c:pt>
                <c:pt idx="12">
                  <c:v>0.02419560935004333</c:v>
                </c:pt>
                <c:pt idx="13">
                  <c:v>0.05609685543134534</c:v>
                </c:pt>
              </c:numCache>
            </c:numRef>
          </c:val>
        </c:ser>
        <c:gapWidth val="80"/>
        <c:axId val="30259789"/>
        <c:axId val="32691798"/>
      </c:barChart>
      <c:catAx>
        <c:axId val="3025978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2691798"/>
        <c:crosses val="autoZero"/>
        <c:auto val="1"/>
        <c:lblOffset val="100"/>
        <c:tickLblSkip val="1"/>
        <c:noMultiLvlLbl val="0"/>
      </c:catAx>
      <c:valAx>
        <c:axId val="326917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25978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625"/>
          <c:y val="0"/>
        </c:manualLayout>
      </c:layout>
      <c:spPr>
        <a:noFill/>
        <a:ln w="3175">
          <a:solidFill>
            <a:srgbClr val="000000"/>
          </a:solidFill>
        </a:ln>
      </c:spPr>
    </c:title>
    <c:plotArea>
      <c:layout>
        <c:manualLayout>
          <c:xMode val="edge"/>
          <c:yMode val="edge"/>
          <c:x val="0.01425"/>
          <c:y val="0.10775"/>
          <c:w val="0.972"/>
          <c:h val="0.87275"/>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&gt;18 and &lt;=19</c:v>
                </c:pt>
                <c:pt idx="17">
                  <c:v>&gt;20 and &lt;=21</c:v>
                </c:pt>
              </c:strCache>
            </c:strRef>
          </c:cat>
          <c:val>
            <c:numRef>
              <c:f>_Hidden23!$B$2:$B$19</c:f>
              <c:numCache>
                <c:ptCount val="18"/>
                <c:pt idx="0">
                  <c:v>0.003426311897216865</c:v>
                </c:pt>
                <c:pt idx="1">
                  <c:v>0.009560105061803822</c:v>
                </c:pt>
                <c:pt idx="2">
                  <c:v>0.012539590522580366</c:v>
                </c:pt>
                <c:pt idx="3">
                  <c:v>0.07420649747993094</c:v>
                </c:pt>
                <c:pt idx="4">
                  <c:v>0.13760339076507558</c:v>
                </c:pt>
                <c:pt idx="5">
                  <c:v>0.09753412920458876</c:v>
                </c:pt>
                <c:pt idx="6">
                  <c:v>0.11543016203452638</c:v>
                </c:pt>
                <c:pt idx="7">
                  <c:v>0.03523815612383307</c:v>
                </c:pt>
                <c:pt idx="8">
                  <c:v>0.07924727037055683</c:v>
                </c:pt>
                <c:pt idx="9">
                  <c:v>0.17453256120746152</c:v>
                </c:pt>
                <c:pt idx="10">
                  <c:v>0.020446591222448615</c:v>
                </c:pt>
                <c:pt idx="11">
                  <c:v>0.03887619334940663</c:v>
                </c:pt>
                <c:pt idx="12">
                  <c:v>0.19202100423880308</c:v>
                </c:pt>
                <c:pt idx="13">
                  <c:v>0.003916444642459908</c:v>
                </c:pt>
                <c:pt idx="14">
                  <c:v>0.0011277073048102163</c:v>
                </c:pt>
                <c:pt idx="15">
                  <c:v>0.004208294713273994</c:v>
                </c:pt>
                <c:pt idx="16">
                  <c:v>3.6925884661796174E-05</c:v>
                </c:pt>
                <c:pt idx="17">
                  <c:v>4.8663976561653E-05</c:v>
                </c:pt>
              </c:numCache>
            </c:numRef>
          </c:val>
        </c:ser>
        <c:gapWidth val="80"/>
        <c:axId val="65295303"/>
        <c:axId val="59861728"/>
      </c:barChart>
      <c:catAx>
        <c:axId val="6529530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9861728"/>
        <c:crosses val="autoZero"/>
        <c:auto val="1"/>
        <c:lblOffset val="100"/>
        <c:tickLblSkip val="1"/>
        <c:noMultiLvlLbl val="0"/>
      </c:catAx>
      <c:valAx>
        <c:axId val="5986172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29530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6"/>
          <c:y val="-0.00175"/>
        </c:manualLayout>
      </c:layout>
      <c:spPr>
        <a:noFill/>
        <a:ln w="3175">
          <a:solidFill>
            <a:srgbClr val="000000"/>
          </a:solidFill>
        </a:ln>
      </c:spPr>
    </c:title>
    <c:plotArea>
      <c:layout>
        <c:manualLayout>
          <c:xMode val="edge"/>
          <c:yMode val="edge"/>
          <c:x val="0.0135"/>
          <c:y val="0.098"/>
          <c:w val="0.973"/>
          <c:h val="0.885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_Hidden24!$A$2:$A$7</c:f>
              <c:strCache>
                <c:ptCount val="6"/>
                <c:pt idx="0">
                  <c:v>Fixed To Maturity</c:v>
                </c:pt>
                <c:pt idx="1">
                  <c:v>&gt;=0 and &lt;=1</c:v>
                </c:pt>
                <c:pt idx="2">
                  <c:v>&gt;1 and &lt;=2</c:v>
                </c:pt>
                <c:pt idx="3">
                  <c:v>&gt;2 and &lt;=3</c:v>
                </c:pt>
                <c:pt idx="4">
                  <c:v>&gt;3 and &lt;=4</c:v>
                </c:pt>
                <c:pt idx="5">
                  <c:v>&gt;4 and &lt;=5</c:v>
                </c:pt>
              </c:strCache>
            </c:strRef>
          </c:cat>
          <c:val>
            <c:numRef>
              <c:f>_Hidden24!$B$2:$B$7</c:f>
              <c:numCache>
                <c:ptCount val="6"/>
                <c:pt idx="0">
                  <c:v>0.9430967075928824</c:v>
                </c:pt>
                <c:pt idx="1">
                  <c:v>0.025654919824194367</c:v>
                </c:pt>
                <c:pt idx="2">
                  <c:v>0.0232820554036832</c:v>
                </c:pt>
                <c:pt idx="3">
                  <c:v>0.001954913763414931</c:v>
                </c:pt>
                <c:pt idx="4">
                  <c:v>0.0036313008870177245</c:v>
                </c:pt>
                <c:pt idx="5">
                  <c:v>0.002380102528807141</c:v>
                </c:pt>
              </c:numCache>
            </c:numRef>
          </c:val>
        </c:ser>
        <c:gapWidth val="80"/>
        <c:axId val="38411745"/>
        <c:axId val="31377674"/>
      </c:barChart>
      <c:catAx>
        <c:axId val="3841174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1377674"/>
        <c:crosses val="autoZero"/>
        <c:auto val="1"/>
        <c:lblOffset val="100"/>
        <c:tickLblSkip val="1"/>
        <c:noMultiLvlLbl val="0"/>
      </c:catAx>
      <c:valAx>
        <c:axId val="3137767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41174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6"/>
          <c:y val="0.01125"/>
        </c:manualLayout>
      </c:layout>
      <c:spPr>
        <a:noFill/>
        <a:ln w="3175">
          <a:solidFill>
            <a:srgbClr val="000000"/>
          </a:solidFill>
        </a:ln>
      </c:spPr>
    </c:title>
    <c:plotArea>
      <c:layout>
        <c:manualLayout>
          <c:xMode val="edge"/>
          <c:yMode val="edge"/>
          <c:x val="0.01325"/>
          <c:y val="0.109"/>
          <c:w val="0.974"/>
          <c:h val="0.87125"/>
        </c:manualLayout>
      </c:layout>
      <c:barChart>
        <c:barDir val="col"/>
        <c:grouping val="clustered"/>
        <c:varyColors val="0"/>
        <c:ser>
          <c:idx val="0"/>
          <c:order val="0"/>
          <c:tx>
            <c:strRef>
              <c:f>_Hidden26!$B$1:$B$1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_Hidden26!$A$2:$A$3</c:f>
              <c:strCache>
                <c:ptCount val="2"/>
                <c:pt idx="0">
                  <c:v>0 - 30 Days</c:v>
                </c:pt>
                <c:pt idx="1">
                  <c:v>30 - 60 Days</c:v>
                </c:pt>
              </c:strCache>
            </c:strRef>
          </c:cat>
          <c:val>
            <c:numRef>
              <c:f>_Hidden26!$B$2:$B$3</c:f>
              <c:numCache>
                <c:ptCount val="2"/>
                <c:pt idx="0">
                  <c:v>1561564.29</c:v>
                </c:pt>
                <c:pt idx="1">
                  <c:v>624357.29</c:v>
                </c:pt>
              </c:numCache>
            </c:numRef>
          </c:val>
        </c:ser>
        <c:ser>
          <c:idx val="1"/>
          <c:order val="1"/>
          <c:tx>
            <c:strRef>
              <c:f>_Hidden26!$C$1:$C$1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_Hidden26!$A$2:$A$3</c:f>
              <c:strCache>
                <c:ptCount val="2"/>
                <c:pt idx="0">
                  <c:v>0 - 30 Days</c:v>
                </c:pt>
                <c:pt idx="1">
                  <c:v>30 - 60 Days</c:v>
                </c:pt>
              </c:strCache>
            </c:strRef>
          </c:cat>
          <c:val>
            <c:numRef>
              <c:f>_Hidden26!$C$2:$C$3</c:f>
              <c:numCache>
                <c:ptCount val="2"/>
                <c:pt idx="0">
                  <c:v>15</c:v>
                </c:pt>
                <c:pt idx="1">
                  <c:v>5</c:v>
                </c:pt>
              </c:numCache>
            </c:numRef>
          </c:val>
        </c:ser>
        <c:gapWidth val="100"/>
        <c:axId val="11416219"/>
        <c:axId val="65411796"/>
      </c:barChart>
      <c:catAx>
        <c:axId val="11416219"/>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5411796"/>
        <c:crosses val="autoZero"/>
        <c:auto val="1"/>
        <c:lblOffset val="100"/>
        <c:tickLblSkip val="1"/>
        <c:noMultiLvlLbl val="0"/>
      </c:catAx>
      <c:valAx>
        <c:axId val="6541179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41621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25"/>
        </c:manualLayout>
      </c:layout>
      <c:spPr>
        <a:noFill/>
        <a:ln w="3175">
          <a:solidFill>
            <a:srgbClr val="000000"/>
          </a:solidFill>
        </a:ln>
      </c:spPr>
    </c:title>
    <c:plotArea>
      <c:layout>
        <c:manualLayout>
          <c:xMode val="edge"/>
          <c:yMode val="edge"/>
          <c:x val="0.00925"/>
          <c:y val="0.127"/>
          <c:w val="0.982"/>
          <c:h val="0.85675"/>
        </c:manualLayout>
      </c:layout>
      <c:areaChart>
        <c:grouping val="standard"/>
        <c:varyColors val="0"/>
        <c:ser>
          <c:idx val="0"/>
          <c:order val="0"/>
          <c:tx>
            <c:strRef>
              <c:f>_Hidden29!$B$1:$B$1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_Hidden29!$A$2:$A$561</c:f>
              <c:strCache>
                <c:ptCount val="560"/>
                <c:pt idx="0">
                  <c:v>1/07/2017</c:v>
                </c:pt>
                <c:pt idx="1">
                  <c:v>1/08/2017</c:v>
                </c:pt>
                <c:pt idx="2">
                  <c:v>1/09/2017</c:v>
                </c:pt>
                <c:pt idx="3">
                  <c:v>1/10/2017</c:v>
                </c:pt>
                <c:pt idx="4">
                  <c:v>1/11/2017</c:v>
                </c:pt>
                <c:pt idx="5">
                  <c:v>1/12/2017</c:v>
                </c:pt>
                <c:pt idx="6">
                  <c:v>1/01/2018</c:v>
                </c:pt>
                <c:pt idx="7">
                  <c:v>1/02/2018</c:v>
                </c:pt>
                <c:pt idx="8">
                  <c:v>1/03/2018</c:v>
                </c:pt>
                <c:pt idx="9">
                  <c:v>1/04/2018</c:v>
                </c:pt>
                <c:pt idx="10">
                  <c:v>1/05/2018</c:v>
                </c:pt>
                <c:pt idx="11">
                  <c:v>1/06/2018</c:v>
                </c:pt>
                <c:pt idx="12">
                  <c:v>1/07/2018</c:v>
                </c:pt>
                <c:pt idx="13">
                  <c:v>1/08/2018</c:v>
                </c:pt>
                <c:pt idx="14">
                  <c:v>1/09/2018</c:v>
                </c:pt>
                <c:pt idx="15">
                  <c:v>1/10/2018</c:v>
                </c:pt>
                <c:pt idx="16">
                  <c:v>1/11/2018</c:v>
                </c:pt>
                <c:pt idx="17">
                  <c:v>1/12/2018</c:v>
                </c:pt>
                <c:pt idx="18">
                  <c:v>1/01/2019</c:v>
                </c:pt>
                <c:pt idx="19">
                  <c:v>1/02/2019</c:v>
                </c:pt>
                <c:pt idx="20">
                  <c:v>1/03/2019</c:v>
                </c:pt>
                <c:pt idx="21">
                  <c:v>1/04/2019</c:v>
                </c:pt>
                <c:pt idx="22">
                  <c:v>1/05/2019</c:v>
                </c:pt>
                <c:pt idx="23">
                  <c:v>1/06/2019</c:v>
                </c:pt>
                <c:pt idx="24">
                  <c:v>1/07/2019</c:v>
                </c:pt>
                <c:pt idx="25">
                  <c:v>1/08/2019</c:v>
                </c:pt>
                <c:pt idx="26">
                  <c:v>1/09/2019</c:v>
                </c:pt>
                <c:pt idx="27">
                  <c:v>1/10/2019</c:v>
                </c:pt>
                <c:pt idx="28">
                  <c:v>1/11/2019</c:v>
                </c:pt>
                <c:pt idx="29">
                  <c:v>1/12/2019</c:v>
                </c:pt>
                <c:pt idx="30">
                  <c:v>1/01/2020</c:v>
                </c:pt>
                <c:pt idx="31">
                  <c:v>1/02/2020</c:v>
                </c:pt>
                <c:pt idx="32">
                  <c:v>1/03/2020</c:v>
                </c:pt>
                <c:pt idx="33">
                  <c:v>1/04/2020</c:v>
                </c:pt>
                <c:pt idx="34">
                  <c:v>1/05/2020</c:v>
                </c:pt>
                <c:pt idx="35">
                  <c:v>1/06/2020</c:v>
                </c:pt>
                <c:pt idx="36">
                  <c:v>1/07/2020</c:v>
                </c:pt>
                <c:pt idx="37">
                  <c:v>1/08/2020</c:v>
                </c:pt>
                <c:pt idx="38">
                  <c:v>1/09/2020</c:v>
                </c:pt>
                <c:pt idx="39">
                  <c:v>1/10/2020</c:v>
                </c:pt>
                <c:pt idx="40">
                  <c:v>1/11/2020</c:v>
                </c:pt>
                <c:pt idx="41">
                  <c:v>1/12/2020</c:v>
                </c:pt>
                <c:pt idx="42">
                  <c:v>1/01/2021</c:v>
                </c:pt>
                <c:pt idx="43">
                  <c:v>1/02/2021</c:v>
                </c:pt>
                <c:pt idx="44">
                  <c:v>1/03/2021</c:v>
                </c:pt>
                <c:pt idx="45">
                  <c:v>1/04/2021</c:v>
                </c:pt>
                <c:pt idx="46">
                  <c:v>1/05/2021</c:v>
                </c:pt>
                <c:pt idx="47">
                  <c:v>1/06/2021</c:v>
                </c:pt>
                <c:pt idx="48">
                  <c:v>1/07/2021</c:v>
                </c:pt>
                <c:pt idx="49">
                  <c:v>1/08/2021</c:v>
                </c:pt>
                <c:pt idx="50">
                  <c:v>1/09/2021</c:v>
                </c:pt>
                <c:pt idx="51">
                  <c:v>1/10/2021</c:v>
                </c:pt>
                <c:pt idx="52">
                  <c:v>1/11/2021</c:v>
                </c:pt>
                <c:pt idx="53">
                  <c:v>1/12/2021</c:v>
                </c:pt>
                <c:pt idx="54">
                  <c:v>1/01/2022</c:v>
                </c:pt>
                <c:pt idx="55">
                  <c:v>1/02/2022</c:v>
                </c:pt>
                <c:pt idx="56">
                  <c:v>1/03/2022</c:v>
                </c:pt>
                <c:pt idx="57">
                  <c:v>1/04/2022</c:v>
                </c:pt>
                <c:pt idx="58">
                  <c:v>1/05/2022</c:v>
                </c:pt>
                <c:pt idx="59">
                  <c:v>1/06/2022</c:v>
                </c:pt>
                <c:pt idx="60">
                  <c:v>1/07/2022</c:v>
                </c:pt>
                <c:pt idx="61">
                  <c:v>1/08/2022</c:v>
                </c:pt>
                <c:pt idx="62">
                  <c:v>1/09/2022</c:v>
                </c:pt>
                <c:pt idx="63">
                  <c:v>1/10/2022</c:v>
                </c:pt>
                <c:pt idx="64">
                  <c:v>1/11/2022</c:v>
                </c:pt>
                <c:pt idx="65">
                  <c:v>1/12/2022</c:v>
                </c:pt>
                <c:pt idx="66">
                  <c:v>1/01/2023</c:v>
                </c:pt>
                <c:pt idx="67">
                  <c:v>1/02/2023</c:v>
                </c:pt>
                <c:pt idx="68">
                  <c:v>1/03/2023</c:v>
                </c:pt>
                <c:pt idx="69">
                  <c:v>1/04/2023</c:v>
                </c:pt>
                <c:pt idx="70">
                  <c:v>1/05/2023</c:v>
                </c:pt>
                <c:pt idx="71">
                  <c:v>1/06/2023</c:v>
                </c:pt>
                <c:pt idx="72">
                  <c:v>1/07/2023</c:v>
                </c:pt>
                <c:pt idx="73">
                  <c:v>1/08/2023</c:v>
                </c:pt>
                <c:pt idx="74">
                  <c:v>1/09/2023</c:v>
                </c:pt>
                <c:pt idx="75">
                  <c:v>1/10/2023</c:v>
                </c:pt>
                <c:pt idx="76">
                  <c:v>1/11/2023</c:v>
                </c:pt>
                <c:pt idx="77">
                  <c:v>1/12/2023</c:v>
                </c:pt>
                <c:pt idx="78">
                  <c:v>1/01/2024</c:v>
                </c:pt>
                <c:pt idx="79">
                  <c:v>1/02/2024</c:v>
                </c:pt>
                <c:pt idx="80">
                  <c:v>1/03/2024</c:v>
                </c:pt>
                <c:pt idx="81">
                  <c:v>1/04/2024</c:v>
                </c:pt>
                <c:pt idx="82">
                  <c:v>1/05/2024</c:v>
                </c:pt>
                <c:pt idx="83">
                  <c:v>1/06/2024</c:v>
                </c:pt>
                <c:pt idx="84">
                  <c:v>1/07/2024</c:v>
                </c:pt>
                <c:pt idx="85">
                  <c:v>1/08/2024</c:v>
                </c:pt>
                <c:pt idx="86">
                  <c:v>1/09/2024</c:v>
                </c:pt>
                <c:pt idx="87">
                  <c:v>1/10/2024</c:v>
                </c:pt>
                <c:pt idx="88">
                  <c:v>1/11/2024</c:v>
                </c:pt>
                <c:pt idx="89">
                  <c:v>1/12/2024</c:v>
                </c:pt>
                <c:pt idx="90">
                  <c:v>1/01/2025</c:v>
                </c:pt>
                <c:pt idx="91">
                  <c:v>1/02/2025</c:v>
                </c:pt>
                <c:pt idx="92">
                  <c:v>1/03/2025</c:v>
                </c:pt>
                <c:pt idx="93">
                  <c:v>1/04/2025</c:v>
                </c:pt>
                <c:pt idx="94">
                  <c:v>1/05/2025</c:v>
                </c:pt>
                <c:pt idx="95">
                  <c:v>1/06/2025</c:v>
                </c:pt>
                <c:pt idx="96">
                  <c:v>1/07/2025</c:v>
                </c:pt>
                <c:pt idx="97">
                  <c:v>1/08/2025</c:v>
                </c:pt>
                <c:pt idx="98">
                  <c:v>1/09/2025</c:v>
                </c:pt>
                <c:pt idx="99">
                  <c:v>1/10/2025</c:v>
                </c:pt>
                <c:pt idx="100">
                  <c:v>1/11/2025</c:v>
                </c:pt>
                <c:pt idx="101">
                  <c:v>1/12/2025</c:v>
                </c:pt>
                <c:pt idx="102">
                  <c:v>1/01/2026</c:v>
                </c:pt>
                <c:pt idx="103">
                  <c:v>1/02/2026</c:v>
                </c:pt>
                <c:pt idx="104">
                  <c:v>1/03/2026</c:v>
                </c:pt>
                <c:pt idx="105">
                  <c:v>1/04/2026</c:v>
                </c:pt>
                <c:pt idx="106">
                  <c:v>1/05/2026</c:v>
                </c:pt>
                <c:pt idx="107">
                  <c:v>1/06/2026</c:v>
                </c:pt>
                <c:pt idx="108">
                  <c:v>1/07/2026</c:v>
                </c:pt>
                <c:pt idx="109">
                  <c:v>1/08/2026</c:v>
                </c:pt>
                <c:pt idx="110">
                  <c:v>1/09/2026</c:v>
                </c:pt>
                <c:pt idx="111">
                  <c:v>1/10/2026</c:v>
                </c:pt>
                <c:pt idx="112">
                  <c:v>1/11/2026</c:v>
                </c:pt>
                <c:pt idx="113">
                  <c:v>1/12/2026</c:v>
                </c:pt>
                <c:pt idx="114">
                  <c:v>1/01/2027</c:v>
                </c:pt>
                <c:pt idx="115">
                  <c:v>1/02/2027</c:v>
                </c:pt>
                <c:pt idx="116">
                  <c:v>1/03/2027</c:v>
                </c:pt>
                <c:pt idx="117">
                  <c:v>1/04/2027</c:v>
                </c:pt>
                <c:pt idx="118">
                  <c:v>1/05/2027</c:v>
                </c:pt>
                <c:pt idx="119">
                  <c:v>1/06/2027</c:v>
                </c:pt>
                <c:pt idx="120">
                  <c:v>1/07/2027</c:v>
                </c:pt>
                <c:pt idx="121">
                  <c:v>1/08/2027</c:v>
                </c:pt>
                <c:pt idx="122">
                  <c:v>1/09/2027</c:v>
                </c:pt>
                <c:pt idx="123">
                  <c:v>1/10/2027</c:v>
                </c:pt>
                <c:pt idx="124">
                  <c:v>1/11/2027</c:v>
                </c:pt>
                <c:pt idx="125">
                  <c:v>1/12/2027</c:v>
                </c:pt>
                <c:pt idx="126">
                  <c:v>1/01/2028</c:v>
                </c:pt>
                <c:pt idx="127">
                  <c:v>1/02/2028</c:v>
                </c:pt>
                <c:pt idx="128">
                  <c:v>1/03/2028</c:v>
                </c:pt>
                <c:pt idx="129">
                  <c:v>1/04/2028</c:v>
                </c:pt>
                <c:pt idx="130">
                  <c:v>1/05/2028</c:v>
                </c:pt>
                <c:pt idx="131">
                  <c:v>1/06/2028</c:v>
                </c:pt>
                <c:pt idx="132">
                  <c:v>1/07/2028</c:v>
                </c:pt>
                <c:pt idx="133">
                  <c:v>1/08/2028</c:v>
                </c:pt>
                <c:pt idx="134">
                  <c:v>1/09/2028</c:v>
                </c:pt>
                <c:pt idx="135">
                  <c:v>1/10/2028</c:v>
                </c:pt>
                <c:pt idx="136">
                  <c:v>1/11/2028</c:v>
                </c:pt>
                <c:pt idx="137">
                  <c:v>1/12/2028</c:v>
                </c:pt>
                <c:pt idx="138">
                  <c:v>1/01/2029</c:v>
                </c:pt>
                <c:pt idx="139">
                  <c:v>1/02/2029</c:v>
                </c:pt>
                <c:pt idx="140">
                  <c:v>1/03/2029</c:v>
                </c:pt>
                <c:pt idx="141">
                  <c:v>1/04/2029</c:v>
                </c:pt>
                <c:pt idx="142">
                  <c:v>1/05/2029</c:v>
                </c:pt>
                <c:pt idx="143">
                  <c:v>1/06/2029</c:v>
                </c:pt>
                <c:pt idx="144">
                  <c:v>1/07/2029</c:v>
                </c:pt>
                <c:pt idx="145">
                  <c:v>1/08/2029</c:v>
                </c:pt>
                <c:pt idx="146">
                  <c:v>1/09/2029</c:v>
                </c:pt>
                <c:pt idx="147">
                  <c:v>1/10/2029</c:v>
                </c:pt>
                <c:pt idx="148">
                  <c:v>1/11/2029</c:v>
                </c:pt>
                <c:pt idx="149">
                  <c:v>1/12/2029</c:v>
                </c:pt>
                <c:pt idx="150">
                  <c:v>1/01/2030</c:v>
                </c:pt>
                <c:pt idx="151">
                  <c:v>1/02/2030</c:v>
                </c:pt>
                <c:pt idx="152">
                  <c:v>1/03/2030</c:v>
                </c:pt>
                <c:pt idx="153">
                  <c:v>1/04/2030</c:v>
                </c:pt>
                <c:pt idx="154">
                  <c:v>1/05/2030</c:v>
                </c:pt>
                <c:pt idx="155">
                  <c:v>1/06/2030</c:v>
                </c:pt>
                <c:pt idx="156">
                  <c:v>1/07/2030</c:v>
                </c:pt>
                <c:pt idx="157">
                  <c:v>1/08/2030</c:v>
                </c:pt>
                <c:pt idx="158">
                  <c:v>1/09/2030</c:v>
                </c:pt>
                <c:pt idx="159">
                  <c:v>1/10/2030</c:v>
                </c:pt>
                <c:pt idx="160">
                  <c:v>1/11/2030</c:v>
                </c:pt>
                <c:pt idx="161">
                  <c:v>1/12/2030</c:v>
                </c:pt>
                <c:pt idx="162">
                  <c:v>1/01/2031</c:v>
                </c:pt>
                <c:pt idx="163">
                  <c:v>1/02/2031</c:v>
                </c:pt>
                <c:pt idx="164">
                  <c:v>1/03/2031</c:v>
                </c:pt>
                <c:pt idx="165">
                  <c:v>1/04/2031</c:v>
                </c:pt>
                <c:pt idx="166">
                  <c:v>1/05/2031</c:v>
                </c:pt>
                <c:pt idx="167">
                  <c:v>1/06/2031</c:v>
                </c:pt>
                <c:pt idx="168">
                  <c:v>1/07/2031</c:v>
                </c:pt>
                <c:pt idx="169">
                  <c:v>1/08/2031</c:v>
                </c:pt>
                <c:pt idx="170">
                  <c:v>1/09/2031</c:v>
                </c:pt>
                <c:pt idx="171">
                  <c:v>1/10/2031</c:v>
                </c:pt>
                <c:pt idx="172">
                  <c:v>1/11/2031</c:v>
                </c:pt>
                <c:pt idx="173">
                  <c:v>1/12/2031</c:v>
                </c:pt>
                <c:pt idx="174">
                  <c:v>1/01/2032</c:v>
                </c:pt>
                <c:pt idx="175">
                  <c:v>1/02/2032</c:v>
                </c:pt>
                <c:pt idx="176">
                  <c:v>1/03/2032</c:v>
                </c:pt>
                <c:pt idx="177">
                  <c:v>1/04/2032</c:v>
                </c:pt>
                <c:pt idx="178">
                  <c:v>1/05/2032</c:v>
                </c:pt>
                <c:pt idx="179">
                  <c:v>1/06/2032</c:v>
                </c:pt>
                <c:pt idx="180">
                  <c:v>1/07/2032</c:v>
                </c:pt>
                <c:pt idx="181">
                  <c:v>1/08/2032</c:v>
                </c:pt>
                <c:pt idx="182">
                  <c:v>1/09/2032</c:v>
                </c:pt>
                <c:pt idx="183">
                  <c:v>1/10/2032</c:v>
                </c:pt>
                <c:pt idx="184">
                  <c:v>1/11/2032</c:v>
                </c:pt>
                <c:pt idx="185">
                  <c:v>1/12/2032</c:v>
                </c:pt>
                <c:pt idx="186">
                  <c:v>1/01/2033</c:v>
                </c:pt>
                <c:pt idx="187">
                  <c:v>1/02/2033</c:v>
                </c:pt>
                <c:pt idx="188">
                  <c:v>1/03/2033</c:v>
                </c:pt>
                <c:pt idx="189">
                  <c:v>1/04/2033</c:v>
                </c:pt>
                <c:pt idx="190">
                  <c:v>1/05/2033</c:v>
                </c:pt>
                <c:pt idx="191">
                  <c:v>1/06/2033</c:v>
                </c:pt>
                <c:pt idx="192">
                  <c:v>1/07/2033</c:v>
                </c:pt>
                <c:pt idx="193">
                  <c:v>1/08/2033</c:v>
                </c:pt>
                <c:pt idx="194">
                  <c:v>1/09/2033</c:v>
                </c:pt>
                <c:pt idx="195">
                  <c:v>1/10/2033</c:v>
                </c:pt>
                <c:pt idx="196">
                  <c:v>1/11/2033</c:v>
                </c:pt>
                <c:pt idx="197">
                  <c:v>1/12/2033</c:v>
                </c:pt>
                <c:pt idx="198">
                  <c:v>1/01/2034</c:v>
                </c:pt>
                <c:pt idx="199">
                  <c:v>1/02/2034</c:v>
                </c:pt>
                <c:pt idx="200">
                  <c:v>1/03/2034</c:v>
                </c:pt>
                <c:pt idx="201">
                  <c:v>1/04/2034</c:v>
                </c:pt>
                <c:pt idx="202">
                  <c:v>1/05/2034</c:v>
                </c:pt>
                <c:pt idx="203">
                  <c:v>1/06/2034</c:v>
                </c:pt>
                <c:pt idx="204">
                  <c:v>1/07/2034</c:v>
                </c:pt>
                <c:pt idx="205">
                  <c:v>1/08/2034</c:v>
                </c:pt>
                <c:pt idx="206">
                  <c:v>1/09/2034</c:v>
                </c:pt>
                <c:pt idx="207">
                  <c:v>1/10/2034</c:v>
                </c:pt>
                <c:pt idx="208">
                  <c:v>1/11/2034</c:v>
                </c:pt>
                <c:pt idx="209">
                  <c:v>1/12/2034</c:v>
                </c:pt>
                <c:pt idx="210">
                  <c:v>1/01/2035</c:v>
                </c:pt>
                <c:pt idx="211">
                  <c:v>1/02/2035</c:v>
                </c:pt>
                <c:pt idx="212">
                  <c:v>1/03/2035</c:v>
                </c:pt>
                <c:pt idx="213">
                  <c:v>1/04/2035</c:v>
                </c:pt>
                <c:pt idx="214">
                  <c:v>1/05/2035</c:v>
                </c:pt>
                <c:pt idx="215">
                  <c:v>1/06/2035</c:v>
                </c:pt>
                <c:pt idx="216">
                  <c:v>1/07/2035</c:v>
                </c:pt>
                <c:pt idx="217">
                  <c:v>1/08/2035</c:v>
                </c:pt>
                <c:pt idx="218">
                  <c:v>1/09/2035</c:v>
                </c:pt>
                <c:pt idx="219">
                  <c:v>1/10/2035</c:v>
                </c:pt>
                <c:pt idx="220">
                  <c:v>1/11/2035</c:v>
                </c:pt>
                <c:pt idx="221">
                  <c:v>1/12/2035</c:v>
                </c:pt>
                <c:pt idx="222">
                  <c:v>1/01/2036</c:v>
                </c:pt>
                <c:pt idx="223">
                  <c:v>1/02/2036</c:v>
                </c:pt>
                <c:pt idx="224">
                  <c:v>1/03/2036</c:v>
                </c:pt>
                <c:pt idx="225">
                  <c:v>1/04/2036</c:v>
                </c:pt>
                <c:pt idx="226">
                  <c:v>1/05/2036</c:v>
                </c:pt>
                <c:pt idx="227">
                  <c:v>1/06/2036</c:v>
                </c:pt>
                <c:pt idx="228">
                  <c:v>1/07/2036</c:v>
                </c:pt>
                <c:pt idx="229">
                  <c:v>1/08/2036</c:v>
                </c:pt>
                <c:pt idx="230">
                  <c:v>1/09/2036</c:v>
                </c:pt>
                <c:pt idx="231">
                  <c:v>1/10/2036</c:v>
                </c:pt>
                <c:pt idx="232">
                  <c:v>1/11/2036</c:v>
                </c:pt>
                <c:pt idx="233">
                  <c:v>1/12/2036</c:v>
                </c:pt>
                <c:pt idx="234">
                  <c:v>1/01/2037</c:v>
                </c:pt>
                <c:pt idx="235">
                  <c:v>1/02/2037</c:v>
                </c:pt>
                <c:pt idx="236">
                  <c:v>1/03/2037</c:v>
                </c:pt>
                <c:pt idx="237">
                  <c:v>1/04/2037</c:v>
                </c:pt>
                <c:pt idx="238">
                  <c:v>1/05/2037</c:v>
                </c:pt>
                <c:pt idx="239">
                  <c:v>1/06/2037</c:v>
                </c:pt>
                <c:pt idx="240">
                  <c:v>1/07/2037</c:v>
                </c:pt>
                <c:pt idx="241">
                  <c:v>1/08/2037</c:v>
                </c:pt>
                <c:pt idx="242">
                  <c:v>1/09/2037</c:v>
                </c:pt>
                <c:pt idx="243">
                  <c:v>1/10/2037</c:v>
                </c:pt>
                <c:pt idx="244">
                  <c:v>1/11/2037</c:v>
                </c:pt>
                <c:pt idx="245">
                  <c:v>1/12/2037</c:v>
                </c:pt>
                <c:pt idx="246">
                  <c:v>1/01/2038</c:v>
                </c:pt>
                <c:pt idx="247">
                  <c:v>1/02/2038</c:v>
                </c:pt>
                <c:pt idx="248">
                  <c:v>1/03/2038</c:v>
                </c:pt>
                <c:pt idx="249">
                  <c:v>1/04/2038</c:v>
                </c:pt>
                <c:pt idx="250">
                  <c:v>1/05/2038</c:v>
                </c:pt>
                <c:pt idx="251">
                  <c:v>1/06/2038</c:v>
                </c:pt>
                <c:pt idx="252">
                  <c:v>1/07/2038</c:v>
                </c:pt>
                <c:pt idx="253">
                  <c:v>1/08/2038</c:v>
                </c:pt>
                <c:pt idx="254">
                  <c:v>1/09/2038</c:v>
                </c:pt>
                <c:pt idx="255">
                  <c:v>1/10/2038</c:v>
                </c:pt>
                <c:pt idx="256">
                  <c:v>1/11/2038</c:v>
                </c:pt>
                <c:pt idx="257">
                  <c:v>1/12/2038</c:v>
                </c:pt>
                <c:pt idx="258">
                  <c:v>1/01/2039</c:v>
                </c:pt>
                <c:pt idx="259">
                  <c:v>1/02/2039</c:v>
                </c:pt>
                <c:pt idx="260">
                  <c:v>1/03/2039</c:v>
                </c:pt>
                <c:pt idx="261">
                  <c:v>1/04/2039</c:v>
                </c:pt>
                <c:pt idx="262">
                  <c:v>1/05/2039</c:v>
                </c:pt>
                <c:pt idx="263">
                  <c:v>1/06/2039</c:v>
                </c:pt>
                <c:pt idx="264">
                  <c:v>1/07/2039</c:v>
                </c:pt>
                <c:pt idx="265">
                  <c:v>1/08/2039</c:v>
                </c:pt>
                <c:pt idx="266">
                  <c:v>1/09/2039</c:v>
                </c:pt>
                <c:pt idx="267">
                  <c:v>1/10/2039</c:v>
                </c:pt>
                <c:pt idx="268">
                  <c:v>1/11/2039</c:v>
                </c:pt>
                <c:pt idx="269">
                  <c:v>1/12/2039</c:v>
                </c:pt>
                <c:pt idx="270">
                  <c:v>1/01/2040</c:v>
                </c:pt>
                <c:pt idx="271">
                  <c:v>1/02/2040</c:v>
                </c:pt>
                <c:pt idx="272">
                  <c:v>1/03/2040</c:v>
                </c:pt>
                <c:pt idx="273">
                  <c:v>1/04/2040</c:v>
                </c:pt>
                <c:pt idx="274">
                  <c:v>1/05/2040</c:v>
                </c:pt>
                <c:pt idx="275">
                  <c:v>1/06/2040</c:v>
                </c:pt>
                <c:pt idx="276">
                  <c:v>1/07/2040</c:v>
                </c:pt>
                <c:pt idx="277">
                  <c:v>1/08/2040</c:v>
                </c:pt>
                <c:pt idx="278">
                  <c:v>1/09/2040</c:v>
                </c:pt>
                <c:pt idx="279">
                  <c:v>1/10/2040</c:v>
                </c:pt>
                <c:pt idx="280">
                  <c:v>1/11/2040</c:v>
                </c:pt>
                <c:pt idx="281">
                  <c:v>1/12/2040</c:v>
                </c:pt>
                <c:pt idx="282">
                  <c:v>1/01/2041</c:v>
                </c:pt>
                <c:pt idx="283">
                  <c:v>1/02/2041</c:v>
                </c:pt>
                <c:pt idx="284">
                  <c:v>1/03/2041</c:v>
                </c:pt>
                <c:pt idx="285">
                  <c:v>1/04/2041</c:v>
                </c:pt>
                <c:pt idx="286">
                  <c:v>1/05/2041</c:v>
                </c:pt>
                <c:pt idx="287">
                  <c:v>1/06/2041</c:v>
                </c:pt>
                <c:pt idx="288">
                  <c:v>1/07/2041</c:v>
                </c:pt>
                <c:pt idx="289">
                  <c:v>1/08/2041</c:v>
                </c:pt>
                <c:pt idx="290">
                  <c:v>1/09/2041</c:v>
                </c:pt>
                <c:pt idx="291">
                  <c:v>1/10/2041</c:v>
                </c:pt>
                <c:pt idx="292">
                  <c:v>1/11/2041</c:v>
                </c:pt>
                <c:pt idx="293">
                  <c:v>1/12/2041</c:v>
                </c:pt>
                <c:pt idx="294">
                  <c:v>1/01/2042</c:v>
                </c:pt>
                <c:pt idx="295">
                  <c:v>1/02/2042</c:v>
                </c:pt>
                <c:pt idx="296">
                  <c:v>1/03/2042</c:v>
                </c:pt>
                <c:pt idx="297">
                  <c:v>1/04/2042</c:v>
                </c:pt>
                <c:pt idx="298">
                  <c:v>1/05/2042</c:v>
                </c:pt>
                <c:pt idx="299">
                  <c:v>1/06/2042</c:v>
                </c:pt>
                <c:pt idx="300">
                  <c:v>1/07/2042</c:v>
                </c:pt>
                <c:pt idx="301">
                  <c:v>1/08/2042</c:v>
                </c:pt>
                <c:pt idx="302">
                  <c:v>1/09/2042</c:v>
                </c:pt>
                <c:pt idx="303">
                  <c:v>1/10/2042</c:v>
                </c:pt>
                <c:pt idx="304">
                  <c:v>1/11/2042</c:v>
                </c:pt>
                <c:pt idx="305">
                  <c:v>1/12/2042</c:v>
                </c:pt>
                <c:pt idx="306">
                  <c:v>1/01/2043</c:v>
                </c:pt>
                <c:pt idx="307">
                  <c:v>1/02/2043</c:v>
                </c:pt>
                <c:pt idx="308">
                  <c:v>1/03/2043</c:v>
                </c:pt>
                <c:pt idx="309">
                  <c:v>1/04/2043</c:v>
                </c:pt>
                <c:pt idx="310">
                  <c:v>1/05/2043</c:v>
                </c:pt>
                <c:pt idx="311">
                  <c:v>1/06/2043</c:v>
                </c:pt>
                <c:pt idx="312">
                  <c:v>1/07/2043</c:v>
                </c:pt>
                <c:pt idx="313">
                  <c:v>1/08/2043</c:v>
                </c:pt>
                <c:pt idx="314">
                  <c:v>1/09/2043</c:v>
                </c:pt>
                <c:pt idx="315">
                  <c:v>1/10/2043</c:v>
                </c:pt>
                <c:pt idx="316">
                  <c:v>1/11/2043</c:v>
                </c:pt>
                <c:pt idx="317">
                  <c:v>1/12/2043</c:v>
                </c:pt>
                <c:pt idx="318">
                  <c:v>1/01/2044</c:v>
                </c:pt>
                <c:pt idx="319">
                  <c:v>1/02/2044</c:v>
                </c:pt>
                <c:pt idx="320">
                  <c:v>1/03/2044</c:v>
                </c:pt>
                <c:pt idx="321">
                  <c:v>1/04/2044</c:v>
                </c:pt>
                <c:pt idx="322">
                  <c:v>1/05/2044</c:v>
                </c:pt>
                <c:pt idx="323">
                  <c:v>1/06/2044</c:v>
                </c:pt>
                <c:pt idx="324">
                  <c:v>1/07/2044</c:v>
                </c:pt>
                <c:pt idx="325">
                  <c:v>1/08/2044</c:v>
                </c:pt>
                <c:pt idx="326">
                  <c:v>1/09/2044</c:v>
                </c:pt>
                <c:pt idx="327">
                  <c:v>1/10/2044</c:v>
                </c:pt>
                <c:pt idx="328">
                  <c:v>1/11/2044</c:v>
                </c:pt>
                <c:pt idx="329">
                  <c:v>1/12/2044</c:v>
                </c:pt>
                <c:pt idx="330">
                  <c:v>1/01/2045</c:v>
                </c:pt>
                <c:pt idx="331">
                  <c:v>1/02/2045</c:v>
                </c:pt>
                <c:pt idx="332">
                  <c:v>1/03/2045</c:v>
                </c:pt>
                <c:pt idx="333">
                  <c:v>1/04/2045</c:v>
                </c:pt>
                <c:pt idx="334">
                  <c:v>1/05/2045</c:v>
                </c:pt>
                <c:pt idx="335">
                  <c:v>1/06/2045</c:v>
                </c:pt>
                <c:pt idx="336">
                  <c:v>1/07/2045</c:v>
                </c:pt>
                <c:pt idx="337">
                  <c:v>1/08/2045</c:v>
                </c:pt>
                <c:pt idx="338">
                  <c:v>1/09/2045</c:v>
                </c:pt>
                <c:pt idx="339">
                  <c:v>1/10/2045</c:v>
                </c:pt>
                <c:pt idx="340">
                  <c:v>1/11/2045</c:v>
                </c:pt>
                <c:pt idx="341">
                  <c:v>1/12/2045</c:v>
                </c:pt>
                <c:pt idx="342">
                  <c:v>1/01/2046</c:v>
                </c:pt>
                <c:pt idx="343">
                  <c:v>1/02/2046</c:v>
                </c:pt>
                <c:pt idx="344">
                  <c:v>1/03/2046</c:v>
                </c:pt>
                <c:pt idx="345">
                  <c:v>1/04/2046</c:v>
                </c:pt>
                <c:pt idx="346">
                  <c:v>1/05/2046</c:v>
                </c:pt>
                <c:pt idx="347">
                  <c:v>1/06/2046</c:v>
                </c:pt>
                <c:pt idx="348">
                  <c:v>1/07/2046</c:v>
                </c:pt>
                <c:pt idx="349">
                  <c:v>1/08/2046</c:v>
                </c:pt>
                <c:pt idx="350">
                  <c:v>1/09/2046</c:v>
                </c:pt>
                <c:pt idx="351">
                  <c:v>1/10/2046</c:v>
                </c:pt>
                <c:pt idx="352">
                  <c:v>1/11/2046</c:v>
                </c:pt>
                <c:pt idx="353">
                  <c:v>1/12/2046</c:v>
                </c:pt>
                <c:pt idx="354">
                  <c:v>1/01/2047</c:v>
                </c:pt>
                <c:pt idx="355">
                  <c:v>1/02/2047</c:v>
                </c:pt>
                <c:pt idx="356">
                  <c:v>1/03/2047</c:v>
                </c:pt>
                <c:pt idx="357">
                  <c:v>1/04/2047</c:v>
                </c:pt>
                <c:pt idx="358">
                  <c:v>1/05/2047</c:v>
                </c:pt>
                <c:pt idx="359">
                  <c:v>1/06/2047</c:v>
                </c:pt>
                <c:pt idx="360">
                  <c:v>1/07/2047</c:v>
                </c:pt>
                <c:pt idx="361">
                  <c:v>1/08/2047</c:v>
                </c:pt>
                <c:pt idx="362">
                  <c:v>1/09/2047</c:v>
                </c:pt>
                <c:pt idx="363">
                  <c:v>1/10/2047</c:v>
                </c:pt>
                <c:pt idx="364">
                  <c:v>1/11/2047</c:v>
                </c:pt>
                <c:pt idx="365">
                  <c:v>1/12/2047</c:v>
                </c:pt>
                <c:pt idx="366">
                  <c:v>1/01/2048</c:v>
                </c:pt>
                <c:pt idx="367">
                  <c:v>1/02/2048</c:v>
                </c:pt>
                <c:pt idx="368">
                  <c:v>1/03/2048</c:v>
                </c:pt>
                <c:pt idx="369">
                  <c:v>1/04/2048</c:v>
                </c:pt>
                <c:pt idx="370">
                  <c:v>1/05/2048</c:v>
                </c:pt>
                <c:pt idx="371">
                  <c:v>1/06/2048</c:v>
                </c:pt>
                <c:pt idx="372">
                  <c:v>1/07/2048</c:v>
                </c:pt>
                <c:pt idx="373">
                  <c:v>1/08/2048</c:v>
                </c:pt>
                <c:pt idx="374">
                  <c:v>1/09/2048</c:v>
                </c:pt>
                <c:pt idx="375">
                  <c:v>1/10/2048</c:v>
                </c:pt>
                <c:pt idx="376">
                  <c:v>1/11/2048</c:v>
                </c:pt>
                <c:pt idx="377">
                  <c:v>1/12/2048</c:v>
                </c:pt>
                <c:pt idx="378">
                  <c:v>1/01/2049</c:v>
                </c:pt>
                <c:pt idx="379">
                  <c:v>1/02/2049</c:v>
                </c:pt>
                <c:pt idx="380">
                  <c:v>1/03/2049</c:v>
                </c:pt>
                <c:pt idx="381">
                  <c:v>1/04/2049</c:v>
                </c:pt>
                <c:pt idx="382">
                  <c:v>1/05/2049</c:v>
                </c:pt>
                <c:pt idx="383">
                  <c:v>1/06/2049</c:v>
                </c:pt>
                <c:pt idx="384">
                  <c:v>1/07/2049</c:v>
                </c:pt>
                <c:pt idx="385">
                  <c:v>1/08/2049</c:v>
                </c:pt>
                <c:pt idx="386">
                  <c:v>1/09/2049</c:v>
                </c:pt>
                <c:pt idx="387">
                  <c:v>1/10/2049</c:v>
                </c:pt>
                <c:pt idx="388">
                  <c:v>1/11/2049</c:v>
                </c:pt>
                <c:pt idx="389">
                  <c:v>1/12/2049</c:v>
                </c:pt>
                <c:pt idx="390">
                  <c:v>1/01/2050</c:v>
                </c:pt>
                <c:pt idx="391">
                  <c:v>1/02/2050</c:v>
                </c:pt>
                <c:pt idx="392">
                  <c:v>1/03/2050</c:v>
                </c:pt>
                <c:pt idx="393">
                  <c:v>1/04/2050</c:v>
                </c:pt>
                <c:pt idx="394">
                  <c:v>1/05/2050</c:v>
                </c:pt>
                <c:pt idx="395">
                  <c:v>1/06/2050</c:v>
                </c:pt>
                <c:pt idx="396">
                  <c:v>1/07/2050</c:v>
                </c:pt>
                <c:pt idx="397">
                  <c:v>1/08/2050</c:v>
                </c:pt>
                <c:pt idx="398">
                  <c:v>1/09/2050</c:v>
                </c:pt>
                <c:pt idx="399">
                  <c:v>1/10/2050</c:v>
                </c:pt>
                <c:pt idx="400">
                  <c:v>1/11/2050</c:v>
                </c:pt>
                <c:pt idx="401">
                  <c:v>1/12/2050</c:v>
                </c:pt>
                <c:pt idx="402">
                  <c:v>1/01/2051</c:v>
                </c:pt>
                <c:pt idx="403">
                  <c:v>1/02/2051</c:v>
                </c:pt>
                <c:pt idx="404">
                  <c:v>1/03/2051</c:v>
                </c:pt>
                <c:pt idx="405">
                  <c:v>1/04/2051</c:v>
                </c:pt>
                <c:pt idx="406">
                  <c:v>1/05/2051</c:v>
                </c:pt>
                <c:pt idx="407">
                  <c:v>1/06/2051</c:v>
                </c:pt>
                <c:pt idx="408">
                  <c:v>1/07/2051</c:v>
                </c:pt>
                <c:pt idx="409">
                  <c:v>1/08/2051</c:v>
                </c:pt>
                <c:pt idx="410">
                  <c:v>1/09/2051</c:v>
                </c:pt>
                <c:pt idx="411">
                  <c:v>1/10/2051</c:v>
                </c:pt>
                <c:pt idx="412">
                  <c:v>1/11/2051</c:v>
                </c:pt>
                <c:pt idx="413">
                  <c:v>1/12/2051</c:v>
                </c:pt>
                <c:pt idx="414">
                  <c:v>1/01/2052</c:v>
                </c:pt>
                <c:pt idx="415">
                  <c:v>1/02/2052</c:v>
                </c:pt>
                <c:pt idx="416">
                  <c:v>1/03/2052</c:v>
                </c:pt>
                <c:pt idx="417">
                  <c:v>1/04/2052</c:v>
                </c:pt>
                <c:pt idx="418">
                  <c:v>1/05/2052</c:v>
                </c:pt>
                <c:pt idx="419">
                  <c:v>1/06/2052</c:v>
                </c:pt>
                <c:pt idx="420">
                  <c:v>1/07/2052</c:v>
                </c:pt>
                <c:pt idx="421">
                  <c:v>1/08/2052</c:v>
                </c:pt>
                <c:pt idx="422">
                  <c:v>1/09/2052</c:v>
                </c:pt>
                <c:pt idx="423">
                  <c:v>1/10/2052</c:v>
                </c:pt>
                <c:pt idx="424">
                  <c:v>1/11/2052</c:v>
                </c:pt>
                <c:pt idx="425">
                  <c:v>1/12/2052</c:v>
                </c:pt>
                <c:pt idx="426">
                  <c:v>1/01/2053</c:v>
                </c:pt>
                <c:pt idx="427">
                  <c:v>1/02/2053</c:v>
                </c:pt>
                <c:pt idx="428">
                  <c:v>1/03/2053</c:v>
                </c:pt>
                <c:pt idx="429">
                  <c:v>1/04/2053</c:v>
                </c:pt>
                <c:pt idx="430">
                  <c:v>1/05/2053</c:v>
                </c:pt>
                <c:pt idx="431">
                  <c:v>1/06/2053</c:v>
                </c:pt>
                <c:pt idx="432">
                  <c:v>1/07/2053</c:v>
                </c:pt>
                <c:pt idx="433">
                  <c:v>1/08/2053</c:v>
                </c:pt>
                <c:pt idx="434">
                  <c:v>1/09/2053</c:v>
                </c:pt>
                <c:pt idx="435">
                  <c:v>1/10/2053</c:v>
                </c:pt>
                <c:pt idx="436">
                  <c:v>1/11/2053</c:v>
                </c:pt>
                <c:pt idx="437">
                  <c:v>1/12/2053</c:v>
                </c:pt>
                <c:pt idx="438">
                  <c:v>1/01/2054</c:v>
                </c:pt>
                <c:pt idx="439">
                  <c:v>1/02/2054</c:v>
                </c:pt>
                <c:pt idx="440">
                  <c:v>1/03/2054</c:v>
                </c:pt>
                <c:pt idx="441">
                  <c:v>1/04/2054</c:v>
                </c:pt>
                <c:pt idx="442">
                  <c:v>1/05/2054</c:v>
                </c:pt>
                <c:pt idx="443">
                  <c:v>1/06/2054</c:v>
                </c:pt>
                <c:pt idx="444">
                  <c:v>1/07/2054</c:v>
                </c:pt>
                <c:pt idx="445">
                  <c:v>1/08/2054</c:v>
                </c:pt>
                <c:pt idx="446">
                  <c:v>1/09/2054</c:v>
                </c:pt>
                <c:pt idx="447">
                  <c:v>1/10/2054</c:v>
                </c:pt>
                <c:pt idx="448">
                  <c:v>1/11/2054</c:v>
                </c:pt>
                <c:pt idx="449">
                  <c:v>1/12/2054</c:v>
                </c:pt>
                <c:pt idx="450">
                  <c:v>1/01/2055</c:v>
                </c:pt>
                <c:pt idx="451">
                  <c:v>1/02/2055</c:v>
                </c:pt>
                <c:pt idx="452">
                  <c:v>1/03/2055</c:v>
                </c:pt>
                <c:pt idx="453">
                  <c:v>1/04/2055</c:v>
                </c:pt>
                <c:pt idx="454">
                  <c:v>1/05/2055</c:v>
                </c:pt>
                <c:pt idx="455">
                  <c:v>1/06/2055</c:v>
                </c:pt>
                <c:pt idx="456">
                  <c:v>1/07/2055</c:v>
                </c:pt>
                <c:pt idx="457">
                  <c:v>1/08/2055</c:v>
                </c:pt>
                <c:pt idx="458">
                  <c:v>1/09/2055</c:v>
                </c:pt>
                <c:pt idx="459">
                  <c:v>1/10/2055</c:v>
                </c:pt>
                <c:pt idx="460">
                  <c:v>1/11/2055</c:v>
                </c:pt>
                <c:pt idx="461">
                  <c:v>1/12/2055</c:v>
                </c:pt>
                <c:pt idx="462">
                  <c:v>1/01/2056</c:v>
                </c:pt>
                <c:pt idx="463">
                  <c:v>1/02/2056</c:v>
                </c:pt>
                <c:pt idx="464">
                  <c:v>1/03/2056</c:v>
                </c:pt>
                <c:pt idx="465">
                  <c:v>1/04/2056</c:v>
                </c:pt>
                <c:pt idx="466">
                  <c:v>1/05/2056</c:v>
                </c:pt>
                <c:pt idx="467">
                  <c:v>1/06/2056</c:v>
                </c:pt>
                <c:pt idx="468">
                  <c:v>1/07/2056</c:v>
                </c:pt>
                <c:pt idx="469">
                  <c:v>1/08/2056</c:v>
                </c:pt>
                <c:pt idx="470">
                  <c:v>1/09/2056</c:v>
                </c:pt>
                <c:pt idx="471">
                  <c:v>1/10/2056</c:v>
                </c:pt>
                <c:pt idx="472">
                  <c:v>1/11/2056</c:v>
                </c:pt>
                <c:pt idx="473">
                  <c:v>1/12/2056</c:v>
                </c:pt>
                <c:pt idx="474">
                  <c:v>1/01/2057</c:v>
                </c:pt>
                <c:pt idx="475">
                  <c:v>1/02/2057</c:v>
                </c:pt>
                <c:pt idx="476">
                  <c:v>1/03/2057</c:v>
                </c:pt>
                <c:pt idx="477">
                  <c:v>1/04/2057</c:v>
                </c:pt>
                <c:pt idx="478">
                  <c:v>1/05/2057</c:v>
                </c:pt>
                <c:pt idx="479">
                  <c:v>1/06/2057</c:v>
                </c:pt>
                <c:pt idx="480">
                  <c:v>1/07/2057</c:v>
                </c:pt>
                <c:pt idx="481">
                  <c:v>1/08/2057</c:v>
                </c:pt>
                <c:pt idx="482">
                  <c:v>1/09/2057</c:v>
                </c:pt>
                <c:pt idx="483">
                  <c:v>1/10/2057</c:v>
                </c:pt>
                <c:pt idx="484">
                  <c:v>1/11/2057</c:v>
                </c:pt>
                <c:pt idx="485">
                  <c:v>1/12/2057</c:v>
                </c:pt>
                <c:pt idx="486">
                  <c:v>1/01/2058</c:v>
                </c:pt>
                <c:pt idx="487">
                  <c:v>1/02/2058</c:v>
                </c:pt>
                <c:pt idx="488">
                  <c:v>1/03/2058</c:v>
                </c:pt>
                <c:pt idx="489">
                  <c:v>1/04/2058</c:v>
                </c:pt>
                <c:pt idx="490">
                  <c:v>1/05/2058</c:v>
                </c:pt>
                <c:pt idx="491">
                  <c:v>1/06/2058</c:v>
                </c:pt>
                <c:pt idx="492">
                  <c:v>1/07/2058</c:v>
                </c:pt>
                <c:pt idx="493">
                  <c:v>1/08/2058</c:v>
                </c:pt>
                <c:pt idx="494">
                  <c:v>1/09/2058</c:v>
                </c:pt>
                <c:pt idx="495">
                  <c:v>1/10/2058</c:v>
                </c:pt>
                <c:pt idx="496">
                  <c:v>1/11/2058</c:v>
                </c:pt>
                <c:pt idx="497">
                  <c:v>1/12/2058</c:v>
                </c:pt>
                <c:pt idx="498">
                  <c:v>1/01/2059</c:v>
                </c:pt>
                <c:pt idx="499">
                  <c:v>1/02/2059</c:v>
                </c:pt>
                <c:pt idx="500">
                  <c:v>1/03/2059</c:v>
                </c:pt>
                <c:pt idx="501">
                  <c:v>1/04/2059</c:v>
                </c:pt>
                <c:pt idx="502">
                  <c:v>1/05/2059</c:v>
                </c:pt>
                <c:pt idx="503">
                  <c:v>1/06/2059</c:v>
                </c:pt>
                <c:pt idx="504">
                  <c:v>1/07/2059</c:v>
                </c:pt>
                <c:pt idx="505">
                  <c:v>1/08/2059</c:v>
                </c:pt>
                <c:pt idx="506">
                  <c:v>1/09/2059</c:v>
                </c:pt>
                <c:pt idx="507">
                  <c:v>1/10/2059</c:v>
                </c:pt>
                <c:pt idx="508">
                  <c:v>1/11/2059</c:v>
                </c:pt>
                <c:pt idx="509">
                  <c:v>1/12/2059</c:v>
                </c:pt>
                <c:pt idx="510">
                  <c:v>1/01/2060</c:v>
                </c:pt>
                <c:pt idx="511">
                  <c:v>1/02/2060</c:v>
                </c:pt>
                <c:pt idx="512">
                  <c:v>1/03/2060</c:v>
                </c:pt>
                <c:pt idx="513">
                  <c:v>1/04/2060</c:v>
                </c:pt>
                <c:pt idx="514">
                  <c:v>1/05/2060</c:v>
                </c:pt>
                <c:pt idx="515">
                  <c:v>1/06/2060</c:v>
                </c:pt>
                <c:pt idx="516">
                  <c:v>1/07/2060</c:v>
                </c:pt>
                <c:pt idx="517">
                  <c:v>1/08/2060</c:v>
                </c:pt>
                <c:pt idx="518">
                  <c:v>1/09/2060</c:v>
                </c:pt>
                <c:pt idx="519">
                  <c:v>1/10/2060</c:v>
                </c:pt>
                <c:pt idx="520">
                  <c:v>1/11/2060</c:v>
                </c:pt>
                <c:pt idx="521">
                  <c:v>1/12/2060</c:v>
                </c:pt>
                <c:pt idx="522">
                  <c:v>1/01/2061</c:v>
                </c:pt>
                <c:pt idx="523">
                  <c:v>1/02/2061</c:v>
                </c:pt>
                <c:pt idx="524">
                  <c:v>1/03/2061</c:v>
                </c:pt>
                <c:pt idx="525">
                  <c:v>1/04/2061</c:v>
                </c:pt>
                <c:pt idx="526">
                  <c:v>1/05/2061</c:v>
                </c:pt>
                <c:pt idx="527">
                  <c:v>1/06/2061</c:v>
                </c:pt>
                <c:pt idx="528">
                  <c:v>1/07/2061</c:v>
                </c:pt>
                <c:pt idx="529">
                  <c:v>1/08/2061</c:v>
                </c:pt>
                <c:pt idx="530">
                  <c:v>1/09/2061</c:v>
                </c:pt>
                <c:pt idx="531">
                  <c:v>1/10/2061</c:v>
                </c:pt>
                <c:pt idx="532">
                  <c:v>1/11/2061</c:v>
                </c:pt>
                <c:pt idx="533">
                  <c:v>1/12/2061</c:v>
                </c:pt>
                <c:pt idx="534">
                  <c:v>1/01/2062</c:v>
                </c:pt>
                <c:pt idx="535">
                  <c:v>1/02/2062</c:v>
                </c:pt>
                <c:pt idx="536">
                  <c:v>1/03/2062</c:v>
                </c:pt>
                <c:pt idx="537">
                  <c:v>1/04/2062</c:v>
                </c:pt>
                <c:pt idx="538">
                  <c:v>1/05/2062</c:v>
                </c:pt>
                <c:pt idx="539">
                  <c:v>1/06/2062</c:v>
                </c:pt>
                <c:pt idx="540">
                  <c:v>1/07/2062</c:v>
                </c:pt>
                <c:pt idx="541">
                  <c:v>1/08/2062</c:v>
                </c:pt>
                <c:pt idx="542">
                  <c:v>1/09/2062</c:v>
                </c:pt>
                <c:pt idx="543">
                  <c:v>1/10/2062</c:v>
                </c:pt>
                <c:pt idx="544">
                  <c:v>1/11/2062</c:v>
                </c:pt>
                <c:pt idx="545">
                  <c:v>1/12/2062</c:v>
                </c:pt>
                <c:pt idx="546">
                  <c:v>1/01/2063</c:v>
                </c:pt>
                <c:pt idx="547">
                  <c:v>1/02/2063</c:v>
                </c:pt>
                <c:pt idx="548">
                  <c:v>1/03/2063</c:v>
                </c:pt>
                <c:pt idx="549">
                  <c:v>1/04/2063</c:v>
                </c:pt>
                <c:pt idx="550">
                  <c:v>1/05/2063</c:v>
                </c:pt>
                <c:pt idx="551">
                  <c:v>1/06/2063</c:v>
                </c:pt>
                <c:pt idx="552">
                  <c:v>1/07/2063</c:v>
                </c:pt>
                <c:pt idx="553">
                  <c:v>1/08/2063</c:v>
                </c:pt>
                <c:pt idx="554">
                  <c:v>1/09/2063</c:v>
                </c:pt>
                <c:pt idx="555">
                  <c:v>1/10/2063</c:v>
                </c:pt>
                <c:pt idx="556">
                  <c:v>1/11/2063</c:v>
                </c:pt>
                <c:pt idx="557">
                  <c:v>1/12/2063</c:v>
                </c:pt>
                <c:pt idx="558">
                  <c:v>1/01/2064</c:v>
                </c:pt>
                <c:pt idx="559">
                  <c:v>1/02/2064</c:v>
                </c:pt>
              </c:strCache>
            </c:strRef>
          </c:cat>
          <c:val>
            <c:numRef>
              <c:f>_Hidden29!$B$2:$B$561</c:f>
              <c:numCache>
                <c:ptCount val="560"/>
                <c:pt idx="0">
                  <c:v>1337402781.462228</c:v>
                </c:pt>
                <c:pt idx="1">
                  <c:v>1329960642.319008</c:v>
                </c:pt>
                <c:pt idx="2">
                  <c:v>1322849853.754885</c:v>
                </c:pt>
                <c:pt idx="3">
                  <c:v>1315366546.529097</c:v>
                </c:pt>
                <c:pt idx="4">
                  <c:v>1307927870.869854</c:v>
                </c:pt>
                <c:pt idx="5">
                  <c:v>1300412915.549898</c:v>
                </c:pt>
                <c:pt idx="6">
                  <c:v>1292965265.143615</c:v>
                </c:pt>
                <c:pt idx="7">
                  <c:v>1285481827.984119</c:v>
                </c:pt>
                <c:pt idx="8">
                  <c:v>1277738089.991311</c:v>
                </c:pt>
                <c:pt idx="9">
                  <c:v>1270170488.558669</c:v>
                </c:pt>
                <c:pt idx="10">
                  <c:v>1262247140.274614</c:v>
                </c:pt>
                <c:pt idx="11">
                  <c:v>1254799502.220131</c:v>
                </c:pt>
                <c:pt idx="12">
                  <c:v>1246866360.37087</c:v>
                </c:pt>
                <c:pt idx="13">
                  <c:v>1239152049.463269</c:v>
                </c:pt>
                <c:pt idx="14">
                  <c:v>1231324248.588729</c:v>
                </c:pt>
                <c:pt idx="15">
                  <c:v>1223689500.696817</c:v>
                </c:pt>
                <c:pt idx="16">
                  <c:v>1215971851.249446</c:v>
                </c:pt>
                <c:pt idx="17">
                  <c:v>1208195905.919366</c:v>
                </c:pt>
                <c:pt idx="18">
                  <c:v>1200532772.918036</c:v>
                </c:pt>
                <c:pt idx="19">
                  <c:v>1192856552.121631</c:v>
                </c:pt>
                <c:pt idx="20">
                  <c:v>1185061529.191086</c:v>
                </c:pt>
                <c:pt idx="21">
                  <c:v>1177366496.357536</c:v>
                </c:pt>
                <c:pt idx="22">
                  <c:v>1169662498.588127</c:v>
                </c:pt>
                <c:pt idx="23">
                  <c:v>1161809035.88769</c:v>
                </c:pt>
                <c:pt idx="24">
                  <c:v>1154048812.322604</c:v>
                </c:pt>
                <c:pt idx="25">
                  <c:v>1145567598.943589</c:v>
                </c:pt>
                <c:pt idx="26">
                  <c:v>1137907033.300382</c:v>
                </c:pt>
                <c:pt idx="27">
                  <c:v>1130006088.604597</c:v>
                </c:pt>
                <c:pt idx="28">
                  <c:v>1122185483.907386</c:v>
                </c:pt>
                <c:pt idx="29">
                  <c:v>1114298910.141386</c:v>
                </c:pt>
                <c:pt idx="30">
                  <c:v>1106320242.87946</c:v>
                </c:pt>
                <c:pt idx="31">
                  <c:v>1098190096.294153</c:v>
                </c:pt>
                <c:pt idx="32">
                  <c:v>1090263406.416276</c:v>
                </c:pt>
                <c:pt idx="33">
                  <c:v>1082004309.065304</c:v>
                </c:pt>
                <c:pt idx="34">
                  <c:v>1074196194.219789</c:v>
                </c:pt>
                <c:pt idx="35">
                  <c:v>1065456529.791894</c:v>
                </c:pt>
                <c:pt idx="36">
                  <c:v>1057352904.056982</c:v>
                </c:pt>
                <c:pt idx="37">
                  <c:v>1049227597.312672</c:v>
                </c:pt>
                <c:pt idx="38">
                  <c:v>1040881887.074271</c:v>
                </c:pt>
                <c:pt idx="39">
                  <c:v>1032393632.406116</c:v>
                </c:pt>
                <c:pt idx="40">
                  <c:v>1024457598.538439</c:v>
                </c:pt>
                <c:pt idx="41">
                  <c:v>1016603769.182532</c:v>
                </c:pt>
                <c:pt idx="42">
                  <c:v>1007874904.248525</c:v>
                </c:pt>
                <c:pt idx="43">
                  <c:v>999156630.206418</c:v>
                </c:pt>
                <c:pt idx="44">
                  <c:v>991270683.192133</c:v>
                </c:pt>
                <c:pt idx="45">
                  <c:v>982610593.009463</c:v>
                </c:pt>
                <c:pt idx="46">
                  <c:v>974673772.463707</c:v>
                </c:pt>
                <c:pt idx="47">
                  <c:v>966753989.404747</c:v>
                </c:pt>
                <c:pt idx="48">
                  <c:v>958248776.510327</c:v>
                </c:pt>
                <c:pt idx="49">
                  <c:v>950240591.168436</c:v>
                </c:pt>
                <c:pt idx="50">
                  <c:v>942039042.613446</c:v>
                </c:pt>
                <c:pt idx="51">
                  <c:v>933908933.975617</c:v>
                </c:pt>
                <c:pt idx="52">
                  <c:v>926000263.667856</c:v>
                </c:pt>
                <c:pt idx="53">
                  <c:v>918102130.730966</c:v>
                </c:pt>
                <c:pt idx="54">
                  <c:v>910203296.71287</c:v>
                </c:pt>
                <c:pt idx="55">
                  <c:v>902229457.503771</c:v>
                </c:pt>
                <c:pt idx="56">
                  <c:v>894317193.956902</c:v>
                </c:pt>
                <c:pt idx="57">
                  <c:v>886396870.224952</c:v>
                </c:pt>
                <c:pt idx="58">
                  <c:v>878373679.71605</c:v>
                </c:pt>
                <c:pt idx="59">
                  <c:v>870344129.294885</c:v>
                </c:pt>
                <c:pt idx="60">
                  <c:v>862169423.054025</c:v>
                </c:pt>
                <c:pt idx="61">
                  <c:v>854194905.932266</c:v>
                </c:pt>
                <c:pt idx="62">
                  <c:v>846259145.485012</c:v>
                </c:pt>
                <c:pt idx="63">
                  <c:v>837697767.569935</c:v>
                </c:pt>
                <c:pt idx="64">
                  <c:v>829641457.361654</c:v>
                </c:pt>
                <c:pt idx="65">
                  <c:v>821703491.613845</c:v>
                </c:pt>
                <c:pt idx="66">
                  <c:v>813763807.780642</c:v>
                </c:pt>
                <c:pt idx="67">
                  <c:v>805823827.782974</c:v>
                </c:pt>
                <c:pt idx="68">
                  <c:v>797878959.331888</c:v>
                </c:pt>
                <c:pt idx="69">
                  <c:v>789935910.274892</c:v>
                </c:pt>
                <c:pt idx="70">
                  <c:v>781873729.195349</c:v>
                </c:pt>
                <c:pt idx="71">
                  <c:v>773927269.103275</c:v>
                </c:pt>
                <c:pt idx="72">
                  <c:v>766017991.438317</c:v>
                </c:pt>
                <c:pt idx="73">
                  <c:v>758008086.110282</c:v>
                </c:pt>
                <c:pt idx="74">
                  <c:v>749969923.050588</c:v>
                </c:pt>
                <c:pt idx="75">
                  <c:v>742078627.594809</c:v>
                </c:pt>
                <c:pt idx="76">
                  <c:v>734042595.561489</c:v>
                </c:pt>
                <c:pt idx="77">
                  <c:v>726176072.109177</c:v>
                </c:pt>
                <c:pt idx="78">
                  <c:v>717938750.078557</c:v>
                </c:pt>
                <c:pt idx="79">
                  <c:v>709980005.728925</c:v>
                </c:pt>
                <c:pt idx="80">
                  <c:v>702129769.142078</c:v>
                </c:pt>
                <c:pt idx="81">
                  <c:v>694282931.207933</c:v>
                </c:pt>
                <c:pt idx="82">
                  <c:v>686445695.048728</c:v>
                </c:pt>
                <c:pt idx="83">
                  <c:v>678620470.76291</c:v>
                </c:pt>
                <c:pt idx="84">
                  <c:v>670308758.921453</c:v>
                </c:pt>
                <c:pt idx="85">
                  <c:v>662410545.008573</c:v>
                </c:pt>
                <c:pt idx="86">
                  <c:v>654179137.517287</c:v>
                </c:pt>
                <c:pt idx="87">
                  <c:v>646405232.547292</c:v>
                </c:pt>
                <c:pt idx="88">
                  <c:v>638276426.761724</c:v>
                </c:pt>
                <c:pt idx="89">
                  <c:v>630582231.448865</c:v>
                </c:pt>
                <c:pt idx="90">
                  <c:v>623009529.659124</c:v>
                </c:pt>
                <c:pt idx="91">
                  <c:v>615555822.154847</c:v>
                </c:pt>
                <c:pt idx="92">
                  <c:v>608210796.048101</c:v>
                </c:pt>
                <c:pt idx="93">
                  <c:v>600930595.597523</c:v>
                </c:pt>
                <c:pt idx="94">
                  <c:v>593703439.126637</c:v>
                </c:pt>
                <c:pt idx="95">
                  <c:v>586510368.683308</c:v>
                </c:pt>
                <c:pt idx="96">
                  <c:v>579565294.532702</c:v>
                </c:pt>
                <c:pt idx="97">
                  <c:v>572884452.574654</c:v>
                </c:pt>
                <c:pt idx="98">
                  <c:v>566153314.51239</c:v>
                </c:pt>
                <c:pt idx="99">
                  <c:v>560103656.249978</c:v>
                </c:pt>
                <c:pt idx="100">
                  <c:v>554111966.268175</c:v>
                </c:pt>
                <c:pt idx="101">
                  <c:v>548051523.034703</c:v>
                </c:pt>
                <c:pt idx="102">
                  <c:v>542130573.711633</c:v>
                </c:pt>
                <c:pt idx="103">
                  <c:v>536380459.009813</c:v>
                </c:pt>
                <c:pt idx="104">
                  <c:v>530388498.596352</c:v>
                </c:pt>
                <c:pt idx="105">
                  <c:v>524854503.516625</c:v>
                </c:pt>
                <c:pt idx="106">
                  <c:v>519365964.127462</c:v>
                </c:pt>
                <c:pt idx="107">
                  <c:v>513799512.235405</c:v>
                </c:pt>
                <c:pt idx="108">
                  <c:v>508110377.46537</c:v>
                </c:pt>
                <c:pt idx="109">
                  <c:v>502606585.520629</c:v>
                </c:pt>
                <c:pt idx="110">
                  <c:v>497198507.387975</c:v>
                </c:pt>
                <c:pt idx="111">
                  <c:v>491321317.74511</c:v>
                </c:pt>
                <c:pt idx="112">
                  <c:v>485798801.572188</c:v>
                </c:pt>
                <c:pt idx="113">
                  <c:v>480338241.328144</c:v>
                </c:pt>
                <c:pt idx="114">
                  <c:v>474976236.691868</c:v>
                </c:pt>
                <c:pt idx="115">
                  <c:v>469615068.97868</c:v>
                </c:pt>
                <c:pt idx="116">
                  <c:v>464207551.117229</c:v>
                </c:pt>
                <c:pt idx="117">
                  <c:v>458873516.943884</c:v>
                </c:pt>
                <c:pt idx="118">
                  <c:v>453548353.18476</c:v>
                </c:pt>
                <c:pt idx="119">
                  <c:v>448232886.889456</c:v>
                </c:pt>
                <c:pt idx="120">
                  <c:v>442942563.355789</c:v>
                </c:pt>
                <c:pt idx="121">
                  <c:v>437678383.636042</c:v>
                </c:pt>
                <c:pt idx="122">
                  <c:v>432438456.862681</c:v>
                </c:pt>
                <c:pt idx="123">
                  <c:v>427232098.387223</c:v>
                </c:pt>
                <c:pt idx="124">
                  <c:v>422042334.272025</c:v>
                </c:pt>
                <c:pt idx="125">
                  <c:v>416873152.704261</c:v>
                </c:pt>
                <c:pt idx="126">
                  <c:v>411582896.832547</c:v>
                </c:pt>
                <c:pt idx="127">
                  <c:v>406463497.894528</c:v>
                </c:pt>
                <c:pt idx="128">
                  <c:v>401379159.931886</c:v>
                </c:pt>
                <c:pt idx="129">
                  <c:v>396348862.992376</c:v>
                </c:pt>
                <c:pt idx="130">
                  <c:v>391385048.730612</c:v>
                </c:pt>
                <c:pt idx="131">
                  <c:v>386480001.19056</c:v>
                </c:pt>
                <c:pt idx="132">
                  <c:v>381400182.425612</c:v>
                </c:pt>
                <c:pt idx="133">
                  <c:v>376650492.893579</c:v>
                </c:pt>
                <c:pt idx="134">
                  <c:v>371573907.797612</c:v>
                </c:pt>
                <c:pt idx="135">
                  <c:v>367006298.244328</c:v>
                </c:pt>
                <c:pt idx="136">
                  <c:v>362479644.972115</c:v>
                </c:pt>
                <c:pt idx="137">
                  <c:v>357765950.719253</c:v>
                </c:pt>
                <c:pt idx="138">
                  <c:v>353300030.363569</c:v>
                </c:pt>
                <c:pt idx="139">
                  <c:v>348853523.174788</c:v>
                </c:pt>
                <c:pt idx="140">
                  <c:v>344418452.854571</c:v>
                </c:pt>
                <c:pt idx="141">
                  <c:v>339997866.932371</c:v>
                </c:pt>
                <c:pt idx="142">
                  <c:v>335586841.643305</c:v>
                </c:pt>
                <c:pt idx="143">
                  <c:v>331189129.604135</c:v>
                </c:pt>
                <c:pt idx="144">
                  <c:v>326800688.830708</c:v>
                </c:pt>
                <c:pt idx="145">
                  <c:v>322413451.119566</c:v>
                </c:pt>
                <c:pt idx="146">
                  <c:v>318041818.674279</c:v>
                </c:pt>
                <c:pt idx="147">
                  <c:v>313679562.267462</c:v>
                </c:pt>
                <c:pt idx="148">
                  <c:v>309325781.149811</c:v>
                </c:pt>
                <c:pt idx="149">
                  <c:v>304499967.004836</c:v>
                </c:pt>
                <c:pt idx="150">
                  <c:v>300184478.232565</c:v>
                </c:pt>
                <c:pt idx="151">
                  <c:v>295632168.024201</c:v>
                </c:pt>
                <c:pt idx="152">
                  <c:v>291361583.823683</c:v>
                </c:pt>
                <c:pt idx="153">
                  <c:v>287134092.831387</c:v>
                </c:pt>
                <c:pt idx="154">
                  <c:v>282652504.530431</c:v>
                </c:pt>
                <c:pt idx="155">
                  <c:v>278434767.698486</c:v>
                </c:pt>
                <c:pt idx="156">
                  <c:v>274488622.75564</c:v>
                </c:pt>
                <c:pt idx="157">
                  <c:v>270650988.465836</c:v>
                </c:pt>
                <c:pt idx="158">
                  <c:v>266935713.255864</c:v>
                </c:pt>
                <c:pt idx="159">
                  <c:v>263231702.008816</c:v>
                </c:pt>
                <c:pt idx="160">
                  <c:v>259720718.978861</c:v>
                </c:pt>
                <c:pt idx="161">
                  <c:v>256235688.485511</c:v>
                </c:pt>
                <c:pt idx="162">
                  <c:v>252775441.056248</c:v>
                </c:pt>
                <c:pt idx="163">
                  <c:v>249323375.539033</c:v>
                </c:pt>
                <c:pt idx="164">
                  <c:v>245892945.982501</c:v>
                </c:pt>
                <c:pt idx="165">
                  <c:v>242472948.468315</c:v>
                </c:pt>
                <c:pt idx="166">
                  <c:v>238829884.7864</c:v>
                </c:pt>
                <c:pt idx="167">
                  <c:v>235435375.840871</c:v>
                </c:pt>
                <c:pt idx="168">
                  <c:v>232056406.335379</c:v>
                </c:pt>
                <c:pt idx="169">
                  <c:v>228578094.962232</c:v>
                </c:pt>
                <c:pt idx="170">
                  <c:v>225216976.59393</c:v>
                </c:pt>
                <c:pt idx="171">
                  <c:v>221868093.822415</c:v>
                </c:pt>
                <c:pt idx="172">
                  <c:v>218523166.227972</c:v>
                </c:pt>
                <c:pt idx="173">
                  <c:v>215177086.975038</c:v>
                </c:pt>
                <c:pt idx="174">
                  <c:v>211808426.96302</c:v>
                </c:pt>
                <c:pt idx="175">
                  <c:v>208479166.863009</c:v>
                </c:pt>
                <c:pt idx="176">
                  <c:v>205145532.294211</c:v>
                </c:pt>
                <c:pt idx="177">
                  <c:v>201815613.967933</c:v>
                </c:pt>
                <c:pt idx="178">
                  <c:v>198484224.971229</c:v>
                </c:pt>
                <c:pt idx="179">
                  <c:v>194986669.838133</c:v>
                </c:pt>
                <c:pt idx="180">
                  <c:v>191668336.190408</c:v>
                </c:pt>
                <c:pt idx="181">
                  <c:v>188362973.242386</c:v>
                </c:pt>
                <c:pt idx="182">
                  <c:v>185067703.187238</c:v>
                </c:pt>
                <c:pt idx="183">
                  <c:v>181787912.800878</c:v>
                </c:pt>
                <c:pt idx="184">
                  <c:v>178521564.641093</c:v>
                </c:pt>
                <c:pt idx="185">
                  <c:v>175261717.034442</c:v>
                </c:pt>
                <c:pt idx="186">
                  <c:v>172011175.856361</c:v>
                </c:pt>
                <c:pt idx="187">
                  <c:v>168768222.507746</c:v>
                </c:pt>
                <c:pt idx="188">
                  <c:v>165546979.255782</c:v>
                </c:pt>
                <c:pt idx="189">
                  <c:v>162346391.00515</c:v>
                </c:pt>
                <c:pt idx="190">
                  <c:v>159182481.938298</c:v>
                </c:pt>
                <c:pt idx="191">
                  <c:v>156062005.290678</c:v>
                </c:pt>
                <c:pt idx="192">
                  <c:v>153010836.219283</c:v>
                </c:pt>
                <c:pt idx="193">
                  <c:v>150036661.595773</c:v>
                </c:pt>
                <c:pt idx="194">
                  <c:v>147119729.108619</c:v>
                </c:pt>
                <c:pt idx="195">
                  <c:v>144276919.048284</c:v>
                </c:pt>
                <c:pt idx="196">
                  <c:v>141454709.280129</c:v>
                </c:pt>
                <c:pt idx="197">
                  <c:v>138486183.805595</c:v>
                </c:pt>
                <c:pt idx="198">
                  <c:v>135677442.917602</c:v>
                </c:pt>
                <c:pt idx="199">
                  <c:v>132879872.527056</c:v>
                </c:pt>
                <c:pt idx="200">
                  <c:v>130081847.895326</c:v>
                </c:pt>
                <c:pt idx="201">
                  <c:v>127295552.863359</c:v>
                </c:pt>
                <c:pt idx="202">
                  <c:v>124524483.397874</c:v>
                </c:pt>
                <c:pt idx="203">
                  <c:v>121760887.279907</c:v>
                </c:pt>
                <c:pt idx="204">
                  <c:v>119012348.364581</c:v>
                </c:pt>
                <c:pt idx="205">
                  <c:v>116280388.771878</c:v>
                </c:pt>
                <c:pt idx="206">
                  <c:v>113557738.47855</c:v>
                </c:pt>
                <c:pt idx="207">
                  <c:v>110853935.616545</c:v>
                </c:pt>
                <c:pt idx="208">
                  <c:v>108188150.291482</c:v>
                </c:pt>
                <c:pt idx="209">
                  <c:v>105545262.688996</c:v>
                </c:pt>
                <c:pt idx="210">
                  <c:v>102949225.106709</c:v>
                </c:pt>
                <c:pt idx="211">
                  <c:v>100363533.681514</c:v>
                </c:pt>
                <c:pt idx="212">
                  <c:v>97790398.206066</c:v>
                </c:pt>
                <c:pt idx="213">
                  <c:v>95261198.166889</c:v>
                </c:pt>
                <c:pt idx="214">
                  <c:v>92808840.501759</c:v>
                </c:pt>
                <c:pt idx="215">
                  <c:v>90442064.401278</c:v>
                </c:pt>
                <c:pt idx="216">
                  <c:v>88266319.317933</c:v>
                </c:pt>
                <c:pt idx="217">
                  <c:v>86254924.510412</c:v>
                </c:pt>
                <c:pt idx="218">
                  <c:v>84381248.160377</c:v>
                </c:pt>
                <c:pt idx="219">
                  <c:v>82678459.485162</c:v>
                </c:pt>
                <c:pt idx="220">
                  <c:v>81061855.612667</c:v>
                </c:pt>
                <c:pt idx="221">
                  <c:v>79477493.188705</c:v>
                </c:pt>
                <c:pt idx="222">
                  <c:v>77900677.755297</c:v>
                </c:pt>
                <c:pt idx="223">
                  <c:v>76334290.627465</c:v>
                </c:pt>
                <c:pt idx="224">
                  <c:v>74774498.357724</c:v>
                </c:pt>
                <c:pt idx="225">
                  <c:v>73226022.704152</c:v>
                </c:pt>
                <c:pt idx="226">
                  <c:v>71684704.04698</c:v>
                </c:pt>
                <c:pt idx="227">
                  <c:v>70155382.375533</c:v>
                </c:pt>
                <c:pt idx="228">
                  <c:v>68631962.132046</c:v>
                </c:pt>
                <c:pt idx="229">
                  <c:v>67121915.730526</c:v>
                </c:pt>
                <c:pt idx="230">
                  <c:v>65623077.678664</c:v>
                </c:pt>
                <c:pt idx="231">
                  <c:v>64124438.629083</c:v>
                </c:pt>
                <c:pt idx="232">
                  <c:v>62626964.555535</c:v>
                </c:pt>
                <c:pt idx="233">
                  <c:v>61131426.714341</c:v>
                </c:pt>
                <c:pt idx="234">
                  <c:v>59637893.03446</c:v>
                </c:pt>
                <c:pt idx="235">
                  <c:v>58147164.016558</c:v>
                </c:pt>
                <c:pt idx="236">
                  <c:v>56657478.020634</c:v>
                </c:pt>
                <c:pt idx="237">
                  <c:v>55167138.463801</c:v>
                </c:pt>
                <c:pt idx="238">
                  <c:v>53679199.851898</c:v>
                </c:pt>
                <c:pt idx="239">
                  <c:v>52191200.234377</c:v>
                </c:pt>
                <c:pt idx="240">
                  <c:v>50710946.969485</c:v>
                </c:pt>
                <c:pt idx="241">
                  <c:v>49239026.70104</c:v>
                </c:pt>
                <c:pt idx="242">
                  <c:v>47771468.848536</c:v>
                </c:pt>
                <c:pt idx="243">
                  <c:v>46307123.499455</c:v>
                </c:pt>
                <c:pt idx="244">
                  <c:v>44847416.007714</c:v>
                </c:pt>
                <c:pt idx="245">
                  <c:v>43390402.41225</c:v>
                </c:pt>
                <c:pt idx="246">
                  <c:v>41935991.333333</c:v>
                </c:pt>
                <c:pt idx="247">
                  <c:v>40480464.131337</c:v>
                </c:pt>
                <c:pt idx="248">
                  <c:v>39023963.101818</c:v>
                </c:pt>
                <c:pt idx="249">
                  <c:v>37576143.528759</c:v>
                </c:pt>
                <c:pt idx="250">
                  <c:v>36137907.894894</c:v>
                </c:pt>
                <c:pt idx="251">
                  <c:v>34706260.134609</c:v>
                </c:pt>
                <c:pt idx="252">
                  <c:v>33292596.835434</c:v>
                </c:pt>
                <c:pt idx="253">
                  <c:v>31387063.56152</c:v>
                </c:pt>
                <c:pt idx="254">
                  <c:v>29996774.801684</c:v>
                </c:pt>
                <c:pt idx="255">
                  <c:v>28613069.439657</c:v>
                </c:pt>
                <c:pt idx="256">
                  <c:v>27234449.489812</c:v>
                </c:pt>
                <c:pt idx="257">
                  <c:v>25858750.07834</c:v>
                </c:pt>
                <c:pt idx="258">
                  <c:v>24496611.109872</c:v>
                </c:pt>
                <c:pt idx="259">
                  <c:v>23141649.096572</c:v>
                </c:pt>
                <c:pt idx="260">
                  <c:v>21789490.097028</c:v>
                </c:pt>
                <c:pt idx="261">
                  <c:v>20452126.955358</c:v>
                </c:pt>
                <c:pt idx="262">
                  <c:v>19126651.863472</c:v>
                </c:pt>
                <c:pt idx="263">
                  <c:v>17820335.451935</c:v>
                </c:pt>
                <c:pt idx="264">
                  <c:v>16533962.811715</c:v>
                </c:pt>
                <c:pt idx="265">
                  <c:v>15266704.312169</c:v>
                </c:pt>
                <c:pt idx="266">
                  <c:v>14016922.02361</c:v>
                </c:pt>
                <c:pt idx="267">
                  <c:v>12787629.791234</c:v>
                </c:pt>
                <c:pt idx="268">
                  <c:v>11585067.384378</c:v>
                </c:pt>
                <c:pt idx="269">
                  <c:v>10421909.641924</c:v>
                </c:pt>
                <c:pt idx="270">
                  <c:v>9345364.510831</c:v>
                </c:pt>
                <c:pt idx="271">
                  <c:v>8284157.243469</c:v>
                </c:pt>
                <c:pt idx="272">
                  <c:v>7249504.06684</c:v>
                </c:pt>
                <c:pt idx="273">
                  <c:v>6257448.576999</c:v>
                </c:pt>
                <c:pt idx="274">
                  <c:v>5308901.992685</c:v>
                </c:pt>
                <c:pt idx="275">
                  <c:v>4450092.842053</c:v>
                </c:pt>
                <c:pt idx="276">
                  <c:v>3730649.964812</c:v>
                </c:pt>
                <c:pt idx="277">
                  <c:v>3141413.097605</c:v>
                </c:pt>
                <c:pt idx="278">
                  <c:v>2688555.37009</c:v>
                </c:pt>
                <c:pt idx="279">
                  <c:v>2397155.60388</c:v>
                </c:pt>
                <c:pt idx="280">
                  <c:v>2225734.429216</c:v>
                </c:pt>
                <c:pt idx="281">
                  <c:v>2107423.280676</c:v>
                </c:pt>
                <c:pt idx="282">
                  <c:v>1991205.731602</c:v>
                </c:pt>
                <c:pt idx="283">
                  <c:v>1883466.278712</c:v>
                </c:pt>
                <c:pt idx="284">
                  <c:v>1778033.34063</c:v>
                </c:pt>
                <c:pt idx="285">
                  <c:v>1679098.214961</c:v>
                </c:pt>
                <c:pt idx="286">
                  <c:v>1586331.357452</c:v>
                </c:pt>
                <c:pt idx="287">
                  <c:v>1502402.179406</c:v>
                </c:pt>
                <c:pt idx="288">
                  <c:v>1428701.254265</c:v>
                </c:pt>
                <c:pt idx="289">
                  <c:v>1366076.946149</c:v>
                </c:pt>
                <c:pt idx="290">
                  <c:v>1314415.50453</c:v>
                </c:pt>
                <c:pt idx="291">
                  <c:v>1268251.891063</c:v>
                </c:pt>
                <c:pt idx="292">
                  <c:v>1228998.59</c:v>
                </c:pt>
                <c:pt idx="293">
                  <c:v>1191079.14</c:v>
                </c:pt>
                <c:pt idx="294">
                  <c:v>1157318.31</c:v>
                </c:pt>
                <c:pt idx="295">
                  <c:v>1125870.11</c:v>
                </c:pt>
                <c:pt idx="296">
                  <c:v>1094350.17</c:v>
                </c:pt>
                <c:pt idx="297">
                  <c:v>1063369.73</c:v>
                </c:pt>
                <c:pt idx="298">
                  <c:v>1033057.28</c:v>
                </c:pt>
                <c:pt idx="299">
                  <c:v>1003659.29</c:v>
                </c:pt>
                <c:pt idx="300">
                  <c:v>974195.82</c:v>
                </c:pt>
                <c:pt idx="301">
                  <c:v>944666.64</c:v>
                </c:pt>
                <c:pt idx="302">
                  <c:v>915071.7</c:v>
                </c:pt>
                <c:pt idx="303">
                  <c:v>885410.78</c:v>
                </c:pt>
                <c:pt idx="304">
                  <c:v>855683.74</c:v>
                </c:pt>
                <c:pt idx="305">
                  <c:v>825890.44</c:v>
                </c:pt>
                <c:pt idx="306">
                  <c:v>796030.69</c:v>
                </c:pt>
                <c:pt idx="307">
                  <c:v>766104.32</c:v>
                </c:pt>
                <c:pt idx="308">
                  <c:v>736111.23</c:v>
                </c:pt>
                <c:pt idx="309">
                  <c:v>706051.24</c:v>
                </c:pt>
                <c:pt idx="310">
                  <c:v>675924.25</c:v>
                </c:pt>
                <c:pt idx="311">
                  <c:v>647103.11</c:v>
                </c:pt>
                <c:pt idx="312">
                  <c:v>618218.24</c:v>
                </c:pt>
                <c:pt idx="313">
                  <c:v>589911.3</c:v>
                </c:pt>
                <c:pt idx="314">
                  <c:v>561541.57</c:v>
                </c:pt>
                <c:pt idx="315">
                  <c:v>533628.75</c:v>
                </c:pt>
                <c:pt idx="316">
                  <c:v>505653.8</c:v>
                </c:pt>
                <c:pt idx="317">
                  <c:v>477616.59</c:v>
                </c:pt>
                <c:pt idx="318">
                  <c:v>449516.95</c:v>
                </c:pt>
                <c:pt idx="319">
                  <c:v>421354.68</c:v>
                </c:pt>
                <c:pt idx="320">
                  <c:v>393129.83</c:v>
                </c:pt>
                <c:pt idx="321">
                  <c:v>365280.04</c:v>
                </c:pt>
                <c:pt idx="322">
                  <c:v>337368.13</c:v>
                </c:pt>
                <c:pt idx="323">
                  <c:v>310607.47</c:v>
                </c:pt>
                <c:pt idx="324">
                  <c:v>284963.86</c:v>
                </c:pt>
                <c:pt idx="325">
                  <c:v>259695.83</c:v>
                </c:pt>
                <c:pt idx="326">
                  <c:v>235255.23</c:v>
                </c:pt>
                <c:pt idx="327">
                  <c:v>210761.45</c:v>
                </c:pt>
                <c:pt idx="328">
                  <c:v>186214.43</c:v>
                </c:pt>
                <c:pt idx="329">
                  <c:v>163667.26</c:v>
                </c:pt>
                <c:pt idx="330">
                  <c:v>141070.54</c:v>
                </c:pt>
                <c:pt idx="331">
                  <c:v>118424.17</c:v>
                </c:pt>
                <c:pt idx="332">
                  <c:v>95728.08</c:v>
                </c:pt>
                <c:pt idx="333">
                  <c:v>76576.2</c:v>
                </c:pt>
                <c:pt idx="334">
                  <c:v>59319.3</c:v>
                </c:pt>
                <c:pt idx="335">
                  <c:v>47112.39</c:v>
                </c:pt>
                <c:pt idx="336">
                  <c:v>37587.96</c:v>
                </c:pt>
                <c:pt idx="337">
                  <c:v>31766.61</c:v>
                </c:pt>
                <c:pt idx="338">
                  <c:v>28038.47</c:v>
                </c:pt>
                <c:pt idx="339">
                  <c:v>27061.7</c:v>
                </c:pt>
                <c:pt idx="340">
                  <c:v>26584.95</c:v>
                </c:pt>
                <c:pt idx="341">
                  <c:v>26106.3</c:v>
                </c:pt>
                <c:pt idx="342">
                  <c:v>25625.75</c:v>
                </c:pt>
                <c:pt idx="343">
                  <c:v>25143.29</c:v>
                </c:pt>
                <c:pt idx="344">
                  <c:v>24658.91</c:v>
                </c:pt>
                <c:pt idx="345">
                  <c:v>24172.6</c:v>
                </c:pt>
                <c:pt idx="346">
                  <c:v>23684.36</c:v>
                </c:pt>
                <c:pt idx="347">
                  <c:v>23194.17</c:v>
                </c:pt>
                <c:pt idx="348">
                  <c:v>22702.04</c:v>
                </c:pt>
                <c:pt idx="349">
                  <c:v>22207.95</c:v>
                </c:pt>
                <c:pt idx="350">
                  <c:v>21711.89</c:v>
                </c:pt>
                <c:pt idx="351">
                  <c:v>21213.86</c:v>
                </c:pt>
                <c:pt idx="352">
                  <c:v>20713.85</c:v>
                </c:pt>
                <c:pt idx="353">
                  <c:v>20211.84</c:v>
                </c:pt>
                <c:pt idx="354">
                  <c:v>19707.84</c:v>
                </c:pt>
                <c:pt idx="355">
                  <c:v>19201.83</c:v>
                </c:pt>
                <c:pt idx="356">
                  <c:v>18693.8</c:v>
                </c:pt>
                <c:pt idx="357">
                  <c:v>18183.76</c:v>
                </c:pt>
                <c:pt idx="358">
                  <c:v>17671.68</c:v>
                </c:pt>
                <c:pt idx="359">
                  <c:v>17157.57</c:v>
                </c:pt>
                <c:pt idx="360">
                  <c:v>16641.42</c:v>
                </c:pt>
                <c:pt idx="361">
                  <c:v>16123.21</c:v>
                </c:pt>
                <c:pt idx="362">
                  <c:v>15602.94</c:v>
                </c:pt>
                <c:pt idx="363">
                  <c:v>15080.59</c:v>
                </c:pt>
                <c:pt idx="364">
                  <c:v>14556.16</c:v>
                </c:pt>
                <c:pt idx="365">
                  <c:v>14028.64</c:v>
                </c:pt>
                <c:pt idx="366">
                  <c:v>13776.85</c:v>
                </c:pt>
                <c:pt idx="367">
                  <c:v>13524.17</c:v>
                </c:pt>
                <c:pt idx="368">
                  <c:v>13270.62</c:v>
                </c:pt>
                <c:pt idx="369">
                  <c:v>13016.18</c:v>
                </c:pt>
                <c:pt idx="370">
                  <c:v>12760.85</c:v>
                </c:pt>
                <c:pt idx="371">
                  <c:v>12504.63</c:v>
                </c:pt>
                <c:pt idx="372">
                  <c:v>12247.51</c:v>
                </c:pt>
                <c:pt idx="373">
                  <c:v>11989.5</c:v>
                </c:pt>
                <c:pt idx="374">
                  <c:v>11730.59</c:v>
                </c:pt>
                <c:pt idx="375">
                  <c:v>11470.77</c:v>
                </c:pt>
                <c:pt idx="376">
                  <c:v>11210.05</c:v>
                </c:pt>
                <c:pt idx="377">
                  <c:v>10948.42</c:v>
                </c:pt>
                <c:pt idx="378">
                  <c:v>10685.87</c:v>
                </c:pt>
                <c:pt idx="379">
                  <c:v>10422.41</c:v>
                </c:pt>
                <c:pt idx="380">
                  <c:v>10158.03</c:v>
                </c:pt>
                <c:pt idx="381">
                  <c:v>9892.72</c:v>
                </c:pt>
                <c:pt idx="382">
                  <c:v>9626.49</c:v>
                </c:pt>
                <c:pt idx="383">
                  <c:v>9359.33</c:v>
                </c:pt>
                <c:pt idx="384">
                  <c:v>9091.24</c:v>
                </c:pt>
                <c:pt idx="385">
                  <c:v>8822.21</c:v>
                </c:pt>
                <c:pt idx="386">
                  <c:v>8552.25</c:v>
                </c:pt>
                <c:pt idx="387">
                  <c:v>8281.34</c:v>
                </c:pt>
                <c:pt idx="388">
                  <c:v>8009.49</c:v>
                </c:pt>
                <c:pt idx="389">
                  <c:v>7736.68</c:v>
                </c:pt>
                <c:pt idx="390">
                  <c:v>7462.93</c:v>
                </c:pt>
                <c:pt idx="391">
                  <c:v>7188.22</c:v>
                </c:pt>
                <c:pt idx="392">
                  <c:v>6912.55</c:v>
                </c:pt>
                <c:pt idx="393">
                  <c:v>6635.92</c:v>
                </c:pt>
                <c:pt idx="394">
                  <c:v>6358.32</c:v>
                </c:pt>
                <c:pt idx="395">
                  <c:v>6079.76</c:v>
                </c:pt>
                <c:pt idx="396">
                  <c:v>5800.22</c:v>
                </c:pt>
                <c:pt idx="397">
                  <c:v>5519.71</c:v>
                </c:pt>
                <c:pt idx="398">
                  <c:v>5238.22</c:v>
                </c:pt>
                <c:pt idx="399">
                  <c:v>4955.74</c:v>
                </c:pt>
                <c:pt idx="400">
                  <c:v>4672.28</c:v>
                </c:pt>
                <c:pt idx="401">
                  <c:v>4387.83</c:v>
                </c:pt>
                <c:pt idx="402">
                  <c:v>4102.39</c:v>
                </c:pt>
                <c:pt idx="403">
                  <c:v>3815.95</c:v>
                </c:pt>
                <c:pt idx="404">
                  <c:v>3528.51</c:v>
                </c:pt>
                <c:pt idx="405">
                  <c:v>3240.07</c:v>
                </c:pt>
                <c:pt idx="406">
                  <c:v>2950.62</c:v>
                </c:pt>
                <c:pt idx="407">
                  <c:v>2660.17</c:v>
                </c:pt>
                <c:pt idx="408">
                  <c:v>2368.69</c:v>
                </c:pt>
                <c:pt idx="409">
                  <c:v>2076.21</c:v>
                </c:pt>
                <c:pt idx="410">
                  <c:v>1782.7</c:v>
                </c:pt>
                <c:pt idx="411">
                  <c:v>1488.16</c:v>
                </c:pt>
                <c:pt idx="412">
                  <c:v>1192.6</c:v>
                </c:pt>
                <c:pt idx="413">
                  <c:v>896.01</c:v>
                </c:pt>
                <c:pt idx="414">
                  <c:v>598.38</c:v>
                </c:pt>
                <c:pt idx="415">
                  <c:v>299.71</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numCache>
            </c:numRef>
          </c:val>
        </c:ser>
        <c:ser>
          <c:idx val="1"/>
          <c:order val="1"/>
          <c:tx>
            <c:strRef>
              <c:f>_Hidden29!$C$1:$C$1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_Hidden29!$A$2:$A$561</c:f>
              <c:strCache>
                <c:ptCount val="560"/>
                <c:pt idx="0">
                  <c:v>1/07/2017</c:v>
                </c:pt>
                <c:pt idx="1">
                  <c:v>1/08/2017</c:v>
                </c:pt>
                <c:pt idx="2">
                  <c:v>1/09/2017</c:v>
                </c:pt>
                <c:pt idx="3">
                  <c:v>1/10/2017</c:v>
                </c:pt>
                <c:pt idx="4">
                  <c:v>1/11/2017</c:v>
                </c:pt>
                <c:pt idx="5">
                  <c:v>1/12/2017</c:v>
                </c:pt>
                <c:pt idx="6">
                  <c:v>1/01/2018</c:v>
                </c:pt>
                <c:pt idx="7">
                  <c:v>1/02/2018</c:v>
                </c:pt>
                <c:pt idx="8">
                  <c:v>1/03/2018</c:v>
                </c:pt>
                <c:pt idx="9">
                  <c:v>1/04/2018</c:v>
                </c:pt>
                <c:pt idx="10">
                  <c:v>1/05/2018</c:v>
                </c:pt>
                <c:pt idx="11">
                  <c:v>1/06/2018</c:v>
                </c:pt>
                <c:pt idx="12">
                  <c:v>1/07/2018</c:v>
                </c:pt>
                <c:pt idx="13">
                  <c:v>1/08/2018</c:v>
                </c:pt>
                <c:pt idx="14">
                  <c:v>1/09/2018</c:v>
                </c:pt>
                <c:pt idx="15">
                  <c:v>1/10/2018</c:v>
                </c:pt>
                <c:pt idx="16">
                  <c:v>1/11/2018</c:v>
                </c:pt>
                <c:pt idx="17">
                  <c:v>1/12/2018</c:v>
                </c:pt>
                <c:pt idx="18">
                  <c:v>1/01/2019</c:v>
                </c:pt>
                <c:pt idx="19">
                  <c:v>1/02/2019</c:v>
                </c:pt>
                <c:pt idx="20">
                  <c:v>1/03/2019</c:v>
                </c:pt>
                <c:pt idx="21">
                  <c:v>1/04/2019</c:v>
                </c:pt>
                <c:pt idx="22">
                  <c:v>1/05/2019</c:v>
                </c:pt>
                <c:pt idx="23">
                  <c:v>1/06/2019</c:v>
                </c:pt>
                <c:pt idx="24">
                  <c:v>1/07/2019</c:v>
                </c:pt>
                <c:pt idx="25">
                  <c:v>1/08/2019</c:v>
                </c:pt>
                <c:pt idx="26">
                  <c:v>1/09/2019</c:v>
                </c:pt>
                <c:pt idx="27">
                  <c:v>1/10/2019</c:v>
                </c:pt>
                <c:pt idx="28">
                  <c:v>1/11/2019</c:v>
                </c:pt>
                <c:pt idx="29">
                  <c:v>1/12/2019</c:v>
                </c:pt>
                <c:pt idx="30">
                  <c:v>1/01/2020</c:v>
                </c:pt>
                <c:pt idx="31">
                  <c:v>1/02/2020</c:v>
                </c:pt>
                <c:pt idx="32">
                  <c:v>1/03/2020</c:v>
                </c:pt>
                <c:pt idx="33">
                  <c:v>1/04/2020</c:v>
                </c:pt>
                <c:pt idx="34">
                  <c:v>1/05/2020</c:v>
                </c:pt>
                <c:pt idx="35">
                  <c:v>1/06/2020</c:v>
                </c:pt>
                <c:pt idx="36">
                  <c:v>1/07/2020</c:v>
                </c:pt>
                <c:pt idx="37">
                  <c:v>1/08/2020</c:v>
                </c:pt>
                <c:pt idx="38">
                  <c:v>1/09/2020</c:v>
                </c:pt>
                <c:pt idx="39">
                  <c:v>1/10/2020</c:v>
                </c:pt>
                <c:pt idx="40">
                  <c:v>1/11/2020</c:v>
                </c:pt>
                <c:pt idx="41">
                  <c:v>1/12/2020</c:v>
                </c:pt>
                <c:pt idx="42">
                  <c:v>1/01/2021</c:v>
                </c:pt>
                <c:pt idx="43">
                  <c:v>1/02/2021</c:v>
                </c:pt>
                <c:pt idx="44">
                  <c:v>1/03/2021</c:v>
                </c:pt>
                <c:pt idx="45">
                  <c:v>1/04/2021</c:v>
                </c:pt>
                <c:pt idx="46">
                  <c:v>1/05/2021</c:v>
                </c:pt>
                <c:pt idx="47">
                  <c:v>1/06/2021</c:v>
                </c:pt>
                <c:pt idx="48">
                  <c:v>1/07/2021</c:v>
                </c:pt>
                <c:pt idx="49">
                  <c:v>1/08/2021</c:v>
                </c:pt>
                <c:pt idx="50">
                  <c:v>1/09/2021</c:v>
                </c:pt>
                <c:pt idx="51">
                  <c:v>1/10/2021</c:v>
                </c:pt>
                <c:pt idx="52">
                  <c:v>1/11/2021</c:v>
                </c:pt>
                <c:pt idx="53">
                  <c:v>1/12/2021</c:v>
                </c:pt>
                <c:pt idx="54">
                  <c:v>1/01/2022</c:v>
                </c:pt>
                <c:pt idx="55">
                  <c:v>1/02/2022</c:v>
                </c:pt>
                <c:pt idx="56">
                  <c:v>1/03/2022</c:v>
                </c:pt>
                <c:pt idx="57">
                  <c:v>1/04/2022</c:v>
                </c:pt>
                <c:pt idx="58">
                  <c:v>1/05/2022</c:v>
                </c:pt>
                <c:pt idx="59">
                  <c:v>1/06/2022</c:v>
                </c:pt>
                <c:pt idx="60">
                  <c:v>1/07/2022</c:v>
                </c:pt>
                <c:pt idx="61">
                  <c:v>1/08/2022</c:v>
                </c:pt>
                <c:pt idx="62">
                  <c:v>1/09/2022</c:v>
                </c:pt>
                <c:pt idx="63">
                  <c:v>1/10/2022</c:v>
                </c:pt>
                <c:pt idx="64">
                  <c:v>1/11/2022</c:v>
                </c:pt>
                <c:pt idx="65">
                  <c:v>1/12/2022</c:v>
                </c:pt>
                <c:pt idx="66">
                  <c:v>1/01/2023</c:v>
                </c:pt>
                <c:pt idx="67">
                  <c:v>1/02/2023</c:v>
                </c:pt>
                <c:pt idx="68">
                  <c:v>1/03/2023</c:v>
                </c:pt>
                <c:pt idx="69">
                  <c:v>1/04/2023</c:v>
                </c:pt>
                <c:pt idx="70">
                  <c:v>1/05/2023</c:v>
                </c:pt>
                <c:pt idx="71">
                  <c:v>1/06/2023</c:v>
                </c:pt>
                <c:pt idx="72">
                  <c:v>1/07/2023</c:v>
                </c:pt>
                <c:pt idx="73">
                  <c:v>1/08/2023</c:v>
                </c:pt>
                <c:pt idx="74">
                  <c:v>1/09/2023</c:v>
                </c:pt>
                <c:pt idx="75">
                  <c:v>1/10/2023</c:v>
                </c:pt>
                <c:pt idx="76">
                  <c:v>1/11/2023</c:v>
                </c:pt>
                <c:pt idx="77">
                  <c:v>1/12/2023</c:v>
                </c:pt>
                <c:pt idx="78">
                  <c:v>1/01/2024</c:v>
                </c:pt>
                <c:pt idx="79">
                  <c:v>1/02/2024</c:v>
                </c:pt>
                <c:pt idx="80">
                  <c:v>1/03/2024</c:v>
                </c:pt>
                <c:pt idx="81">
                  <c:v>1/04/2024</c:v>
                </c:pt>
                <c:pt idx="82">
                  <c:v>1/05/2024</c:v>
                </c:pt>
                <c:pt idx="83">
                  <c:v>1/06/2024</c:v>
                </c:pt>
                <c:pt idx="84">
                  <c:v>1/07/2024</c:v>
                </c:pt>
                <c:pt idx="85">
                  <c:v>1/08/2024</c:v>
                </c:pt>
                <c:pt idx="86">
                  <c:v>1/09/2024</c:v>
                </c:pt>
                <c:pt idx="87">
                  <c:v>1/10/2024</c:v>
                </c:pt>
                <c:pt idx="88">
                  <c:v>1/11/2024</c:v>
                </c:pt>
                <c:pt idx="89">
                  <c:v>1/12/2024</c:v>
                </c:pt>
                <c:pt idx="90">
                  <c:v>1/01/2025</c:v>
                </c:pt>
                <c:pt idx="91">
                  <c:v>1/02/2025</c:v>
                </c:pt>
                <c:pt idx="92">
                  <c:v>1/03/2025</c:v>
                </c:pt>
                <c:pt idx="93">
                  <c:v>1/04/2025</c:v>
                </c:pt>
                <c:pt idx="94">
                  <c:v>1/05/2025</c:v>
                </c:pt>
                <c:pt idx="95">
                  <c:v>1/06/2025</c:v>
                </c:pt>
                <c:pt idx="96">
                  <c:v>1/07/2025</c:v>
                </c:pt>
                <c:pt idx="97">
                  <c:v>1/08/2025</c:v>
                </c:pt>
                <c:pt idx="98">
                  <c:v>1/09/2025</c:v>
                </c:pt>
                <c:pt idx="99">
                  <c:v>1/10/2025</c:v>
                </c:pt>
                <c:pt idx="100">
                  <c:v>1/11/2025</c:v>
                </c:pt>
                <c:pt idx="101">
                  <c:v>1/12/2025</c:v>
                </c:pt>
                <c:pt idx="102">
                  <c:v>1/01/2026</c:v>
                </c:pt>
                <c:pt idx="103">
                  <c:v>1/02/2026</c:v>
                </c:pt>
                <c:pt idx="104">
                  <c:v>1/03/2026</c:v>
                </c:pt>
                <c:pt idx="105">
                  <c:v>1/04/2026</c:v>
                </c:pt>
                <c:pt idx="106">
                  <c:v>1/05/2026</c:v>
                </c:pt>
                <c:pt idx="107">
                  <c:v>1/06/2026</c:v>
                </c:pt>
                <c:pt idx="108">
                  <c:v>1/07/2026</c:v>
                </c:pt>
                <c:pt idx="109">
                  <c:v>1/08/2026</c:v>
                </c:pt>
                <c:pt idx="110">
                  <c:v>1/09/2026</c:v>
                </c:pt>
                <c:pt idx="111">
                  <c:v>1/10/2026</c:v>
                </c:pt>
                <c:pt idx="112">
                  <c:v>1/11/2026</c:v>
                </c:pt>
                <c:pt idx="113">
                  <c:v>1/12/2026</c:v>
                </c:pt>
                <c:pt idx="114">
                  <c:v>1/01/2027</c:v>
                </c:pt>
                <c:pt idx="115">
                  <c:v>1/02/2027</c:v>
                </c:pt>
                <c:pt idx="116">
                  <c:v>1/03/2027</c:v>
                </c:pt>
                <c:pt idx="117">
                  <c:v>1/04/2027</c:v>
                </c:pt>
                <c:pt idx="118">
                  <c:v>1/05/2027</c:v>
                </c:pt>
                <c:pt idx="119">
                  <c:v>1/06/2027</c:v>
                </c:pt>
                <c:pt idx="120">
                  <c:v>1/07/2027</c:v>
                </c:pt>
                <c:pt idx="121">
                  <c:v>1/08/2027</c:v>
                </c:pt>
                <c:pt idx="122">
                  <c:v>1/09/2027</c:v>
                </c:pt>
                <c:pt idx="123">
                  <c:v>1/10/2027</c:v>
                </c:pt>
                <c:pt idx="124">
                  <c:v>1/11/2027</c:v>
                </c:pt>
                <c:pt idx="125">
                  <c:v>1/12/2027</c:v>
                </c:pt>
                <c:pt idx="126">
                  <c:v>1/01/2028</c:v>
                </c:pt>
                <c:pt idx="127">
                  <c:v>1/02/2028</c:v>
                </c:pt>
                <c:pt idx="128">
                  <c:v>1/03/2028</c:v>
                </c:pt>
                <c:pt idx="129">
                  <c:v>1/04/2028</c:v>
                </c:pt>
                <c:pt idx="130">
                  <c:v>1/05/2028</c:v>
                </c:pt>
                <c:pt idx="131">
                  <c:v>1/06/2028</c:v>
                </c:pt>
                <c:pt idx="132">
                  <c:v>1/07/2028</c:v>
                </c:pt>
                <c:pt idx="133">
                  <c:v>1/08/2028</c:v>
                </c:pt>
                <c:pt idx="134">
                  <c:v>1/09/2028</c:v>
                </c:pt>
                <c:pt idx="135">
                  <c:v>1/10/2028</c:v>
                </c:pt>
                <c:pt idx="136">
                  <c:v>1/11/2028</c:v>
                </c:pt>
                <c:pt idx="137">
                  <c:v>1/12/2028</c:v>
                </c:pt>
                <c:pt idx="138">
                  <c:v>1/01/2029</c:v>
                </c:pt>
                <c:pt idx="139">
                  <c:v>1/02/2029</c:v>
                </c:pt>
                <c:pt idx="140">
                  <c:v>1/03/2029</c:v>
                </c:pt>
                <c:pt idx="141">
                  <c:v>1/04/2029</c:v>
                </c:pt>
                <c:pt idx="142">
                  <c:v>1/05/2029</c:v>
                </c:pt>
                <c:pt idx="143">
                  <c:v>1/06/2029</c:v>
                </c:pt>
                <c:pt idx="144">
                  <c:v>1/07/2029</c:v>
                </c:pt>
                <c:pt idx="145">
                  <c:v>1/08/2029</c:v>
                </c:pt>
                <c:pt idx="146">
                  <c:v>1/09/2029</c:v>
                </c:pt>
                <c:pt idx="147">
                  <c:v>1/10/2029</c:v>
                </c:pt>
                <c:pt idx="148">
                  <c:v>1/11/2029</c:v>
                </c:pt>
                <c:pt idx="149">
                  <c:v>1/12/2029</c:v>
                </c:pt>
                <c:pt idx="150">
                  <c:v>1/01/2030</c:v>
                </c:pt>
                <c:pt idx="151">
                  <c:v>1/02/2030</c:v>
                </c:pt>
                <c:pt idx="152">
                  <c:v>1/03/2030</c:v>
                </c:pt>
                <c:pt idx="153">
                  <c:v>1/04/2030</c:v>
                </c:pt>
                <c:pt idx="154">
                  <c:v>1/05/2030</c:v>
                </c:pt>
                <c:pt idx="155">
                  <c:v>1/06/2030</c:v>
                </c:pt>
                <c:pt idx="156">
                  <c:v>1/07/2030</c:v>
                </c:pt>
                <c:pt idx="157">
                  <c:v>1/08/2030</c:v>
                </c:pt>
                <c:pt idx="158">
                  <c:v>1/09/2030</c:v>
                </c:pt>
                <c:pt idx="159">
                  <c:v>1/10/2030</c:v>
                </c:pt>
                <c:pt idx="160">
                  <c:v>1/11/2030</c:v>
                </c:pt>
                <c:pt idx="161">
                  <c:v>1/12/2030</c:v>
                </c:pt>
                <c:pt idx="162">
                  <c:v>1/01/2031</c:v>
                </c:pt>
                <c:pt idx="163">
                  <c:v>1/02/2031</c:v>
                </c:pt>
                <c:pt idx="164">
                  <c:v>1/03/2031</c:v>
                </c:pt>
                <c:pt idx="165">
                  <c:v>1/04/2031</c:v>
                </c:pt>
                <c:pt idx="166">
                  <c:v>1/05/2031</c:v>
                </c:pt>
                <c:pt idx="167">
                  <c:v>1/06/2031</c:v>
                </c:pt>
                <c:pt idx="168">
                  <c:v>1/07/2031</c:v>
                </c:pt>
                <c:pt idx="169">
                  <c:v>1/08/2031</c:v>
                </c:pt>
                <c:pt idx="170">
                  <c:v>1/09/2031</c:v>
                </c:pt>
                <c:pt idx="171">
                  <c:v>1/10/2031</c:v>
                </c:pt>
                <c:pt idx="172">
                  <c:v>1/11/2031</c:v>
                </c:pt>
                <c:pt idx="173">
                  <c:v>1/12/2031</c:v>
                </c:pt>
                <c:pt idx="174">
                  <c:v>1/01/2032</c:v>
                </c:pt>
                <c:pt idx="175">
                  <c:v>1/02/2032</c:v>
                </c:pt>
                <c:pt idx="176">
                  <c:v>1/03/2032</c:v>
                </c:pt>
                <c:pt idx="177">
                  <c:v>1/04/2032</c:v>
                </c:pt>
                <c:pt idx="178">
                  <c:v>1/05/2032</c:v>
                </c:pt>
                <c:pt idx="179">
                  <c:v>1/06/2032</c:v>
                </c:pt>
                <c:pt idx="180">
                  <c:v>1/07/2032</c:v>
                </c:pt>
                <c:pt idx="181">
                  <c:v>1/08/2032</c:v>
                </c:pt>
                <c:pt idx="182">
                  <c:v>1/09/2032</c:v>
                </c:pt>
                <c:pt idx="183">
                  <c:v>1/10/2032</c:v>
                </c:pt>
                <c:pt idx="184">
                  <c:v>1/11/2032</c:v>
                </c:pt>
                <c:pt idx="185">
                  <c:v>1/12/2032</c:v>
                </c:pt>
                <c:pt idx="186">
                  <c:v>1/01/2033</c:v>
                </c:pt>
                <c:pt idx="187">
                  <c:v>1/02/2033</c:v>
                </c:pt>
                <c:pt idx="188">
                  <c:v>1/03/2033</c:v>
                </c:pt>
                <c:pt idx="189">
                  <c:v>1/04/2033</c:v>
                </c:pt>
                <c:pt idx="190">
                  <c:v>1/05/2033</c:v>
                </c:pt>
                <c:pt idx="191">
                  <c:v>1/06/2033</c:v>
                </c:pt>
                <c:pt idx="192">
                  <c:v>1/07/2033</c:v>
                </c:pt>
                <c:pt idx="193">
                  <c:v>1/08/2033</c:v>
                </c:pt>
                <c:pt idx="194">
                  <c:v>1/09/2033</c:v>
                </c:pt>
                <c:pt idx="195">
                  <c:v>1/10/2033</c:v>
                </c:pt>
                <c:pt idx="196">
                  <c:v>1/11/2033</c:v>
                </c:pt>
                <c:pt idx="197">
                  <c:v>1/12/2033</c:v>
                </c:pt>
                <c:pt idx="198">
                  <c:v>1/01/2034</c:v>
                </c:pt>
                <c:pt idx="199">
                  <c:v>1/02/2034</c:v>
                </c:pt>
                <c:pt idx="200">
                  <c:v>1/03/2034</c:v>
                </c:pt>
                <c:pt idx="201">
                  <c:v>1/04/2034</c:v>
                </c:pt>
                <c:pt idx="202">
                  <c:v>1/05/2034</c:v>
                </c:pt>
                <c:pt idx="203">
                  <c:v>1/06/2034</c:v>
                </c:pt>
                <c:pt idx="204">
                  <c:v>1/07/2034</c:v>
                </c:pt>
                <c:pt idx="205">
                  <c:v>1/08/2034</c:v>
                </c:pt>
                <c:pt idx="206">
                  <c:v>1/09/2034</c:v>
                </c:pt>
                <c:pt idx="207">
                  <c:v>1/10/2034</c:v>
                </c:pt>
                <c:pt idx="208">
                  <c:v>1/11/2034</c:v>
                </c:pt>
                <c:pt idx="209">
                  <c:v>1/12/2034</c:v>
                </c:pt>
                <c:pt idx="210">
                  <c:v>1/01/2035</c:v>
                </c:pt>
                <c:pt idx="211">
                  <c:v>1/02/2035</c:v>
                </c:pt>
                <c:pt idx="212">
                  <c:v>1/03/2035</c:v>
                </c:pt>
                <c:pt idx="213">
                  <c:v>1/04/2035</c:v>
                </c:pt>
                <c:pt idx="214">
                  <c:v>1/05/2035</c:v>
                </c:pt>
                <c:pt idx="215">
                  <c:v>1/06/2035</c:v>
                </c:pt>
                <c:pt idx="216">
                  <c:v>1/07/2035</c:v>
                </c:pt>
                <c:pt idx="217">
                  <c:v>1/08/2035</c:v>
                </c:pt>
                <c:pt idx="218">
                  <c:v>1/09/2035</c:v>
                </c:pt>
                <c:pt idx="219">
                  <c:v>1/10/2035</c:v>
                </c:pt>
                <c:pt idx="220">
                  <c:v>1/11/2035</c:v>
                </c:pt>
                <c:pt idx="221">
                  <c:v>1/12/2035</c:v>
                </c:pt>
                <c:pt idx="222">
                  <c:v>1/01/2036</c:v>
                </c:pt>
                <c:pt idx="223">
                  <c:v>1/02/2036</c:v>
                </c:pt>
                <c:pt idx="224">
                  <c:v>1/03/2036</c:v>
                </c:pt>
                <c:pt idx="225">
                  <c:v>1/04/2036</c:v>
                </c:pt>
                <c:pt idx="226">
                  <c:v>1/05/2036</c:v>
                </c:pt>
                <c:pt idx="227">
                  <c:v>1/06/2036</c:v>
                </c:pt>
                <c:pt idx="228">
                  <c:v>1/07/2036</c:v>
                </c:pt>
                <c:pt idx="229">
                  <c:v>1/08/2036</c:v>
                </c:pt>
                <c:pt idx="230">
                  <c:v>1/09/2036</c:v>
                </c:pt>
                <c:pt idx="231">
                  <c:v>1/10/2036</c:v>
                </c:pt>
                <c:pt idx="232">
                  <c:v>1/11/2036</c:v>
                </c:pt>
                <c:pt idx="233">
                  <c:v>1/12/2036</c:v>
                </c:pt>
                <c:pt idx="234">
                  <c:v>1/01/2037</c:v>
                </c:pt>
                <c:pt idx="235">
                  <c:v>1/02/2037</c:v>
                </c:pt>
                <c:pt idx="236">
                  <c:v>1/03/2037</c:v>
                </c:pt>
                <c:pt idx="237">
                  <c:v>1/04/2037</c:v>
                </c:pt>
                <c:pt idx="238">
                  <c:v>1/05/2037</c:v>
                </c:pt>
                <c:pt idx="239">
                  <c:v>1/06/2037</c:v>
                </c:pt>
                <c:pt idx="240">
                  <c:v>1/07/2037</c:v>
                </c:pt>
                <c:pt idx="241">
                  <c:v>1/08/2037</c:v>
                </c:pt>
                <c:pt idx="242">
                  <c:v>1/09/2037</c:v>
                </c:pt>
                <c:pt idx="243">
                  <c:v>1/10/2037</c:v>
                </c:pt>
                <c:pt idx="244">
                  <c:v>1/11/2037</c:v>
                </c:pt>
                <c:pt idx="245">
                  <c:v>1/12/2037</c:v>
                </c:pt>
                <c:pt idx="246">
                  <c:v>1/01/2038</c:v>
                </c:pt>
                <c:pt idx="247">
                  <c:v>1/02/2038</c:v>
                </c:pt>
                <c:pt idx="248">
                  <c:v>1/03/2038</c:v>
                </c:pt>
                <c:pt idx="249">
                  <c:v>1/04/2038</c:v>
                </c:pt>
                <c:pt idx="250">
                  <c:v>1/05/2038</c:v>
                </c:pt>
                <c:pt idx="251">
                  <c:v>1/06/2038</c:v>
                </c:pt>
                <c:pt idx="252">
                  <c:v>1/07/2038</c:v>
                </c:pt>
                <c:pt idx="253">
                  <c:v>1/08/2038</c:v>
                </c:pt>
                <c:pt idx="254">
                  <c:v>1/09/2038</c:v>
                </c:pt>
                <c:pt idx="255">
                  <c:v>1/10/2038</c:v>
                </c:pt>
                <c:pt idx="256">
                  <c:v>1/11/2038</c:v>
                </c:pt>
                <c:pt idx="257">
                  <c:v>1/12/2038</c:v>
                </c:pt>
                <c:pt idx="258">
                  <c:v>1/01/2039</c:v>
                </c:pt>
                <c:pt idx="259">
                  <c:v>1/02/2039</c:v>
                </c:pt>
                <c:pt idx="260">
                  <c:v>1/03/2039</c:v>
                </c:pt>
                <c:pt idx="261">
                  <c:v>1/04/2039</c:v>
                </c:pt>
                <c:pt idx="262">
                  <c:v>1/05/2039</c:v>
                </c:pt>
                <c:pt idx="263">
                  <c:v>1/06/2039</c:v>
                </c:pt>
                <c:pt idx="264">
                  <c:v>1/07/2039</c:v>
                </c:pt>
                <c:pt idx="265">
                  <c:v>1/08/2039</c:v>
                </c:pt>
                <c:pt idx="266">
                  <c:v>1/09/2039</c:v>
                </c:pt>
                <c:pt idx="267">
                  <c:v>1/10/2039</c:v>
                </c:pt>
                <c:pt idx="268">
                  <c:v>1/11/2039</c:v>
                </c:pt>
                <c:pt idx="269">
                  <c:v>1/12/2039</c:v>
                </c:pt>
                <c:pt idx="270">
                  <c:v>1/01/2040</c:v>
                </c:pt>
                <c:pt idx="271">
                  <c:v>1/02/2040</c:v>
                </c:pt>
                <c:pt idx="272">
                  <c:v>1/03/2040</c:v>
                </c:pt>
                <c:pt idx="273">
                  <c:v>1/04/2040</c:v>
                </c:pt>
                <c:pt idx="274">
                  <c:v>1/05/2040</c:v>
                </c:pt>
                <c:pt idx="275">
                  <c:v>1/06/2040</c:v>
                </c:pt>
                <c:pt idx="276">
                  <c:v>1/07/2040</c:v>
                </c:pt>
                <c:pt idx="277">
                  <c:v>1/08/2040</c:v>
                </c:pt>
                <c:pt idx="278">
                  <c:v>1/09/2040</c:v>
                </c:pt>
                <c:pt idx="279">
                  <c:v>1/10/2040</c:v>
                </c:pt>
                <c:pt idx="280">
                  <c:v>1/11/2040</c:v>
                </c:pt>
                <c:pt idx="281">
                  <c:v>1/12/2040</c:v>
                </c:pt>
                <c:pt idx="282">
                  <c:v>1/01/2041</c:v>
                </c:pt>
                <c:pt idx="283">
                  <c:v>1/02/2041</c:v>
                </c:pt>
                <c:pt idx="284">
                  <c:v>1/03/2041</c:v>
                </c:pt>
                <c:pt idx="285">
                  <c:v>1/04/2041</c:v>
                </c:pt>
                <c:pt idx="286">
                  <c:v>1/05/2041</c:v>
                </c:pt>
                <c:pt idx="287">
                  <c:v>1/06/2041</c:v>
                </c:pt>
                <c:pt idx="288">
                  <c:v>1/07/2041</c:v>
                </c:pt>
                <c:pt idx="289">
                  <c:v>1/08/2041</c:v>
                </c:pt>
                <c:pt idx="290">
                  <c:v>1/09/2041</c:v>
                </c:pt>
                <c:pt idx="291">
                  <c:v>1/10/2041</c:v>
                </c:pt>
                <c:pt idx="292">
                  <c:v>1/11/2041</c:v>
                </c:pt>
                <c:pt idx="293">
                  <c:v>1/12/2041</c:v>
                </c:pt>
                <c:pt idx="294">
                  <c:v>1/01/2042</c:v>
                </c:pt>
                <c:pt idx="295">
                  <c:v>1/02/2042</c:v>
                </c:pt>
                <c:pt idx="296">
                  <c:v>1/03/2042</c:v>
                </c:pt>
                <c:pt idx="297">
                  <c:v>1/04/2042</c:v>
                </c:pt>
                <c:pt idx="298">
                  <c:v>1/05/2042</c:v>
                </c:pt>
                <c:pt idx="299">
                  <c:v>1/06/2042</c:v>
                </c:pt>
                <c:pt idx="300">
                  <c:v>1/07/2042</c:v>
                </c:pt>
                <c:pt idx="301">
                  <c:v>1/08/2042</c:v>
                </c:pt>
                <c:pt idx="302">
                  <c:v>1/09/2042</c:v>
                </c:pt>
                <c:pt idx="303">
                  <c:v>1/10/2042</c:v>
                </c:pt>
                <c:pt idx="304">
                  <c:v>1/11/2042</c:v>
                </c:pt>
                <c:pt idx="305">
                  <c:v>1/12/2042</c:v>
                </c:pt>
                <c:pt idx="306">
                  <c:v>1/01/2043</c:v>
                </c:pt>
                <c:pt idx="307">
                  <c:v>1/02/2043</c:v>
                </c:pt>
                <c:pt idx="308">
                  <c:v>1/03/2043</c:v>
                </c:pt>
                <c:pt idx="309">
                  <c:v>1/04/2043</c:v>
                </c:pt>
                <c:pt idx="310">
                  <c:v>1/05/2043</c:v>
                </c:pt>
                <c:pt idx="311">
                  <c:v>1/06/2043</c:v>
                </c:pt>
                <c:pt idx="312">
                  <c:v>1/07/2043</c:v>
                </c:pt>
                <c:pt idx="313">
                  <c:v>1/08/2043</c:v>
                </c:pt>
                <c:pt idx="314">
                  <c:v>1/09/2043</c:v>
                </c:pt>
                <c:pt idx="315">
                  <c:v>1/10/2043</c:v>
                </c:pt>
                <c:pt idx="316">
                  <c:v>1/11/2043</c:v>
                </c:pt>
                <c:pt idx="317">
                  <c:v>1/12/2043</c:v>
                </c:pt>
                <c:pt idx="318">
                  <c:v>1/01/2044</c:v>
                </c:pt>
                <c:pt idx="319">
                  <c:v>1/02/2044</c:v>
                </c:pt>
                <c:pt idx="320">
                  <c:v>1/03/2044</c:v>
                </c:pt>
                <c:pt idx="321">
                  <c:v>1/04/2044</c:v>
                </c:pt>
                <c:pt idx="322">
                  <c:v>1/05/2044</c:v>
                </c:pt>
                <c:pt idx="323">
                  <c:v>1/06/2044</c:v>
                </c:pt>
                <c:pt idx="324">
                  <c:v>1/07/2044</c:v>
                </c:pt>
                <c:pt idx="325">
                  <c:v>1/08/2044</c:v>
                </c:pt>
                <c:pt idx="326">
                  <c:v>1/09/2044</c:v>
                </c:pt>
                <c:pt idx="327">
                  <c:v>1/10/2044</c:v>
                </c:pt>
                <c:pt idx="328">
                  <c:v>1/11/2044</c:v>
                </c:pt>
                <c:pt idx="329">
                  <c:v>1/12/2044</c:v>
                </c:pt>
                <c:pt idx="330">
                  <c:v>1/01/2045</c:v>
                </c:pt>
                <c:pt idx="331">
                  <c:v>1/02/2045</c:v>
                </c:pt>
                <c:pt idx="332">
                  <c:v>1/03/2045</c:v>
                </c:pt>
                <c:pt idx="333">
                  <c:v>1/04/2045</c:v>
                </c:pt>
                <c:pt idx="334">
                  <c:v>1/05/2045</c:v>
                </c:pt>
                <c:pt idx="335">
                  <c:v>1/06/2045</c:v>
                </c:pt>
                <c:pt idx="336">
                  <c:v>1/07/2045</c:v>
                </c:pt>
                <c:pt idx="337">
                  <c:v>1/08/2045</c:v>
                </c:pt>
                <c:pt idx="338">
                  <c:v>1/09/2045</c:v>
                </c:pt>
                <c:pt idx="339">
                  <c:v>1/10/2045</c:v>
                </c:pt>
                <c:pt idx="340">
                  <c:v>1/11/2045</c:v>
                </c:pt>
                <c:pt idx="341">
                  <c:v>1/12/2045</c:v>
                </c:pt>
                <c:pt idx="342">
                  <c:v>1/01/2046</c:v>
                </c:pt>
                <c:pt idx="343">
                  <c:v>1/02/2046</c:v>
                </c:pt>
                <c:pt idx="344">
                  <c:v>1/03/2046</c:v>
                </c:pt>
                <c:pt idx="345">
                  <c:v>1/04/2046</c:v>
                </c:pt>
                <c:pt idx="346">
                  <c:v>1/05/2046</c:v>
                </c:pt>
                <c:pt idx="347">
                  <c:v>1/06/2046</c:v>
                </c:pt>
                <c:pt idx="348">
                  <c:v>1/07/2046</c:v>
                </c:pt>
                <c:pt idx="349">
                  <c:v>1/08/2046</c:v>
                </c:pt>
                <c:pt idx="350">
                  <c:v>1/09/2046</c:v>
                </c:pt>
                <c:pt idx="351">
                  <c:v>1/10/2046</c:v>
                </c:pt>
                <c:pt idx="352">
                  <c:v>1/11/2046</c:v>
                </c:pt>
                <c:pt idx="353">
                  <c:v>1/12/2046</c:v>
                </c:pt>
                <c:pt idx="354">
                  <c:v>1/01/2047</c:v>
                </c:pt>
                <c:pt idx="355">
                  <c:v>1/02/2047</c:v>
                </c:pt>
                <c:pt idx="356">
                  <c:v>1/03/2047</c:v>
                </c:pt>
                <c:pt idx="357">
                  <c:v>1/04/2047</c:v>
                </c:pt>
                <c:pt idx="358">
                  <c:v>1/05/2047</c:v>
                </c:pt>
                <c:pt idx="359">
                  <c:v>1/06/2047</c:v>
                </c:pt>
                <c:pt idx="360">
                  <c:v>1/07/2047</c:v>
                </c:pt>
                <c:pt idx="361">
                  <c:v>1/08/2047</c:v>
                </c:pt>
                <c:pt idx="362">
                  <c:v>1/09/2047</c:v>
                </c:pt>
                <c:pt idx="363">
                  <c:v>1/10/2047</c:v>
                </c:pt>
                <c:pt idx="364">
                  <c:v>1/11/2047</c:v>
                </c:pt>
                <c:pt idx="365">
                  <c:v>1/12/2047</c:v>
                </c:pt>
                <c:pt idx="366">
                  <c:v>1/01/2048</c:v>
                </c:pt>
                <c:pt idx="367">
                  <c:v>1/02/2048</c:v>
                </c:pt>
                <c:pt idx="368">
                  <c:v>1/03/2048</c:v>
                </c:pt>
                <c:pt idx="369">
                  <c:v>1/04/2048</c:v>
                </c:pt>
                <c:pt idx="370">
                  <c:v>1/05/2048</c:v>
                </c:pt>
                <c:pt idx="371">
                  <c:v>1/06/2048</c:v>
                </c:pt>
                <c:pt idx="372">
                  <c:v>1/07/2048</c:v>
                </c:pt>
                <c:pt idx="373">
                  <c:v>1/08/2048</c:v>
                </c:pt>
                <c:pt idx="374">
                  <c:v>1/09/2048</c:v>
                </c:pt>
                <c:pt idx="375">
                  <c:v>1/10/2048</c:v>
                </c:pt>
                <c:pt idx="376">
                  <c:v>1/11/2048</c:v>
                </c:pt>
                <c:pt idx="377">
                  <c:v>1/12/2048</c:v>
                </c:pt>
                <c:pt idx="378">
                  <c:v>1/01/2049</c:v>
                </c:pt>
                <c:pt idx="379">
                  <c:v>1/02/2049</c:v>
                </c:pt>
                <c:pt idx="380">
                  <c:v>1/03/2049</c:v>
                </c:pt>
                <c:pt idx="381">
                  <c:v>1/04/2049</c:v>
                </c:pt>
                <c:pt idx="382">
                  <c:v>1/05/2049</c:v>
                </c:pt>
                <c:pt idx="383">
                  <c:v>1/06/2049</c:v>
                </c:pt>
                <c:pt idx="384">
                  <c:v>1/07/2049</c:v>
                </c:pt>
                <c:pt idx="385">
                  <c:v>1/08/2049</c:v>
                </c:pt>
                <c:pt idx="386">
                  <c:v>1/09/2049</c:v>
                </c:pt>
                <c:pt idx="387">
                  <c:v>1/10/2049</c:v>
                </c:pt>
                <c:pt idx="388">
                  <c:v>1/11/2049</c:v>
                </c:pt>
                <c:pt idx="389">
                  <c:v>1/12/2049</c:v>
                </c:pt>
                <c:pt idx="390">
                  <c:v>1/01/2050</c:v>
                </c:pt>
                <c:pt idx="391">
                  <c:v>1/02/2050</c:v>
                </c:pt>
                <c:pt idx="392">
                  <c:v>1/03/2050</c:v>
                </c:pt>
                <c:pt idx="393">
                  <c:v>1/04/2050</c:v>
                </c:pt>
                <c:pt idx="394">
                  <c:v>1/05/2050</c:v>
                </c:pt>
                <c:pt idx="395">
                  <c:v>1/06/2050</c:v>
                </c:pt>
                <c:pt idx="396">
                  <c:v>1/07/2050</c:v>
                </c:pt>
                <c:pt idx="397">
                  <c:v>1/08/2050</c:v>
                </c:pt>
                <c:pt idx="398">
                  <c:v>1/09/2050</c:v>
                </c:pt>
                <c:pt idx="399">
                  <c:v>1/10/2050</c:v>
                </c:pt>
                <c:pt idx="400">
                  <c:v>1/11/2050</c:v>
                </c:pt>
                <c:pt idx="401">
                  <c:v>1/12/2050</c:v>
                </c:pt>
                <c:pt idx="402">
                  <c:v>1/01/2051</c:v>
                </c:pt>
                <c:pt idx="403">
                  <c:v>1/02/2051</c:v>
                </c:pt>
                <c:pt idx="404">
                  <c:v>1/03/2051</c:v>
                </c:pt>
                <c:pt idx="405">
                  <c:v>1/04/2051</c:v>
                </c:pt>
                <c:pt idx="406">
                  <c:v>1/05/2051</c:v>
                </c:pt>
                <c:pt idx="407">
                  <c:v>1/06/2051</c:v>
                </c:pt>
                <c:pt idx="408">
                  <c:v>1/07/2051</c:v>
                </c:pt>
                <c:pt idx="409">
                  <c:v>1/08/2051</c:v>
                </c:pt>
                <c:pt idx="410">
                  <c:v>1/09/2051</c:v>
                </c:pt>
                <c:pt idx="411">
                  <c:v>1/10/2051</c:v>
                </c:pt>
                <c:pt idx="412">
                  <c:v>1/11/2051</c:v>
                </c:pt>
                <c:pt idx="413">
                  <c:v>1/12/2051</c:v>
                </c:pt>
                <c:pt idx="414">
                  <c:v>1/01/2052</c:v>
                </c:pt>
                <c:pt idx="415">
                  <c:v>1/02/2052</c:v>
                </c:pt>
                <c:pt idx="416">
                  <c:v>1/03/2052</c:v>
                </c:pt>
                <c:pt idx="417">
                  <c:v>1/04/2052</c:v>
                </c:pt>
                <c:pt idx="418">
                  <c:v>1/05/2052</c:v>
                </c:pt>
                <c:pt idx="419">
                  <c:v>1/06/2052</c:v>
                </c:pt>
                <c:pt idx="420">
                  <c:v>1/07/2052</c:v>
                </c:pt>
                <c:pt idx="421">
                  <c:v>1/08/2052</c:v>
                </c:pt>
                <c:pt idx="422">
                  <c:v>1/09/2052</c:v>
                </c:pt>
                <c:pt idx="423">
                  <c:v>1/10/2052</c:v>
                </c:pt>
                <c:pt idx="424">
                  <c:v>1/11/2052</c:v>
                </c:pt>
                <c:pt idx="425">
                  <c:v>1/12/2052</c:v>
                </c:pt>
                <c:pt idx="426">
                  <c:v>1/01/2053</c:v>
                </c:pt>
                <c:pt idx="427">
                  <c:v>1/02/2053</c:v>
                </c:pt>
                <c:pt idx="428">
                  <c:v>1/03/2053</c:v>
                </c:pt>
                <c:pt idx="429">
                  <c:v>1/04/2053</c:v>
                </c:pt>
                <c:pt idx="430">
                  <c:v>1/05/2053</c:v>
                </c:pt>
                <c:pt idx="431">
                  <c:v>1/06/2053</c:v>
                </c:pt>
                <c:pt idx="432">
                  <c:v>1/07/2053</c:v>
                </c:pt>
                <c:pt idx="433">
                  <c:v>1/08/2053</c:v>
                </c:pt>
                <c:pt idx="434">
                  <c:v>1/09/2053</c:v>
                </c:pt>
                <c:pt idx="435">
                  <c:v>1/10/2053</c:v>
                </c:pt>
                <c:pt idx="436">
                  <c:v>1/11/2053</c:v>
                </c:pt>
                <c:pt idx="437">
                  <c:v>1/12/2053</c:v>
                </c:pt>
                <c:pt idx="438">
                  <c:v>1/01/2054</c:v>
                </c:pt>
                <c:pt idx="439">
                  <c:v>1/02/2054</c:v>
                </c:pt>
                <c:pt idx="440">
                  <c:v>1/03/2054</c:v>
                </c:pt>
                <c:pt idx="441">
                  <c:v>1/04/2054</c:v>
                </c:pt>
                <c:pt idx="442">
                  <c:v>1/05/2054</c:v>
                </c:pt>
                <c:pt idx="443">
                  <c:v>1/06/2054</c:v>
                </c:pt>
                <c:pt idx="444">
                  <c:v>1/07/2054</c:v>
                </c:pt>
                <c:pt idx="445">
                  <c:v>1/08/2054</c:v>
                </c:pt>
                <c:pt idx="446">
                  <c:v>1/09/2054</c:v>
                </c:pt>
                <c:pt idx="447">
                  <c:v>1/10/2054</c:v>
                </c:pt>
                <c:pt idx="448">
                  <c:v>1/11/2054</c:v>
                </c:pt>
                <c:pt idx="449">
                  <c:v>1/12/2054</c:v>
                </c:pt>
                <c:pt idx="450">
                  <c:v>1/01/2055</c:v>
                </c:pt>
                <c:pt idx="451">
                  <c:v>1/02/2055</c:v>
                </c:pt>
                <c:pt idx="452">
                  <c:v>1/03/2055</c:v>
                </c:pt>
                <c:pt idx="453">
                  <c:v>1/04/2055</c:v>
                </c:pt>
                <c:pt idx="454">
                  <c:v>1/05/2055</c:v>
                </c:pt>
                <c:pt idx="455">
                  <c:v>1/06/2055</c:v>
                </c:pt>
                <c:pt idx="456">
                  <c:v>1/07/2055</c:v>
                </c:pt>
                <c:pt idx="457">
                  <c:v>1/08/2055</c:v>
                </c:pt>
                <c:pt idx="458">
                  <c:v>1/09/2055</c:v>
                </c:pt>
                <c:pt idx="459">
                  <c:v>1/10/2055</c:v>
                </c:pt>
                <c:pt idx="460">
                  <c:v>1/11/2055</c:v>
                </c:pt>
                <c:pt idx="461">
                  <c:v>1/12/2055</c:v>
                </c:pt>
                <c:pt idx="462">
                  <c:v>1/01/2056</c:v>
                </c:pt>
                <c:pt idx="463">
                  <c:v>1/02/2056</c:v>
                </c:pt>
                <c:pt idx="464">
                  <c:v>1/03/2056</c:v>
                </c:pt>
                <c:pt idx="465">
                  <c:v>1/04/2056</c:v>
                </c:pt>
                <c:pt idx="466">
                  <c:v>1/05/2056</c:v>
                </c:pt>
                <c:pt idx="467">
                  <c:v>1/06/2056</c:v>
                </c:pt>
                <c:pt idx="468">
                  <c:v>1/07/2056</c:v>
                </c:pt>
                <c:pt idx="469">
                  <c:v>1/08/2056</c:v>
                </c:pt>
                <c:pt idx="470">
                  <c:v>1/09/2056</c:v>
                </c:pt>
                <c:pt idx="471">
                  <c:v>1/10/2056</c:v>
                </c:pt>
                <c:pt idx="472">
                  <c:v>1/11/2056</c:v>
                </c:pt>
                <c:pt idx="473">
                  <c:v>1/12/2056</c:v>
                </c:pt>
                <c:pt idx="474">
                  <c:v>1/01/2057</c:v>
                </c:pt>
                <c:pt idx="475">
                  <c:v>1/02/2057</c:v>
                </c:pt>
                <c:pt idx="476">
                  <c:v>1/03/2057</c:v>
                </c:pt>
                <c:pt idx="477">
                  <c:v>1/04/2057</c:v>
                </c:pt>
                <c:pt idx="478">
                  <c:v>1/05/2057</c:v>
                </c:pt>
                <c:pt idx="479">
                  <c:v>1/06/2057</c:v>
                </c:pt>
                <c:pt idx="480">
                  <c:v>1/07/2057</c:v>
                </c:pt>
                <c:pt idx="481">
                  <c:v>1/08/2057</c:v>
                </c:pt>
                <c:pt idx="482">
                  <c:v>1/09/2057</c:v>
                </c:pt>
                <c:pt idx="483">
                  <c:v>1/10/2057</c:v>
                </c:pt>
                <c:pt idx="484">
                  <c:v>1/11/2057</c:v>
                </c:pt>
                <c:pt idx="485">
                  <c:v>1/12/2057</c:v>
                </c:pt>
                <c:pt idx="486">
                  <c:v>1/01/2058</c:v>
                </c:pt>
                <c:pt idx="487">
                  <c:v>1/02/2058</c:v>
                </c:pt>
                <c:pt idx="488">
                  <c:v>1/03/2058</c:v>
                </c:pt>
                <c:pt idx="489">
                  <c:v>1/04/2058</c:v>
                </c:pt>
                <c:pt idx="490">
                  <c:v>1/05/2058</c:v>
                </c:pt>
                <c:pt idx="491">
                  <c:v>1/06/2058</c:v>
                </c:pt>
                <c:pt idx="492">
                  <c:v>1/07/2058</c:v>
                </c:pt>
                <c:pt idx="493">
                  <c:v>1/08/2058</c:v>
                </c:pt>
                <c:pt idx="494">
                  <c:v>1/09/2058</c:v>
                </c:pt>
                <c:pt idx="495">
                  <c:v>1/10/2058</c:v>
                </c:pt>
                <c:pt idx="496">
                  <c:v>1/11/2058</c:v>
                </c:pt>
                <c:pt idx="497">
                  <c:v>1/12/2058</c:v>
                </c:pt>
                <c:pt idx="498">
                  <c:v>1/01/2059</c:v>
                </c:pt>
                <c:pt idx="499">
                  <c:v>1/02/2059</c:v>
                </c:pt>
                <c:pt idx="500">
                  <c:v>1/03/2059</c:v>
                </c:pt>
                <c:pt idx="501">
                  <c:v>1/04/2059</c:v>
                </c:pt>
                <c:pt idx="502">
                  <c:v>1/05/2059</c:v>
                </c:pt>
                <c:pt idx="503">
                  <c:v>1/06/2059</c:v>
                </c:pt>
                <c:pt idx="504">
                  <c:v>1/07/2059</c:v>
                </c:pt>
                <c:pt idx="505">
                  <c:v>1/08/2059</c:v>
                </c:pt>
                <c:pt idx="506">
                  <c:v>1/09/2059</c:v>
                </c:pt>
                <c:pt idx="507">
                  <c:v>1/10/2059</c:v>
                </c:pt>
                <c:pt idx="508">
                  <c:v>1/11/2059</c:v>
                </c:pt>
                <c:pt idx="509">
                  <c:v>1/12/2059</c:v>
                </c:pt>
                <c:pt idx="510">
                  <c:v>1/01/2060</c:v>
                </c:pt>
                <c:pt idx="511">
                  <c:v>1/02/2060</c:v>
                </c:pt>
                <c:pt idx="512">
                  <c:v>1/03/2060</c:v>
                </c:pt>
                <c:pt idx="513">
                  <c:v>1/04/2060</c:v>
                </c:pt>
                <c:pt idx="514">
                  <c:v>1/05/2060</c:v>
                </c:pt>
                <c:pt idx="515">
                  <c:v>1/06/2060</c:v>
                </c:pt>
                <c:pt idx="516">
                  <c:v>1/07/2060</c:v>
                </c:pt>
                <c:pt idx="517">
                  <c:v>1/08/2060</c:v>
                </c:pt>
                <c:pt idx="518">
                  <c:v>1/09/2060</c:v>
                </c:pt>
                <c:pt idx="519">
                  <c:v>1/10/2060</c:v>
                </c:pt>
                <c:pt idx="520">
                  <c:v>1/11/2060</c:v>
                </c:pt>
                <c:pt idx="521">
                  <c:v>1/12/2060</c:v>
                </c:pt>
                <c:pt idx="522">
                  <c:v>1/01/2061</c:v>
                </c:pt>
                <c:pt idx="523">
                  <c:v>1/02/2061</c:v>
                </c:pt>
                <c:pt idx="524">
                  <c:v>1/03/2061</c:v>
                </c:pt>
                <c:pt idx="525">
                  <c:v>1/04/2061</c:v>
                </c:pt>
                <c:pt idx="526">
                  <c:v>1/05/2061</c:v>
                </c:pt>
                <c:pt idx="527">
                  <c:v>1/06/2061</c:v>
                </c:pt>
                <c:pt idx="528">
                  <c:v>1/07/2061</c:v>
                </c:pt>
                <c:pt idx="529">
                  <c:v>1/08/2061</c:v>
                </c:pt>
                <c:pt idx="530">
                  <c:v>1/09/2061</c:v>
                </c:pt>
                <c:pt idx="531">
                  <c:v>1/10/2061</c:v>
                </c:pt>
                <c:pt idx="532">
                  <c:v>1/11/2061</c:v>
                </c:pt>
                <c:pt idx="533">
                  <c:v>1/12/2061</c:v>
                </c:pt>
                <c:pt idx="534">
                  <c:v>1/01/2062</c:v>
                </c:pt>
                <c:pt idx="535">
                  <c:v>1/02/2062</c:v>
                </c:pt>
                <c:pt idx="536">
                  <c:v>1/03/2062</c:v>
                </c:pt>
                <c:pt idx="537">
                  <c:v>1/04/2062</c:v>
                </c:pt>
                <c:pt idx="538">
                  <c:v>1/05/2062</c:v>
                </c:pt>
                <c:pt idx="539">
                  <c:v>1/06/2062</c:v>
                </c:pt>
                <c:pt idx="540">
                  <c:v>1/07/2062</c:v>
                </c:pt>
                <c:pt idx="541">
                  <c:v>1/08/2062</c:v>
                </c:pt>
                <c:pt idx="542">
                  <c:v>1/09/2062</c:v>
                </c:pt>
                <c:pt idx="543">
                  <c:v>1/10/2062</c:v>
                </c:pt>
                <c:pt idx="544">
                  <c:v>1/11/2062</c:v>
                </c:pt>
                <c:pt idx="545">
                  <c:v>1/12/2062</c:v>
                </c:pt>
                <c:pt idx="546">
                  <c:v>1/01/2063</c:v>
                </c:pt>
                <c:pt idx="547">
                  <c:v>1/02/2063</c:v>
                </c:pt>
                <c:pt idx="548">
                  <c:v>1/03/2063</c:v>
                </c:pt>
                <c:pt idx="549">
                  <c:v>1/04/2063</c:v>
                </c:pt>
                <c:pt idx="550">
                  <c:v>1/05/2063</c:v>
                </c:pt>
                <c:pt idx="551">
                  <c:v>1/06/2063</c:v>
                </c:pt>
                <c:pt idx="552">
                  <c:v>1/07/2063</c:v>
                </c:pt>
                <c:pt idx="553">
                  <c:v>1/08/2063</c:v>
                </c:pt>
                <c:pt idx="554">
                  <c:v>1/09/2063</c:v>
                </c:pt>
                <c:pt idx="555">
                  <c:v>1/10/2063</c:v>
                </c:pt>
                <c:pt idx="556">
                  <c:v>1/11/2063</c:v>
                </c:pt>
                <c:pt idx="557">
                  <c:v>1/12/2063</c:v>
                </c:pt>
                <c:pt idx="558">
                  <c:v>1/01/2064</c:v>
                </c:pt>
                <c:pt idx="559">
                  <c:v>1/02/2064</c:v>
                </c:pt>
              </c:strCache>
            </c:strRef>
          </c:cat>
          <c:val>
            <c:numRef>
              <c:f>_Hidden29!$C$2:$C$561</c:f>
              <c:numCache>
                <c:ptCount val="560"/>
                <c:pt idx="0">
                  <c:v>1335207559.3558455</c:v>
                </c:pt>
                <c:pt idx="1">
                  <c:v>1325525626.6625113</c:v>
                </c:pt>
                <c:pt idx="2">
                  <c:v>1316202381.0746074</c:v>
                </c:pt>
                <c:pt idx="3">
                  <c:v>1306608476.1323698</c:v>
                </c:pt>
                <c:pt idx="4">
                  <c:v>1297015757.0840821</c:v>
                </c:pt>
                <c:pt idx="5">
                  <c:v>1287446801.0670366</c:v>
                </c:pt>
                <c:pt idx="6">
                  <c:v>1277902310.219047</c:v>
                </c:pt>
                <c:pt idx="7">
                  <c:v>1268351182.2907078</c:v>
                </c:pt>
                <c:pt idx="8">
                  <c:v>1258779150.3546576</c:v>
                </c:pt>
                <c:pt idx="9">
                  <c:v>1249201498.347388</c:v>
                </c:pt>
                <c:pt idx="10">
                  <c:v>1239371297.8525884</c:v>
                </c:pt>
                <c:pt idx="11">
                  <c:v>1229968971.535625</c:v>
                </c:pt>
                <c:pt idx="12">
                  <c:v>1220186698.55066</c:v>
                </c:pt>
                <c:pt idx="13">
                  <c:v>1210580730.7549999</c:v>
                </c:pt>
                <c:pt idx="14">
                  <c:v>1200893152.5907815</c:v>
                </c:pt>
                <c:pt idx="15">
                  <c:v>1191488158.5316684</c:v>
                </c:pt>
                <c:pt idx="16">
                  <c:v>1181965491.8930266</c:v>
                </c:pt>
                <c:pt idx="17">
                  <c:v>1172479332.05601</c:v>
                </c:pt>
                <c:pt idx="18">
                  <c:v>1163066737.1770945</c:v>
                </c:pt>
                <c:pt idx="19">
                  <c:v>1153670040.5323546</c:v>
                </c:pt>
                <c:pt idx="20">
                  <c:v>1144375146.038565</c:v>
                </c:pt>
                <c:pt idx="21">
                  <c:v>1135015962.9197152</c:v>
                </c:pt>
                <c:pt idx="22">
                  <c:v>1125738249.812194</c:v>
                </c:pt>
                <c:pt idx="23">
                  <c:v>1116283192.080625</c:v>
                </c:pt>
                <c:pt idx="24">
                  <c:v>1107007018.9184446</c:v>
                </c:pt>
                <c:pt idx="25">
                  <c:v>1097007752.6915836</c:v>
                </c:pt>
                <c:pt idx="26">
                  <c:v>1087823749.1124403</c:v>
                </c:pt>
                <c:pt idx="27">
                  <c:v>1078497389.2351217</c:v>
                </c:pt>
                <c:pt idx="28">
                  <c:v>1069216716.9317073</c:v>
                </c:pt>
                <c:pt idx="29">
                  <c:v>1059959715.1684179</c:v>
                </c:pt>
                <c:pt idx="30">
                  <c:v>1050585232.9225383</c:v>
                </c:pt>
                <c:pt idx="31">
                  <c:v>1041095897.1462815</c:v>
                </c:pt>
                <c:pt idx="32">
                  <c:v>1031941289.3606601</c:v>
                </c:pt>
                <c:pt idx="33">
                  <c:v>1022387010.7860366</c:v>
                </c:pt>
                <c:pt idx="34">
                  <c:v>1013343071.9191489</c:v>
                </c:pt>
                <c:pt idx="35">
                  <c:v>1003393787.2817268</c:v>
                </c:pt>
                <c:pt idx="36">
                  <c:v>994127746.07688</c:v>
                </c:pt>
                <c:pt idx="37">
                  <c:v>984815140.589246</c:v>
                </c:pt>
                <c:pt idx="38">
                  <c:v>975324743.0899655</c:v>
                </c:pt>
                <c:pt idx="39">
                  <c:v>965783248.7333403</c:v>
                </c:pt>
                <c:pt idx="40">
                  <c:v>956733802.225277</c:v>
                </c:pt>
                <c:pt idx="41">
                  <c:v>947840815.488671</c:v>
                </c:pt>
                <c:pt idx="42">
                  <c:v>938108565.1442016</c:v>
                </c:pt>
                <c:pt idx="43">
                  <c:v>928416442.4687284</c:v>
                </c:pt>
                <c:pt idx="44">
                  <c:v>919677653.0388111</c:v>
                </c:pt>
                <c:pt idx="45">
                  <c:v>910096810.7758514</c:v>
                </c:pt>
                <c:pt idx="46">
                  <c:v>901263931.3314229</c:v>
                </c:pt>
                <c:pt idx="47">
                  <c:v>892424455.8205125</c:v>
                </c:pt>
                <c:pt idx="48">
                  <c:v>883121227.488529</c:v>
                </c:pt>
                <c:pt idx="49">
                  <c:v>874255569.5811856</c:v>
                </c:pt>
                <c:pt idx="50">
                  <c:v>865239845.4647758</c:v>
                </c:pt>
                <c:pt idx="51">
                  <c:v>856364585.5751235</c:v>
                </c:pt>
                <c:pt idx="52">
                  <c:v>847672430.3794339</c:v>
                </c:pt>
                <c:pt idx="53">
                  <c:v>839062871.0467632</c:v>
                </c:pt>
                <c:pt idx="54">
                  <c:v>830433177.2744678</c:v>
                </c:pt>
                <c:pt idx="55">
                  <c:v>821762027.3173921</c:v>
                </c:pt>
                <c:pt idx="56">
                  <c:v>813307486.6328977</c:v>
                </c:pt>
                <c:pt idx="57">
                  <c:v>804737394.5069524</c:v>
                </c:pt>
                <c:pt idx="58">
                  <c:v>796144396.518863</c:v>
                </c:pt>
                <c:pt idx="59">
                  <c:v>787528559.4659091</c:v>
                </c:pt>
                <c:pt idx="60">
                  <c:v>778851184.8450422</c:v>
                </c:pt>
                <c:pt idx="61">
                  <c:v>770338537.3336551</c:v>
                </c:pt>
                <c:pt idx="62">
                  <c:v>761887418.1352433</c:v>
                </c:pt>
                <c:pt idx="63">
                  <c:v>752941690.88434</c:v>
                </c:pt>
                <c:pt idx="64">
                  <c:v>744435733.9179496</c:v>
                </c:pt>
                <c:pt idx="65">
                  <c:v>736102781.402901</c:v>
                </c:pt>
                <c:pt idx="66">
                  <c:v>727753790.3617436</c:v>
                </c:pt>
                <c:pt idx="67">
                  <c:v>719430738.3988763</c:v>
                </c:pt>
                <c:pt idx="68">
                  <c:v>711246299.7760417</c:v>
                </c:pt>
                <c:pt idx="69">
                  <c:v>702971379.5225239</c:v>
                </c:pt>
                <c:pt idx="70">
                  <c:v>694654683.3292286</c:v>
                </c:pt>
                <c:pt idx="71">
                  <c:v>686428449.9136888</c:v>
                </c:pt>
                <c:pt idx="72">
                  <c:v>678298187.1085358</c:v>
                </c:pt>
                <c:pt idx="73">
                  <c:v>670067114.042501</c:v>
                </c:pt>
                <c:pt idx="74">
                  <c:v>661837073.7372305</c:v>
                </c:pt>
                <c:pt idx="75">
                  <c:v>653798212.0315206</c:v>
                </c:pt>
                <c:pt idx="76">
                  <c:v>645621294.1775131</c:v>
                </c:pt>
                <c:pt idx="77">
                  <c:v>637653985.9578677</c:v>
                </c:pt>
                <c:pt idx="78">
                  <c:v>629351567.0137228</c:v>
                </c:pt>
                <c:pt idx="79">
                  <c:v>621319266.2989705</c:v>
                </c:pt>
                <c:pt idx="80">
                  <c:v>613474380.6127058</c:v>
                </c:pt>
                <c:pt idx="81">
                  <c:v>605589464.9605798</c:v>
                </c:pt>
                <c:pt idx="82">
                  <c:v>597770624.4429054</c:v>
                </c:pt>
                <c:pt idx="83">
                  <c:v>589953957.2559036</c:v>
                </c:pt>
                <c:pt idx="84">
                  <c:v>581771734.617181</c:v>
                </c:pt>
                <c:pt idx="85">
                  <c:v>573941646.5958103</c:v>
                </c:pt>
                <c:pt idx="86">
                  <c:v>565848241.8949732</c:v>
                </c:pt>
                <c:pt idx="87">
                  <c:v>558206262.7001626</c:v>
                </c:pt>
                <c:pt idx="88">
                  <c:v>550251741.1813093</c:v>
                </c:pt>
                <c:pt idx="89">
                  <c:v>542726352.758517</c:v>
                </c:pt>
                <c:pt idx="90">
                  <c:v>535299268.09145135</c:v>
                </c:pt>
                <c:pt idx="91">
                  <c:v>527997884.2431052</c:v>
                </c:pt>
                <c:pt idx="92">
                  <c:v>520898355.94266933</c:v>
                </c:pt>
                <c:pt idx="93">
                  <c:v>513790366.5188865</c:v>
                </c:pt>
                <c:pt idx="94">
                  <c:v>506778014.86272746</c:v>
                </c:pt>
                <c:pt idx="95">
                  <c:v>499788978.39680076</c:v>
                </c:pt>
                <c:pt idx="96">
                  <c:v>493060159.59584576</c:v>
                </c:pt>
                <c:pt idx="97">
                  <c:v>486549864.5107614</c:v>
                </c:pt>
                <c:pt idx="98">
                  <c:v>480017590.98823094</c:v>
                </c:pt>
                <c:pt idx="99">
                  <c:v>474108855.12901235</c:v>
                </c:pt>
                <c:pt idx="100">
                  <c:v>468241570.016287</c:v>
                </c:pt>
                <c:pt idx="101">
                  <c:v>462360141.1489491</c:v>
                </c:pt>
                <c:pt idx="102">
                  <c:v>456589245.5133672</c:v>
                </c:pt>
                <c:pt idx="103">
                  <c:v>450980230.6090183</c:v>
                </c:pt>
                <c:pt idx="104">
                  <c:v>445259072.84693426</c:v>
                </c:pt>
                <c:pt idx="105">
                  <c:v>439865992.8210561</c:v>
                </c:pt>
                <c:pt idx="106">
                  <c:v>434551751.356329</c:v>
                </c:pt>
                <c:pt idx="107">
                  <c:v>429165187.243828</c:v>
                </c:pt>
                <c:pt idx="108">
                  <c:v>423716546.09960496</c:v>
                </c:pt>
                <c:pt idx="109">
                  <c:v>418416027.99083525</c:v>
                </c:pt>
                <c:pt idx="110">
                  <c:v>413211816.9832049</c:v>
                </c:pt>
                <c:pt idx="111">
                  <c:v>407657169.8524013</c:v>
                </c:pt>
                <c:pt idx="112">
                  <c:v>402391404.58296657</c:v>
                </c:pt>
                <c:pt idx="113">
                  <c:v>397215310.7983938</c:v>
                </c:pt>
                <c:pt idx="114">
                  <c:v>392115019.5147155</c:v>
                </c:pt>
                <c:pt idx="115">
                  <c:v>387031576.2649137</c:v>
                </c:pt>
                <c:pt idx="116">
                  <c:v>381988860.5771277</c:v>
                </c:pt>
                <c:pt idx="117">
                  <c:v>376959133.6029544</c:v>
                </c:pt>
                <c:pt idx="118">
                  <c:v>371973012.06495273</c:v>
                </c:pt>
                <c:pt idx="119">
                  <c:v>366990087.26381826</c:v>
                </c:pt>
                <c:pt idx="120">
                  <c:v>362063371.43668693</c:v>
                </c:pt>
                <c:pt idx="121">
                  <c:v>357153617.6136237</c:v>
                </c:pt>
                <c:pt idx="122">
                  <c:v>352279234.15037066</c:v>
                </c:pt>
                <c:pt idx="123">
                  <c:v>347466683.65278065</c:v>
                </c:pt>
                <c:pt idx="124">
                  <c:v>342663692.47145677</c:v>
                </c:pt>
                <c:pt idx="125">
                  <c:v>337911180.20234746</c:v>
                </c:pt>
                <c:pt idx="126">
                  <c:v>333057128.18102276</c:v>
                </c:pt>
                <c:pt idx="127">
                  <c:v>328356594.46100914</c:v>
                </c:pt>
                <c:pt idx="128">
                  <c:v>323734775.62611043</c:v>
                </c:pt>
                <c:pt idx="129">
                  <c:v>319135362.57627356</c:v>
                </c:pt>
                <c:pt idx="130">
                  <c:v>314621288.12599796</c:v>
                </c:pt>
                <c:pt idx="131">
                  <c:v>310151351.8807877</c:v>
                </c:pt>
                <c:pt idx="132">
                  <c:v>305572388.9457651</c:v>
                </c:pt>
                <c:pt idx="133">
                  <c:v>301255186.2314314</c:v>
                </c:pt>
                <c:pt idx="134">
                  <c:v>296690732.67597216</c:v>
                </c:pt>
                <c:pt idx="135">
                  <c:v>292562628.23891395</c:v>
                </c:pt>
                <c:pt idx="136">
                  <c:v>288464075.0605277</c:v>
                </c:pt>
                <c:pt idx="137">
                  <c:v>284245551.428724</c:v>
                </c:pt>
                <c:pt idx="138">
                  <c:v>280221287.9059449</c:v>
                </c:pt>
                <c:pt idx="139">
                  <c:v>276225229.1138639</c:v>
                </c:pt>
                <c:pt idx="140">
                  <c:v>272295687.74169433</c:v>
                </c:pt>
                <c:pt idx="141">
                  <c:v>268344886.2558191</c:v>
                </c:pt>
                <c:pt idx="142">
                  <c:v>264428715.47228086</c:v>
                </c:pt>
                <c:pt idx="143">
                  <c:v>260520884.7193303</c:v>
                </c:pt>
                <c:pt idx="144">
                  <c:v>256646883.06928977</c:v>
                </c:pt>
                <c:pt idx="145">
                  <c:v>252771998.59907886</c:v>
                </c:pt>
                <c:pt idx="146">
                  <c:v>248921733.79352233</c:v>
                </c:pt>
                <c:pt idx="147">
                  <c:v>245104549.60484368</c:v>
                </c:pt>
                <c:pt idx="148">
                  <c:v>241292624.27912217</c:v>
                </c:pt>
                <c:pt idx="149">
                  <c:v>237138319.97376072</c:v>
                </c:pt>
                <c:pt idx="150">
                  <c:v>233381002.00655606</c:v>
                </c:pt>
                <c:pt idx="151">
                  <c:v>229451940.66878834</c:v>
                </c:pt>
                <c:pt idx="152">
                  <c:v>225790912.76036537</c:v>
                </c:pt>
                <c:pt idx="153">
                  <c:v>222137413.34688047</c:v>
                </c:pt>
                <c:pt idx="154">
                  <c:v>218311366.1588138</c:v>
                </c:pt>
                <c:pt idx="155">
                  <c:v>214688979.8841448</c:v>
                </c:pt>
                <c:pt idx="156">
                  <c:v>211298880.92021522</c:v>
                </c:pt>
                <c:pt idx="157">
                  <c:v>207991336.41287193</c:v>
                </c:pt>
                <c:pt idx="158">
                  <c:v>204788275.43357727</c:v>
                </c:pt>
                <c:pt idx="159">
                  <c:v>201615148.0862186</c:v>
                </c:pt>
                <c:pt idx="160">
                  <c:v>198588613.0944694</c:v>
                </c:pt>
                <c:pt idx="161">
                  <c:v>195602285.44252497</c:v>
                </c:pt>
                <c:pt idx="162">
                  <c:v>192633565.25094107</c:v>
                </c:pt>
                <c:pt idx="163">
                  <c:v>189680577.36118165</c:v>
                </c:pt>
                <c:pt idx="164">
                  <c:v>186784166.16913545</c:v>
                </c:pt>
                <c:pt idx="165">
                  <c:v>183873888.46677935</c:v>
                </c:pt>
                <c:pt idx="166">
                  <c:v>180813976.08387023</c:v>
                </c:pt>
                <c:pt idx="167">
                  <c:v>177941736.95411682</c:v>
                </c:pt>
                <c:pt idx="168">
                  <c:v>175100033.46607387</c:v>
                </c:pt>
                <c:pt idx="169">
                  <c:v>172182914.43974683</c:v>
                </c:pt>
                <c:pt idx="170">
                  <c:v>169363316.22601745</c:v>
                </c:pt>
                <c:pt idx="171">
                  <c:v>166571093.7008757</c:v>
                </c:pt>
                <c:pt idx="172">
                  <c:v>163781577.07898584</c:v>
                </c:pt>
                <c:pt idx="173">
                  <c:v>161008998.41706508</c:v>
                </c:pt>
                <c:pt idx="174">
                  <c:v>158219547.63965818</c:v>
                </c:pt>
                <c:pt idx="175">
                  <c:v>155468477.48853633</c:v>
                </c:pt>
                <c:pt idx="176">
                  <c:v>152739754.29264277</c:v>
                </c:pt>
                <c:pt idx="177">
                  <c:v>150005632.64178282</c:v>
                </c:pt>
                <c:pt idx="178">
                  <c:v>147287319.90210637</c:v>
                </c:pt>
                <c:pt idx="179">
                  <c:v>144446513.89002112</c:v>
                </c:pt>
                <c:pt idx="180">
                  <c:v>141755225.15896228</c:v>
                </c:pt>
                <c:pt idx="181">
                  <c:v>139074343.7467332</c:v>
                </c:pt>
                <c:pt idx="182">
                  <c:v>136409587.7616671</c:v>
                </c:pt>
                <c:pt idx="183">
                  <c:v>133772186.31131834</c:v>
                </c:pt>
                <c:pt idx="184">
                  <c:v>131145769.38613367</c:v>
                </c:pt>
                <c:pt idx="185">
                  <c:v>128539682.63348089</c:v>
                </c:pt>
                <c:pt idx="186">
                  <c:v>125941715.54975173</c:v>
                </c:pt>
                <c:pt idx="187">
                  <c:v>123357737.56033696</c:v>
                </c:pt>
                <c:pt idx="188">
                  <c:v>120817849.94653086</c:v>
                </c:pt>
                <c:pt idx="189">
                  <c:v>118281074.17286241</c:v>
                </c:pt>
                <c:pt idx="190">
                  <c:v>115785574.14811255</c:v>
                </c:pt>
                <c:pt idx="191">
                  <c:v>113323281.98586059</c:v>
                </c:pt>
                <c:pt idx="192">
                  <c:v>110925324.97643562</c:v>
                </c:pt>
                <c:pt idx="193">
                  <c:v>108584714.161549</c:v>
                </c:pt>
                <c:pt idx="194">
                  <c:v>106293081.03403714</c:v>
                </c:pt>
                <c:pt idx="195">
                  <c:v>104068069.71852192</c:v>
                </c:pt>
                <c:pt idx="196">
                  <c:v>101859333.26748535</c:v>
                </c:pt>
                <c:pt idx="197">
                  <c:v>99558060.34669106</c:v>
                </c:pt>
                <c:pt idx="198">
                  <c:v>97373416.46262081</c:v>
                </c:pt>
                <c:pt idx="199">
                  <c:v>95203900.09928076</c:v>
                </c:pt>
                <c:pt idx="200">
                  <c:v>93056423.68844691</c:v>
                </c:pt>
                <c:pt idx="201">
                  <c:v>90908746.77122867</c:v>
                </c:pt>
                <c:pt idx="202">
                  <c:v>88783803.90704784</c:v>
                </c:pt>
                <c:pt idx="203">
                  <c:v>86666165.6877271</c:v>
                </c:pt>
                <c:pt idx="204">
                  <c:v>84570785.39262055</c:v>
                </c:pt>
                <c:pt idx="205">
                  <c:v>82489295.24205181</c:v>
                </c:pt>
                <c:pt idx="206">
                  <c:v>80421215.34722501</c:v>
                </c:pt>
                <c:pt idx="207">
                  <c:v>78377530.16085151</c:v>
                </c:pt>
                <c:pt idx="208">
                  <c:v>76362991.28212434</c:v>
                </c:pt>
                <c:pt idx="209">
                  <c:v>74375267.72286311</c:v>
                </c:pt>
                <c:pt idx="210">
                  <c:v>72422857.79394178</c:v>
                </c:pt>
                <c:pt idx="211">
                  <c:v>70484122.75935107</c:v>
                </c:pt>
                <c:pt idx="212">
                  <c:v>68571822.55201301</c:v>
                </c:pt>
                <c:pt idx="213">
                  <c:v>66685021.68104547</c:v>
                </c:pt>
                <c:pt idx="214">
                  <c:v>64861675.67986764</c:v>
                </c:pt>
                <c:pt idx="215">
                  <c:v>63100392.889216885</c:v>
                </c:pt>
                <c:pt idx="216">
                  <c:v>61481318.67915668</c:v>
                </c:pt>
                <c:pt idx="217">
                  <c:v>59978394.35423321</c:v>
                </c:pt>
                <c:pt idx="218">
                  <c:v>58575993.06474544</c:v>
                </c:pt>
                <c:pt idx="219">
                  <c:v>57299740.00033335</c:v>
                </c:pt>
                <c:pt idx="220">
                  <c:v>56084079.40188819</c:v>
                </c:pt>
                <c:pt idx="221">
                  <c:v>54897652.6862257</c:v>
                </c:pt>
                <c:pt idx="222">
                  <c:v>53717232.52117657</c:v>
                </c:pt>
                <c:pt idx="223">
                  <c:v>52547837.34529128</c:v>
                </c:pt>
                <c:pt idx="224">
                  <c:v>51392414.58168009</c:v>
                </c:pt>
                <c:pt idx="225">
                  <c:v>50242789.03172628</c:v>
                </c:pt>
                <c:pt idx="226">
                  <c:v>49104506.481583424</c:v>
                </c:pt>
                <c:pt idx="227">
                  <c:v>47975402.72948614</c:v>
                </c:pt>
                <c:pt idx="228">
                  <c:v>46856582.35055533</c:v>
                </c:pt>
                <c:pt idx="229">
                  <c:v>45747916.07315362</c:v>
                </c:pt>
                <c:pt idx="230">
                  <c:v>44650502.02181604</c:v>
                </c:pt>
                <c:pt idx="231">
                  <c:v>43559199.304799594</c:v>
                </c:pt>
                <c:pt idx="232">
                  <c:v>42469823.244696304</c:v>
                </c:pt>
                <c:pt idx="233">
                  <c:v>41387594.274043284</c:v>
                </c:pt>
                <c:pt idx="234">
                  <c:v>40307951.0157344</c:v>
                </c:pt>
                <c:pt idx="235">
                  <c:v>39233743.40358023</c:v>
                </c:pt>
                <c:pt idx="236">
                  <c:v>38170036.16507758</c:v>
                </c:pt>
                <c:pt idx="237">
                  <c:v>37102960.932722</c:v>
                </c:pt>
                <c:pt idx="238">
                  <c:v>36042981.210978374</c:v>
                </c:pt>
                <c:pt idx="239">
                  <c:v>34984424.59913957</c:v>
                </c:pt>
                <c:pt idx="240">
                  <c:v>33936397.01192429</c:v>
                </c:pt>
                <c:pt idx="241">
                  <c:v>32895481.682982493</c:v>
                </c:pt>
                <c:pt idx="242">
                  <c:v>31860909.157655947</c:v>
                </c:pt>
                <c:pt idx="243">
                  <c:v>30833578.70778897</c:v>
                </c:pt>
                <c:pt idx="244">
                  <c:v>29810985.548753034</c:v>
                </c:pt>
                <c:pt idx="245">
                  <c:v>28795136.865150377</c:v>
                </c:pt>
                <c:pt idx="246">
                  <c:v>27782745.593780074</c:v>
                </c:pt>
                <c:pt idx="247">
                  <c:v>26772967.48798932</c:v>
                </c:pt>
                <c:pt idx="248">
                  <c:v>25770124.853263896</c:v>
                </c:pt>
                <c:pt idx="249">
                  <c:v>24771946.6159582</c:v>
                </c:pt>
                <c:pt idx="250">
                  <c:v>23784690.057222314</c:v>
                </c:pt>
                <c:pt idx="251">
                  <c:v>22803687.794513557</c:v>
                </c:pt>
                <c:pt idx="252">
                  <c:v>21838937.268002093</c:v>
                </c:pt>
                <c:pt idx="253">
                  <c:v>20554044.626009885</c:v>
                </c:pt>
                <c:pt idx="254">
                  <c:v>19610287.012553617</c:v>
                </c:pt>
                <c:pt idx="255">
                  <c:v>18674990.797916915</c:v>
                </c:pt>
                <c:pt idx="256">
                  <c:v>17745054.09826785</c:v>
                </c:pt>
                <c:pt idx="257">
                  <c:v>16821038.92707623</c:v>
                </c:pt>
                <c:pt idx="258">
                  <c:v>15907944.745653</c:v>
                </c:pt>
                <c:pt idx="259">
                  <c:v>15002552.290884858</c:v>
                </c:pt>
                <c:pt idx="260">
                  <c:v>14104316.193490796</c:v>
                </c:pt>
                <c:pt idx="261">
                  <c:v>13216188.588189939</c:v>
                </c:pt>
                <c:pt idx="262">
                  <c:v>12339377.77970008</c:v>
                </c:pt>
                <c:pt idx="263">
                  <c:v>11477121.035983153</c:v>
                </c:pt>
                <c:pt idx="264">
                  <c:v>10631158.755461333</c:v>
                </c:pt>
                <c:pt idx="265">
                  <c:v>9799676.071219847</c:v>
                </c:pt>
                <c:pt idx="266">
                  <c:v>8982182.245824568</c:v>
                </c:pt>
                <c:pt idx="267">
                  <c:v>8180989.217412725</c:v>
                </c:pt>
                <c:pt idx="268">
                  <c:v>7399069.535598877</c:v>
                </c:pt>
                <c:pt idx="269">
                  <c:v>6645266.592009069</c:v>
                </c:pt>
                <c:pt idx="270">
                  <c:v>5948728.243915776</c:v>
                </c:pt>
                <c:pt idx="271">
                  <c:v>5264280.194520644</c:v>
                </c:pt>
                <c:pt idx="272">
                  <c:v>4599486.013826864</c:v>
                </c:pt>
                <c:pt idx="273">
                  <c:v>3963337.6519709136</c:v>
                </c:pt>
                <c:pt idx="274">
                  <c:v>3357028.6843342944</c:v>
                </c:pt>
                <c:pt idx="275">
                  <c:v>2809196.9937034273</c:v>
                </c:pt>
                <c:pt idx="276">
                  <c:v>2351170.8359021326</c:v>
                </c:pt>
                <c:pt idx="277">
                  <c:v>1976457.6488052134</c:v>
                </c:pt>
                <c:pt idx="278">
                  <c:v>1688667.817875512</c:v>
                </c:pt>
                <c:pt idx="279">
                  <c:v>1503169.7518551985</c:v>
                </c:pt>
                <c:pt idx="280">
                  <c:v>1393310.5481168558</c:v>
                </c:pt>
                <c:pt idx="281">
                  <c:v>1317082.3045739497</c:v>
                </c:pt>
                <c:pt idx="282">
                  <c:v>1242338.814892986</c:v>
                </c:pt>
                <c:pt idx="283">
                  <c:v>1173125.6988762058</c:v>
                </c:pt>
                <c:pt idx="284">
                  <c:v>1105759.6113567972</c:v>
                </c:pt>
                <c:pt idx="285">
                  <c:v>1042460.7246027465</c:v>
                </c:pt>
                <c:pt idx="286">
                  <c:v>983250.2628970477</c:v>
                </c:pt>
                <c:pt idx="287">
                  <c:v>929649.2987463585</c:v>
                </c:pt>
                <c:pt idx="288">
                  <c:v>882593.9121368557</c:v>
                </c:pt>
                <c:pt idx="289">
                  <c:v>842475.8157776308</c:v>
                </c:pt>
                <c:pt idx="290">
                  <c:v>809240.729452021</c:v>
                </c:pt>
                <c:pt idx="291">
                  <c:v>779537.7271847115</c:v>
                </c:pt>
                <c:pt idx="292">
                  <c:v>754129.2461711193</c:v>
                </c:pt>
                <c:pt idx="293">
                  <c:v>729661.745996538</c:v>
                </c:pt>
                <c:pt idx="294">
                  <c:v>707777.1906349565</c:v>
                </c:pt>
                <c:pt idx="295">
                  <c:v>687376.7003262423</c:v>
                </c:pt>
                <c:pt idx="296">
                  <c:v>667109.2311065274</c:v>
                </c:pt>
                <c:pt idx="297">
                  <c:v>647124.3072082797</c:v>
                </c:pt>
                <c:pt idx="298">
                  <c:v>627645.446605443</c:v>
                </c:pt>
                <c:pt idx="299">
                  <c:v>608750.1312143367</c:v>
                </c:pt>
                <c:pt idx="300">
                  <c:v>589909.7594336941</c:v>
                </c:pt>
                <c:pt idx="301">
                  <c:v>571058.6014023559</c:v>
                </c:pt>
                <c:pt idx="302">
                  <c:v>552230.0072879815</c:v>
                </c:pt>
                <c:pt idx="303">
                  <c:v>533453.0998464298</c:v>
                </c:pt>
                <c:pt idx="304">
                  <c:v>514668.39102208806</c:v>
                </c:pt>
                <c:pt idx="305">
                  <c:v>495933.2381370289</c:v>
                </c:pt>
                <c:pt idx="306">
                  <c:v>477192.23498210957</c:v>
                </c:pt>
                <c:pt idx="307">
                  <c:v>458473.5088508425</c:v>
                </c:pt>
                <c:pt idx="308">
                  <c:v>439849.29651288927</c:v>
                </c:pt>
                <c:pt idx="309">
                  <c:v>421171.96747399285</c:v>
                </c:pt>
                <c:pt idx="310">
                  <c:v>402538.87233640667</c:v>
                </c:pt>
                <c:pt idx="311">
                  <c:v>384721.15148933535</c:v>
                </c:pt>
                <c:pt idx="312">
                  <c:v>366944.9808008475</c:v>
                </c:pt>
                <c:pt idx="313">
                  <c:v>349549.45685480215</c:v>
                </c:pt>
                <c:pt idx="314">
                  <c:v>332174.74267599825</c:v>
                </c:pt>
                <c:pt idx="315">
                  <c:v>315145.0394486292</c:v>
                </c:pt>
                <c:pt idx="316">
                  <c:v>298117.3898248573</c:v>
                </c:pt>
                <c:pt idx="317">
                  <c:v>281125.3432684433</c:v>
                </c:pt>
                <c:pt idx="318">
                  <c:v>264137.12507936254</c:v>
                </c:pt>
                <c:pt idx="319">
                  <c:v>247168.98563231557</c:v>
                </c:pt>
                <c:pt idx="320">
                  <c:v>230246.21177998677</c:v>
                </c:pt>
                <c:pt idx="321">
                  <c:v>213572.44311650933</c:v>
                </c:pt>
                <c:pt idx="322">
                  <c:v>196929.0964459534</c:v>
                </c:pt>
                <c:pt idx="323">
                  <c:v>181000.80632461043</c:v>
                </c:pt>
                <c:pt idx="324">
                  <c:v>165784.89506419728</c:v>
                </c:pt>
                <c:pt idx="325">
                  <c:v>150828.3322510377</c:v>
                </c:pt>
                <c:pt idx="326">
                  <c:v>136401.77410333717</c:v>
                </c:pt>
                <c:pt idx="327">
                  <c:v>121999.6177818342</c:v>
                </c:pt>
                <c:pt idx="328">
                  <c:v>107607.7134829534</c:v>
                </c:pt>
                <c:pt idx="329">
                  <c:v>94423.14107095964</c:v>
                </c:pt>
                <c:pt idx="330">
                  <c:v>81248.57253058453</c:v>
                </c:pt>
                <c:pt idx="331">
                  <c:v>68089.87538904665</c:v>
                </c:pt>
                <c:pt idx="332">
                  <c:v>54956.06914234106</c:v>
                </c:pt>
                <c:pt idx="333">
                  <c:v>43886.69769559867</c:v>
                </c:pt>
                <c:pt idx="334">
                  <c:v>33940.768356981775</c:v>
                </c:pt>
                <c:pt idx="335">
                  <c:v>26910.611576814987</c:v>
                </c:pt>
                <c:pt idx="336">
                  <c:v>21435.01282516142</c:v>
                </c:pt>
                <c:pt idx="337">
                  <c:v>18084.588947252312</c:v>
                </c:pt>
                <c:pt idx="338">
                  <c:v>15935.102494255418</c:v>
                </c:pt>
                <c:pt idx="339">
                  <c:v>15354.73004431299</c:v>
                </c:pt>
                <c:pt idx="340">
                  <c:v>15058.639518607928</c:v>
                </c:pt>
                <c:pt idx="341">
                  <c:v>14763.243195816316</c:v>
                </c:pt>
                <c:pt idx="342">
                  <c:v>14466.911128758566</c:v>
                </c:pt>
                <c:pt idx="343">
                  <c:v>14170.465341245994</c:v>
                </c:pt>
                <c:pt idx="344">
                  <c:v>13876.182601138016</c:v>
                </c:pt>
                <c:pt idx="345">
                  <c:v>13579.452969182912</c:v>
                </c:pt>
                <c:pt idx="346">
                  <c:v>13283.334948577289</c:v>
                </c:pt>
                <c:pt idx="347">
                  <c:v>12986.349450398071</c:v>
                </c:pt>
                <c:pt idx="348">
                  <c:v>12689.943664521641</c:v>
                </c:pt>
                <c:pt idx="349">
                  <c:v>12392.70351217415</c:v>
                </c:pt>
                <c:pt idx="350">
                  <c:v>12095.337682996289</c:v>
                </c:pt>
                <c:pt idx="351">
                  <c:v>11798.495370124478</c:v>
                </c:pt>
                <c:pt idx="352">
                  <c:v>11500.865752784355</c:v>
                </c:pt>
                <c:pt idx="353">
                  <c:v>11203.716712539566</c:v>
                </c:pt>
                <c:pt idx="354">
                  <c:v>10905.813693594471</c:v>
                </c:pt>
                <c:pt idx="355">
                  <c:v>10607.778580432538</c:v>
                </c:pt>
                <c:pt idx="356">
                  <c:v>10311.302802191236</c:v>
                </c:pt>
                <c:pt idx="357">
                  <c:v>10012.958549139941</c:v>
                </c:pt>
                <c:pt idx="358">
                  <c:v>9715.007197848869</c:v>
                </c:pt>
                <c:pt idx="359">
                  <c:v>9416.37718648718</c:v>
                </c:pt>
                <c:pt idx="360">
                  <c:v>9118.113817088739</c:v>
                </c:pt>
                <c:pt idx="361">
                  <c:v>8819.19442583775</c:v>
                </c:pt>
                <c:pt idx="362">
                  <c:v>8520.13790048999</c:v>
                </c:pt>
                <c:pt idx="363">
                  <c:v>8221.386749932564</c:v>
                </c:pt>
                <c:pt idx="364">
                  <c:v>7922.027499561782</c:v>
                </c:pt>
                <c:pt idx="365">
                  <c:v>7622.39860397982</c:v>
                </c:pt>
                <c:pt idx="366">
                  <c:v>7472.893523172528</c:v>
                </c:pt>
                <c:pt idx="367">
                  <c:v>7323.391720092384</c:v>
                </c:pt>
                <c:pt idx="368">
                  <c:v>7174.690950629916</c:v>
                </c:pt>
                <c:pt idx="369">
                  <c:v>7025.1938099474755</c:v>
                </c:pt>
                <c:pt idx="370">
                  <c:v>6876.080117129382</c:v>
                </c:pt>
                <c:pt idx="371">
                  <c:v>6726.5898791538175</c:v>
                </c:pt>
                <c:pt idx="372">
                  <c:v>6577.46380226806</c:v>
                </c:pt>
                <c:pt idx="373">
                  <c:v>6427.9799738588645</c:v>
                </c:pt>
                <c:pt idx="374">
                  <c:v>6278.502593233782</c:v>
                </c:pt>
                <c:pt idx="375">
                  <c:v>6129.363168004316</c:v>
                </c:pt>
                <c:pt idx="376">
                  <c:v>5979.888843012478</c:v>
                </c:pt>
                <c:pt idx="377">
                  <c:v>5830.738591706203</c:v>
                </c:pt>
                <c:pt idx="378">
                  <c:v>5681.261600797283</c:v>
                </c:pt>
                <c:pt idx="379">
                  <c:v>5531.791893833377</c:v>
                </c:pt>
                <c:pt idx="380">
                  <c:v>5383.209653764815</c:v>
                </c:pt>
                <c:pt idx="381">
                  <c:v>5233.717766882342</c:v>
                </c:pt>
                <c:pt idx="382">
                  <c:v>5084.510007412256</c:v>
                </c:pt>
                <c:pt idx="383">
                  <c:v>4935.017326621306</c:v>
                </c:pt>
                <c:pt idx="384">
                  <c:v>4785.78963459318</c:v>
                </c:pt>
                <c:pt idx="385">
                  <c:v>4636.290629520665</c:v>
                </c:pt>
                <c:pt idx="386">
                  <c:v>4486.7970708975945</c:v>
                </c:pt>
                <c:pt idx="387">
                  <c:v>4337.537233558151</c:v>
                </c:pt>
                <c:pt idx="388">
                  <c:v>4188.034425329324</c:v>
                </c:pt>
                <c:pt idx="389">
                  <c:v>4038.7463075031405</c:v>
                </c:pt>
                <c:pt idx="390">
                  <c:v>3889.234117997415</c:v>
                </c:pt>
                <c:pt idx="391">
                  <c:v>3739.718031618173</c:v>
                </c:pt>
                <c:pt idx="392">
                  <c:v>3590.789169177383</c:v>
                </c:pt>
                <c:pt idx="393">
                  <c:v>3441.2445899887184</c:v>
                </c:pt>
                <c:pt idx="394">
                  <c:v>3291.875044034748</c:v>
                </c:pt>
                <c:pt idx="395">
                  <c:v>3142.318303346028</c:v>
                </c:pt>
                <c:pt idx="396">
                  <c:v>2992.917641859894</c:v>
                </c:pt>
                <c:pt idx="397">
                  <c:v>2843.343568165167</c:v>
                </c:pt>
                <c:pt idx="398">
                  <c:v>2693.764295431139</c:v>
                </c:pt>
                <c:pt idx="399">
                  <c:v>2544.315311650749</c:v>
                </c:pt>
                <c:pt idx="400">
                  <c:v>2394.716235030862</c:v>
                </c:pt>
                <c:pt idx="401">
                  <c:v>2245.233692775968</c:v>
                </c:pt>
                <c:pt idx="402">
                  <c:v>2095.614918846538</c:v>
                </c:pt>
                <c:pt idx="403">
                  <c:v>1945.9872537397637</c:v>
                </c:pt>
                <c:pt idx="404">
                  <c:v>1796.6471438988178</c:v>
                </c:pt>
                <c:pt idx="405">
                  <c:v>1646.9810825328814</c:v>
                </c:pt>
                <c:pt idx="406">
                  <c:v>1497.3870057727704</c:v>
                </c:pt>
                <c:pt idx="407">
                  <c:v>1347.6991319808833</c:v>
                </c:pt>
                <c:pt idx="408">
                  <c:v>1198.0593812554405</c:v>
                </c:pt>
                <c:pt idx="409">
                  <c:v>1048.3448719326896</c:v>
                </c:pt>
                <c:pt idx="410">
                  <c:v>898.6155720979857</c:v>
                </c:pt>
                <c:pt idx="411">
                  <c:v>748.9138514872874</c:v>
                </c:pt>
                <c:pt idx="412">
                  <c:v>599.1558722761238</c:v>
                </c:pt>
                <c:pt idx="413">
                  <c:v>449.4117595272356</c:v>
                </c:pt>
                <c:pt idx="414">
                  <c:v>299.62043071694245</c:v>
                </c:pt>
                <c:pt idx="415">
                  <c:v>149.81605858321268</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numCache>
            </c:numRef>
          </c:val>
        </c:ser>
        <c:ser>
          <c:idx val="2"/>
          <c:order val="2"/>
          <c:tx>
            <c:strRef>
              <c:f>_Hidden29!$D$1:$D$1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_Hidden29!$A$2:$A$561</c:f>
              <c:strCache>
                <c:ptCount val="560"/>
                <c:pt idx="0">
                  <c:v>1/07/2017</c:v>
                </c:pt>
                <c:pt idx="1">
                  <c:v>1/08/2017</c:v>
                </c:pt>
                <c:pt idx="2">
                  <c:v>1/09/2017</c:v>
                </c:pt>
                <c:pt idx="3">
                  <c:v>1/10/2017</c:v>
                </c:pt>
                <c:pt idx="4">
                  <c:v>1/11/2017</c:v>
                </c:pt>
                <c:pt idx="5">
                  <c:v>1/12/2017</c:v>
                </c:pt>
                <c:pt idx="6">
                  <c:v>1/01/2018</c:v>
                </c:pt>
                <c:pt idx="7">
                  <c:v>1/02/2018</c:v>
                </c:pt>
                <c:pt idx="8">
                  <c:v>1/03/2018</c:v>
                </c:pt>
                <c:pt idx="9">
                  <c:v>1/04/2018</c:v>
                </c:pt>
                <c:pt idx="10">
                  <c:v>1/05/2018</c:v>
                </c:pt>
                <c:pt idx="11">
                  <c:v>1/06/2018</c:v>
                </c:pt>
                <c:pt idx="12">
                  <c:v>1/07/2018</c:v>
                </c:pt>
                <c:pt idx="13">
                  <c:v>1/08/2018</c:v>
                </c:pt>
                <c:pt idx="14">
                  <c:v>1/09/2018</c:v>
                </c:pt>
                <c:pt idx="15">
                  <c:v>1/10/2018</c:v>
                </c:pt>
                <c:pt idx="16">
                  <c:v>1/11/2018</c:v>
                </c:pt>
                <c:pt idx="17">
                  <c:v>1/12/2018</c:v>
                </c:pt>
                <c:pt idx="18">
                  <c:v>1/01/2019</c:v>
                </c:pt>
                <c:pt idx="19">
                  <c:v>1/02/2019</c:v>
                </c:pt>
                <c:pt idx="20">
                  <c:v>1/03/2019</c:v>
                </c:pt>
                <c:pt idx="21">
                  <c:v>1/04/2019</c:v>
                </c:pt>
                <c:pt idx="22">
                  <c:v>1/05/2019</c:v>
                </c:pt>
                <c:pt idx="23">
                  <c:v>1/06/2019</c:v>
                </c:pt>
                <c:pt idx="24">
                  <c:v>1/07/2019</c:v>
                </c:pt>
                <c:pt idx="25">
                  <c:v>1/08/2019</c:v>
                </c:pt>
                <c:pt idx="26">
                  <c:v>1/09/2019</c:v>
                </c:pt>
                <c:pt idx="27">
                  <c:v>1/10/2019</c:v>
                </c:pt>
                <c:pt idx="28">
                  <c:v>1/11/2019</c:v>
                </c:pt>
                <c:pt idx="29">
                  <c:v>1/12/2019</c:v>
                </c:pt>
                <c:pt idx="30">
                  <c:v>1/01/2020</c:v>
                </c:pt>
                <c:pt idx="31">
                  <c:v>1/02/2020</c:v>
                </c:pt>
                <c:pt idx="32">
                  <c:v>1/03/2020</c:v>
                </c:pt>
                <c:pt idx="33">
                  <c:v>1/04/2020</c:v>
                </c:pt>
                <c:pt idx="34">
                  <c:v>1/05/2020</c:v>
                </c:pt>
                <c:pt idx="35">
                  <c:v>1/06/2020</c:v>
                </c:pt>
                <c:pt idx="36">
                  <c:v>1/07/2020</c:v>
                </c:pt>
                <c:pt idx="37">
                  <c:v>1/08/2020</c:v>
                </c:pt>
                <c:pt idx="38">
                  <c:v>1/09/2020</c:v>
                </c:pt>
                <c:pt idx="39">
                  <c:v>1/10/2020</c:v>
                </c:pt>
                <c:pt idx="40">
                  <c:v>1/11/2020</c:v>
                </c:pt>
                <c:pt idx="41">
                  <c:v>1/12/2020</c:v>
                </c:pt>
                <c:pt idx="42">
                  <c:v>1/01/2021</c:v>
                </c:pt>
                <c:pt idx="43">
                  <c:v>1/02/2021</c:v>
                </c:pt>
                <c:pt idx="44">
                  <c:v>1/03/2021</c:v>
                </c:pt>
                <c:pt idx="45">
                  <c:v>1/04/2021</c:v>
                </c:pt>
                <c:pt idx="46">
                  <c:v>1/05/2021</c:v>
                </c:pt>
                <c:pt idx="47">
                  <c:v>1/06/2021</c:v>
                </c:pt>
                <c:pt idx="48">
                  <c:v>1/07/2021</c:v>
                </c:pt>
                <c:pt idx="49">
                  <c:v>1/08/2021</c:v>
                </c:pt>
                <c:pt idx="50">
                  <c:v>1/09/2021</c:v>
                </c:pt>
                <c:pt idx="51">
                  <c:v>1/10/2021</c:v>
                </c:pt>
                <c:pt idx="52">
                  <c:v>1/11/2021</c:v>
                </c:pt>
                <c:pt idx="53">
                  <c:v>1/12/2021</c:v>
                </c:pt>
                <c:pt idx="54">
                  <c:v>1/01/2022</c:v>
                </c:pt>
                <c:pt idx="55">
                  <c:v>1/02/2022</c:v>
                </c:pt>
                <c:pt idx="56">
                  <c:v>1/03/2022</c:v>
                </c:pt>
                <c:pt idx="57">
                  <c:v>1/04/2022</c:v>
                </c:pt>
                <c:pt idx="58">
                  <c:v>1/05/2022</c:v>
                </c:pt>
                <c:pt idx="59">
                  <c:v>1/06/2022</c:v>
                </c:pt>
                <c:pt idx="60">
                  <c:v>1/07/2022</c:v>
                </c:pt>
                <c:pt idx="61">
                  <c:v>1/08/2022</c:v>
                </c:pt>
                <c:pt idx="62">
                  <c:v>1/09/2022</c:v>
                </c:pt>
                <c:pt idx="63">
                  <c:v>1/10/2022</c:v>
                </c:pt>
                <c:pt idx="64">
                  <c:v>1/11/2022</c:v>
                </c:pt>
                <c:pt idx="65">
                  <c:v>1/12/2022</c:v>
                </c:pt>
                <c:pt idx="66">
                  <c:v>1/01/2023</c:v>
                </c:pt>
                <c:pt idx="67">
                  <c:v>1/02/2023</c:v>
                </c:pt>
                <c:pt idx="68">
                  <c:v>1/03/2023</c:v>
                </c:pt>
                <c:pt idx="69">
                  <c:v>1/04/2023</c:v>
                </c:pt>
                <c:pt idx="70">
                  <c:v>1/05/2023</c:v>
                </c:pt>
                <c:pt idx="71">
                  <c:v>1/06/2023</c:v>
                </c:pt>
                <c:pt idx="72">
                  <c:v>1/07/2023</c:v>
                </c:pt>
                <c:pt idx="73">
                  <c:v>1/08/2023</c:v>
                </c:pt>
                <c:pt idx="74">
                  <c:v>1/09/2023</c:v>
                </c:pt>
                <c:pt idx="75">
                  <c:v>1/10/2023</c:v>
                </c:pt>
                <c:pt idx="76">
                  <c:v>1/11/2023</c:v>
                </c:pt>
                <c:pt idx="77">
                  <c:v>1/12/2023</c:v>
                </c:pt>
                <c:pt idx="78">
                  <c:v>1/01/2024</c:v>
                </c:pt>
                <c:pt idx="79">
                  <c:v>1/02/2024</c:v>
                </c:pt>
                <c:pt idx="80">
                  <c:v>1/03/2024</c:v>
                </c:pt>
                <c:pt idx="81">
                  <c:v>1/04/2024</c:v>
                </c:pt>
                <c:pt idx="82">
                  <c:v>1/05/2024</c:v>
                </c:pt>
                <c:pt idx="83">
                  <c:v>1/06/2024</c:v>
                </c:pt>
                <c:pt idx="84">
                  <c:v>1/07/2024</c:v>
                </c:pt>
                <c:pt idx="85">
                  <c:v>1/08/2024</c:v>
                </c:pt>
                <c:pt idx="86">
                  <c:v>1/09/2024</c:v>
                </c:pt>
                <c:pt idx="87">
                  <c:v>1/10/2024</c:v>
                </c:pt>
                <c:pt idx="88">
                  <c:v>1/11/2024</c:v>
                </c:pt>
                <c:pt idx="89">
                  <c:v>1/12/2024</c:v>
                </c:pt>
                <c:pt idx="90">
                  <c:v>1/01/2025</c:v>
                </c:pt>
                <c:pt idx="91">
                  <c:v>1/02/2025</c:v>
                </c:pt>
                <c:pt idx="92">
                  <c:v>1/03/2025</c:v>
                </c:pt>
                <c:pt idx="93">
                  <c:v>1/04/2025</c:v>
                </c:pt>
                <c:pt idx="94">
                  <c:v>1/05/2025</c:v>
                </c:pt>
                <c:pt idx="95">
                  <c:v>1/06/2025</c:v>
                </c:pt>
                <c:pt idx="96">
                  <c:v>1/07/2025</c:v>
                </c:pt>
                <c:pt idx="97">
                  <c:v>1/08/2025</c:v>
                </c:pt>
                <c:pt idx="98">
                  <c:v>1/09/2025</c:v>
                </c:pt>
                <c:pt idx="99">
                  <c:v>1/10/2025</c:v>
                </c:pt>
                <c:pt idx="100">
                  <c:v>1/11/2025</c:v>
                </c:pt>
                <c:pt idx="101">
                  <c:v>1/12/2025</c:v>
                </c:pt>
                <c:pt idx="102">
                  <c:v>1/01/2026</c:v>
                </c:pt>
                <c:pt idx="103">
                  <c:v>1/02/2026</c:v>
                </c:pt>
                <c:pt idx="104">
                  <c:v>1/03/2026</c:v>
                </c:pt>
                <c:pt idx="105">
                  <c:v>1/04/2026</c:v>
                </c:pt>
                <c:pt idx="106">
                  <c:v>1/05/2026</c:v>
                </c:pt>
                <c:pt idx="107">
                  <c:v>1/06/2026</c:v>
                </c:pt>
                <c:pt idx="108">
                  <c:v>1/07/2026</c:v>
                </c:pt>
                <c:pt idx="109">
                  <c:v>1/08/2026</c:v>
                </c:pt>
                <c:pt idx="110">
                  <c:v>1/09/2026</c:v>
                </c:pt>
                <c:pt idx="111">
                  <c:v>1/10/2026</c:v>
                </c:pt>
                <c:pt idx="112">
                  <c:v>1/11/2026</c:v>
                </c:pt>
                <c:pt idx="113">
                  <c:v>1/12/2026</c:v>
                </c:pt>
                <c:pt idx="114">
                  <c:v>1/01/2027</c:v>
                </c:pt>
                <c:pt idx="115">
                  <c:v>1/02/2027</c:v>
                </c:pt>
                <c:pt idx="116">
                  <c:v>1/03/2027</c:v>
                </c:pt>
                <c:pt idx="117">
                  <c:v>1/04/2027</c:v>
                </c:pt>
                <c:pt idx="118">
                  <c:v>1/05/2027</c:v>
                </c:pt>
                <c:pt idx="119">
                  <c:v>1/06/2027</c:v>
                </c:pt>
                <c:pt idx="120">
                  <c:v>1/07/2027</c:v>
                </c:pt>
                <c:pt idx="121">
                  <c:v>1/08/2027</c:v>
                </c:pt>
                <c:pt idx="122">
                  <c:v>1/09/2027</c:v>
                </c:pt>
                <c:pt idx="123">
                  <c:v>1/10/2027</c:v>
                </c:pt>
                <c:pt idx="124">
                  <c:v>1/11/2027</c:v>
                </c:pt>
                <c:pt idx="125">
                  <c:v>1/12/2027</c:v>
                </c:pt>
                <c:pt idx="126">
                  <c:v>1/01/2028</c:v>
                </c:pt>
                <c:pt idx="127">
                  <c:v>1/02/2028</c:v>
                </c:pt>
                <c:pt idx="128">
                  <c:v>1/03/2028</c:v>
                </c:pt>
                <c:pt idx="129">
                  <c:v>1/04/2028</c:v>
                </c:pt>
                <c:pt idx="130">
                  <c:v>1/05/2028</c:v>
                </c:pt>
                <c:pt idx="131">
                  <c:v>1/06/2028</c:v>
                </c:pt>
                <c:pt idx="132">
                  <c:v>1/07/2028</c:v>
                </c:pt>
                <c:pt idx="133">
                  <c:v>1/08/2028</c:v>
                </c:pt>
                <c:pt idx="134">
                  <c:v>1/09/2028</c:v>
                </c:pt>
                <c:pt idx="135">
                  <c:v>1/10/2028</c:v>
                </c:pt>
                <c:pt idx="136">
                  <c:v>1/11/2028</c:v>
                </c:pt>
                <c:pt idx="137">
                  <c:v>1/12/2028</c:v>
                </c:pt>
                <c:pt idx="138">
                  <c:v>1/01/2029</c:v>
                </c:pt>
                <c:pt idx="139">
                  <c:v>1/02/2029</c:v>
                </c:pt>
                <c:pt idx="140">
                  <c:v>1/03/2029</c:v>
                </c:pt>
                <c:pt idx="141">
                  <c:v>1/04/2029</c:v>
                </c:pt>
                <c:pt idx="142">
                  <c:v>1/05/2029</c:v>
                </c:pt>
                <c:pt idx="143">
                  <c:v>1/06/2029</c:v>
                </c:pt>
                <c:pt idx="144">
                  <c:v>1/07/2029</c:v>
                </c:pt>
                <c:pt idx="145">
                  <c:v>1/08/2029</c:v>
                </c:pt>
                <c:pt idx="146">
                  <c:v>1/09/2029</c:v>
                </c:pt>
                <c:pt idx="147">
                  <c:v>1/10/2029</c:v>
                </c:pt>
                <c:pt idx="148">
                  <c:v>1/11/2029</c:v>
                </c:pt>
                <c:pt idx="149">
                  <c:v>1/12/2029</c:v>
                </c:pt>
                <c:pt idx="150">
                  <c:v>1/01/2030</c:v>
                </c:pt>
                <c:pt idx="151">
                  <c:v>1/02/2030</c:v>
                </c:pt>
                <c:pt idx="152">
                  <c:v>1/03/2030</c:v>
                </c:pt>
                <c:pt idx="153">
                  <c:v>1/04/2030</c:v>
                </c:pt>
                <c:pt idx="154">
                  <c:v>1/05/2030</c:v>
                </c:pt>
                <c:pt idx="155">
                  <c:v>1/06/2030</c:v>
                </c:pt>
                <c:pt idx="156">
                  <c:v>1/07/2030</c:v>
                </c:pt>
                <c:pt idx="157">
                  <c:v>1/08/2030</c:v>
                </c:pt>
                <c:pt idx="158">
                  <c:v>1/09/2030</c:v>
                </c:pt>
                <c:pt idx="159">
                  <c:v>1/10/2030</c:v>
                </c:pt>
                <c:pt idx="160">
                  <c:v>1/11/2030</c:v>
                </c:pt>
                <c:pt idx="161">
                  <c:v>1/12/2030</c:v>
                </c:pt>
                <c:pt idx="162">
                  <c:v>1/01/2031</c:v>
                </c:pt>
                <c:pt idx="163">
                  <c:v>1/02/2031</c:v>
                </c:pt>
                <c:pt idx="164">
                  <c:v>1/03/2031</c:v>
                </c:pt>
                <c:pt idx="165">
                  <c:v>1/04/2031</c:v>
                </c:pt>
                <c:pt idx="166">
                  <c:v>1/05/2031</c:v>
                </c:pt>
                <c:pt idx="167">
                  <c:v>1/06/2031</c:v>
                </c:pt>
                <c:pt idx="168">
                  <c:v>1/07/2031</c:v>
                </c:pt>
                <c:pt idx="169">
                  <c:v>1/08/2031</c:v>
                </c:pt>
                <c:pt idx="170">
                  <c:v>1/09/2031</c:v>
                </c:pt>
                <c:pt idx="171">
                  <c:v>1/10/2031</c:v>
                </c:pt>
                <c:pt idx="172">
                  <c:v>1/11/2031</c:v>
                </c:pt>
                <c:pt idx="173">
                  <c:v>1/12/2031</c:v>
                </c:pt>
                <c:pt idx="174">
                  <c:v>1/01/2032</c:v>
                </c:pt>
                <c:pt idx="175">
                  <c:v>1/02/2032</c:v>
                </c:pt>
                <c:pt idx="176">
                  <c:v>1/03/2032</c:v>
                </c:pt>
                <c:pt idx="177">
                  <c:v>1/04/2032</c:v>
                </c:pt>
                <c:pt idx="178">
                  <c:v>1/05/2032</c:v>
                </c:pt>
                <c:pt idx="179">
                  <c:v>1/06/2032</c:v>
                </c:pt>
                <c:pt idx="180">
                  <c:v>1/07/2032</c:v>
                </c:pt>
                <c:pt idx="181">
                  <c:v>1/08/2032</c:v>
                </c:pt>
                <c:pt idx="182">
                  <c:v>1/09/2032</c:v>
                </c:pt>
                <c:pt idx="183">
                  <c:v>1/10/2032</c:v>
                </c:pt>
                <c:pt idx="184">
                  <c:v>1/11/2032</c:v>
                </c:pt>
                <c:pt idx="185">
                  <c:v>1/12/2032</c:v>
                </c:pt>
                <c:pt idx="186">
                  <c:v>1/01/2033</c:v>
                </c:pt>
                <c:pt idx="187">
                  <c:v>1/02/2033</c:v>
                </c:pt>
                <c:pt idx="188">
                  <c:v>1/03/2033</c:v>
                </c:pt>
                <c:pt idx="189">
                  <c:v>1/04/2033</c:v>
                </c:pt>
                <c:pt idx="190">
                  <c:v>1/05/2033</c:v>
                </c:pt>
                <c:pt idx="191">
                  <c:v>1/06/2033</c:v>
                </c:pt>
                <c:pt idx="192">
                  <c:v>1/07/2033</c:v>
                </c:pt>
                <c:pt idx="193">
                  <c:v>1/08/2033</c:v>
                </c:pt>
                <c:pt idx="194">
                  <c:v>1/09/2033</c:v>
                </c:pt>
                <c:pt idx="195">
                  <c:v>1/10/2033</c:v>
                </c:pt>
                <c:pt idx="196">
                  <c:v>1/11/2033</c:v>
                </c:pt>
                <c:pt idx="197">
                  <c:v>1/12/2033</c:v>
                </c:pt>
                <c:pt idx="198">
                  <c:v>1/01/2034</c:v>
                </c:pt>
                <c:pt idx="199">
                  <c:v>1/02/2034</c:v>
                </c:pt>
                <c:pt idx="200">
                  <c:v>1/03/2034</c:v>
                </c:pt>
                <c:pt idx="201">
                  <c:v>1/04/2034</c:v>
                </c:pt>
                <c:pt idx="202">
                  <c:v>1/05/2034</c:v>
                </c:pt>
                <c:pt idx="203">
                  <c:v>1/06/2034</c:v>
                </c:pt>
                <c:pt idx="204">
                  <c:v>1/07/2034</c:v>
                </c:pt>
                <c:pt idx="205">
                  <c:v>1/08/2034</c:v>
                </c:pt>
                <c:pt idx="206">
                  <c:v>1/09/2034</c:v>
                </c:pt>
                <c:pt idx="207">
                  <c:v>1/10/2034</c:v>
                </c:pt>
                <c:pt idx="208">
                  <c:v>1/11/2034</c:v>
                </c:pt>
                <c:pt idx="209">
                  <c:v>1/12/2034</c:v>
                </c:pt>
                <c:pt idx="210">
                  <c:v>1/01/2035</c:v>
                </c:pt>
                <c:pt idx="211">
                  <c:v>1/02/2035</c:v>
                </c:pt>
                <c:pt idx="212">
                  <c:v>1/03/2035</c:v>
                </c:pt>
                <c:pt idx="213">
                  <c:v>1/04/2035</c:v>
                </c:pt>
                <c:pt idx="214">
                  <c:v>1/05/2035</c:v>
                </c:pt>
                <c:pt idx="215">
                  <c:v>1/06/2035</c:v>
                </c:pt>
                <c:pt idx="216">
                  <c:v>1/07/2035</c:v>
                </c:pt>
                <c:pt idx="217">
                  <c:v>1/08/2035</c:v>
                </c:pt>
                <c:pt idx="218">
                  <c:v>1/09/2035</c:v>
                </c:pt>
                <c:pt idx="219">
                  <c:v>1/10/2035</c:v>
                </c:pt>
                <c:pt idx="220">
                  <c:v>1/11/2035</c:v>
                </c:pt>
                <c:pt idx="221">
                  <c:v>1/12/2035</c:v>
                </c:pt>
                <c:pt idx="222">
                  <c:v>1/01/2036</c:v>
                </c:pt>
                <c:pt idx="223">
                  <c:v>1/02/2036</c:v>
                </c:pt>
                <c:pt idx="224">
                  <c:v>1/03/2036</c:v>
                </c:pt>
                <c:pt idx="225">
                  <c:v>1/04/2036</c:v>
                </c:pt>
                <c:pt idx="226">
                  <c:v>1/05/2036</c:v>
                </c:pt>
                <c:pt idx="227">
                  <c:v>1/06/2036</c:v>
                </c:pt>
                <c:pt idx="228">
                  <c:v>1/07/2036</c:v>
                </c:pt>
                <c:pt idx="229">
                  <c:v>1/08/2036</c:v>
                </c:pt>
                <c:pt idx="230">
                  <c:v>1/09/2036</c:v>
                </c:pt>
                <c:pt idx="231">
                  <c:v>1/10/2036</c:v>
                </c:pt>
                <c:pt idx="232">
                  <c:v>1/11/2036</c:v>
                </c:pt>
                <c:pt idx="233">
                  <c:v>1/12/2036</c:v>
                </c:pt>
                <c:pt idx="234">
                  <c:v>1/01/2037</c:v>
                </c:pt>
                <c:pt idx="235">
                  <c:v>1/02/2037</c:v>
                </c:pt>
                <c:pt idx="236">
                  <c:v>1/03/2037</c:v>
                </c:pt>
                <c:pt idx="237">
                  <c:v>1/04/2037</c:v>
                </c:pt>
                <c:pt idx="238">
                  <c:v>1/05/2037</c:v>
                </c:pt>
                <c:pt idx="239">
                  <c:v>1/06/2037</c:v>
                </c:pt>
                <c:pt idx="240">
                  <c:v>1/07/2037</c:v>
                </c:pt>
                <c:pt idx="241">
                  <c:v>1/08/2037</c:v>
                </c:pt>
                <c:pt idx="242">
                  <c:v>1/09/2037</c:v>
                </c:pt>
                <c:pt idx="243">
                  <c:v>1/10/2037</c:v>
                </c:pt>
                <c:pt idx="244">
                  <c:v>1/11/2037</c:v>
                </c:pt>
                <c:pt idx="245">
                  <c:v>1/12/2037</c:v>
                </c:pt>
                <c:pt idx="246">
                  <c:v>1/01/2038</c:v>
                </c:pt>
                <c:pt idx="247">
                  <c:v>1/02/2038</c:v>
                </c:pt>
                <c:pt idx="248">
                  <c:v>1/03/2038</c:v>
                </c:pt>
                <c:pt idx="249">
                  <c:v>1/04/2038</c:v>
                </c:pt>
                <c:pt idx="250">
                  <c:v>1/05/2038</c:v>
                </c:pt>
                <c:pt idx="251">
                  <c:v>1/06/2038</c:v>
                </c:pt>
                <c:pt idx="252">
                  <c:v>1/07/2038</c:v>
                </c:pt>
                <c:pt idx="253">
                  <c:v>1/08/2038</c:v>
                </c:pt>
                <c:pt idx="254">
                  <c:v>1/09/2038</c:v>
                </c:pt>
                <c:pt idx="255">
                  <c:v>1/10/2038</c:v>
                </c:pt>
                <c:pt idx="256">
                  <c:v>1/11/2038</c:v>
                </c:pt>
                <c:pt idx="257">
                  <c:v>1/12/2038</c:v>
                </c:pt>
                <c:pt idx="258">
                  <c:v>1/01/2039</c:v>
                </c:pt>
                <c:pt idx="259">
                  <c:v>1/02/2039</c:v>
                </c:pt>
                <c:pt idx="260">
                  <c:v>1/03/2039</c:v>
                </c:pt>
                <c:pt idx="261">
                  <c:v>1/04/2039</c:v>
                </c:pt>
                <c:pt idx="262">
                  <c:v>1/05/2039</c:v>
                </c:pt>
                <c:pt idx="263">
                  <c:v>1/06/2039</c:v>
                </c:pt>
                <c:pt idx="264">
                  <c:v>1/07/2039</c:v>
                </c:pt>
                <c:pt idx="265">
                  <c:v>1/08/2039</c:v>
                </c:pt>
                <c:pt idx="266">
                  <c:v>1/09/2039</c:v>
                </c:pt>
                <c:pt idx="267">
                  <c:v>1/10/2039</c:v>
                </c:pt>
                <c:pt idx="268">
                  <c:v>1/11/2039</c:v>
                </c:pt>
                <c:pt idx="269">
                  <c:v>1/12/2039</c:v>
                </c:pt>
                <c:pt idx="270">
                  <c:v>1/01/2040</c:v>
                </c:pt>
                <c:pt idx="271">
                  <c:v>1/02/2040</c:v>
                </c:pt>
                <c:pt idx="272">
                  <c:v>1/03/2040</c:v>
                </c:pt>
                <c:pt idx="273">
                  <c:v>1/04/2040</c:v>
                </c:pt>
                <c:pt idx="274">
                  <c:v>1/05/2040</c:v>
                </c:pt>
                <c:pt idx="275">
                  <c:v>1/06/2040</c:v>
                </c:pt>
                <c:pt idx="276">
                  <c:v>1/07/2040</c:v>
                </c:pt>
                <c:pt idx="277">
                  <c:v>1/08/2040</c:v>
                </c:pt>
                <c:pt idx="278">
                  <c:v>1/09/2040</c:v>
                </c:pt>
                <c:pt idx="279">
                  <c:v>1/10/2040</c:v>
                </c:pt>
                <c:pt idx="280">
                  <c:v>1/11/2040</c:v>
                </c:pt>
                <c:pt idx="281">
                  <c:v>1/12/2040</c:v>
                </c:pt>
                <c:pt idx="282">
                  <c:v>1/01/2041</c:v>
                </c:pt>
                <c:pt idx="283">
                  <c:v>1/02/2041</c:v>
                </c:pt>
                <c:pt idx="284">
                  <c:v>1/03/2041</c:v>
                </c:pt>
                <c:pt idx="285">
                  <c:v>1/04/2041</c:v>
                </c:pt>
                <c:pt idx="286">
                  <c:v>1/05/2041</c:v>
                </c:pt>
                <c:pt idx="287">
                  <c:v>1/06/2041</c:v>
                </c:pt>
                <c:pt idx="288">
                  <c:v>1/07/2041</c:v>
                </c:pt>
                <c:pt idx="289">
                  <c:v>1/08/2041</c:v>
                </c:pt>
                <c:pt idx="290">
                  <c:v>1/09/2041</c:v>
                </c:pt>
                <c:pt idx="291">
                  <c:v>1/10/2041</c:v>
                </c:pt>
                <c:pt idx="292">
                  <c:v>1/11/2041</c:v>
                </c:pt>
                <c:pt idx="293">
                  <c:v>1/12/2041</c:v>
                </c:pt>
                <c:pt idx="294">
                  <c:v>1/01/2042</c:v>
                </c:pt>
                <c:pt idx="295">
                  <c:v>1/02/2042</c:v>
                </c:pt>
                <c:pt idx="296">
                  <c:v>1/03/2042</c:v>
                </c:pt>
                <c:pt idx="297">
                  <c:v>1/04/2042</c:v>
                </c:pt>
                <c:pt idx="298">
                  <c:v>1/05/2042</c:v>
                </c:pt>
                <c:pt idx="299">
                  <c:v>1/06/2042</c:v>
                </c:pt>
                <c:pt idx="300">
                  <c:v>1/07/2042</c:v>
                </c:pt>
                <c:pt idx="301">
                  <c:v>1/08/2042</c:v>
                </c:pt>
                <c:pt idx="302">
                  <c:v>1/09/2042</c:v>
                </c:pt>
                <c:pt idx="303">
                  <c:v>1/10/2042</c:v>
                </c:pt>
                <c:pt idx="304">
                  <c:v>1/11/2042</c:v>
                </c:pt>
                <c:pt idx="305">
                  <c:v>1/12/2042</c:v>
                </c:pt>
                <c:pt idx="306">
                  <c:v>1/01/2043</c:v>
                </c:pt>
                <c:pt idx="307">
                  <c:v>1/02/2043</c:v>
                </c:pt>
                <c:pt idx="308">
                  <c:v>1/03/2043</c:v>
                </c:pt>
                <c:pt idx="309">
                  <c:v>1/04/2043</c:v>
                </c:pt>
                <c:pt idx="310">
                  <c:v>1/05/2043</c:v>
                </c:pt>
                <c:pt idx="311">
                  <c:v>1/06/2043</c:v>
                </c:pt>
                <c:pt idx="312">
                  <c:v>1/07/2043</c:v>
                </c:pt>
                <c:pt idx="313">
                  <c:v>1/08/2043</c:v>
                </c:pt>
                <c:pt idx="314">
                  <c:v>1/09/2043</c:v>
                </c:pt>
                <c:pt idx="315">
                  <c:v>1/10/2043</c:v>
                </c:pt>
                <c:pt idx="316">
                  <c:v>1/11/2043</c:v>
                </c:pt>
                <c:pt idx="317">
                  <c:v>1/12/2043</c:v>
                </c:pt>
                <c:pt idx="318">
                  <c:v>1/01/2044</c:v>
                </c:pt>
                <c:pt idx="319">
                  <c:v>1/02/2044</c:v>
                </c:pt>
                <c:pt idx="320">
                  <c:v>1/03/2044</c:v>
                </c:pt>
                <c:pt idx="321">
                  <c:v>1/04/2044</c:v>
                </c:pt>
                <c:pt idx="322">
                  <c:v>1/05/2044</c:v>
                </c:pt>
                <c:pt idx="323">
                  <c:v>1/06/2044</c:v>
                </c:pt>
                <c:pt idx="324">
                  <c:v>1/07/2044</c:v>
                </c:pt>
                <c:pt idx="325">
                  <c:v>1/08/2044</c:v>
                </c:pt>
                <c:pt idx="326">
                  <c:v>1/09/2044</c:v>
                </c:pt>
                <c:pt idx="327">
                  <c:v>1/10/2044</c:v>
                </c:pt>
                <c:pt idx="328">
                  <c:v>1/11/2044</c:v>
                </c:pt>
                <c:pt idx="329">
                  <c:v>1/12/2044</c:v>
                </c:pt>
                <c:pt idx="330">
                  <c:v>1/01/2045</c:v>
                </c:pt>
                <c:pt idx="331">
                  <c:v>1/02/2045</c:v>
                </c:pt>
                <c:pt idx="332">
                  <c:v>1/03/2045</c:v>
                </c:pt>
                <c:pt idx="333">
                  <c:v>1/04/2045</c:v>
                </c:pt>
                <c:pt idx="334">
                  <c:v>1/05/2045</c:v>
                </c:pt>
                <c:pt idx="335">
                  <c:v>1/06/2045</c:v>
                </c:pt>
                <c:pt idx="336">
                  <c:v>1/07/2045</c:v>
                </c:pt>
                <c:pt idx="337">
                  <c:v>1/08/2045</c:v>
                </c:pt>
                <c:pt idx="338">
                  <c:v>1/09/2045</c:v>
                </c:pt>
                <c:pt idx="339">
                  <c:v>1/10/2045</c:v>
                </c:pt>
                <c:pt idx="340">
                  <c:v>1/11/2045</c:v>
                </c:pt>
                <c:pt idx="341">
                  <c:v>1/12/2045</c:v>
                </c:pt>
                <c:pt idx="342">
                  <c:v>1/01/2046</c:v>
                </c:pt>
                <c:pt idx="343">
                  <c:v>1/02/2046</c:v>
                </c:pt>
                <c:pt idx="344">
                  <c:v>1/03/2046</c:v>
                </c:pt>
                <c:pt idx="345">
                  <c:v>1/04/2046</c:v>
                </c:pt>
                <c:pt idx="346">
                  <c:v>1/05/2046</c:v>
                </c:pt>
                <c:pt idx="347">
                  <c:v>1/06/2046</c:v>
                </c:pt>
                <c:pt idx="348">
                  <c:v>1/07/2046</c:v>
                </c:pt>
                <c:pt idx="349">
                  <c:v>1/08/2046</c:v>
                </c:pt>
                <c:pt idx="350">
                  <c:v>1/09/2046</c:v>
                </c:pt>
                <c:pt idx="351">
                  <c:v>1/10/2046</c:v>
                </c:pt>
                <c:pt idx="352">
                  <c:v>1/11/2046</c:v>
                </c:pt>
                <c:pt idx="353">
                  <c:v>1/12/2046</c:v>
                </c:pt>
                <c:pt idx="354">
                  <c:v>1/01/2047</c:v>
                </c:pt>
                <c:pt idx="355">
                  <c:v>1/02/2047</c:v>
                </c:pt>
                <c:pt idx="356">
                  <c:v>1/03/2047</c:v>
                </c:pt>
                <c:pt idx="357">
                  <c:v>1/04/2047</c:v>
                </c:pt>
                <c:pt idx="358">
                  <c:v>1/05/2047</c:v>
                </c:pt>
                <c:pt idx="359">
                  <c:v>1/06/2047</c:v>
                </c:pt>
                <c:pt idx="360">
                  <c:v>1/07/2047</c:v>
                </c:pt>
                <c:pt idx="361">
                  <c:v>1/08/2047</c:v>
                </c:pt>
                <c:pt idx="362">
                  <c:v>1/09/2047</c:v>
                </c:pt>
                <c:pt idx="363">
                  <c:v>1/10/2047</c:v>
                </c:pt>
                <c:pt idx="364">
                  <c:v>1/11/2047</c:v>
                </c:pt>
                <c:pt idx="365">
                  <c:v>1/12/2047</c:v>
                </c:pt>
                <c:pt idx="366">
                  <c:v>1/01/2048</c:v>
                </c:pt>
                <c:pt idx="367">
                  <c:v>1/02/2048</c:v>
                </c:pt>
                <c:pt idx="368">
                  <c:v>1/03/2048</c:v>
                </c:pt>
                <c:pt idx="369">
                  <c:v>1/04/2048</c:v>
                </c:pt>
                <c:pt idx="370">
                  <c:v>1/05/2048</c:v>
                </c:pt>
                <c:pt idx="371">
                  <c:v>1/06/2048</c:v>
                </c:pt>
                <c:pt idx="372">
                  <c:v>1/07/2048</c:v>
                </c:pt>
                <c:pt idx="373">
                  <c:v>1/08/2048</c:v>
                </c:pt>
                <c:pt idx="374">
                  <c:v>1/09/2048</c:v>
                </c:pt>
                <c:pt idx="375">
                  <c:v>1/10/2048</c:v>
                </c:pt>
                <c:pt idx="376">
                  <c:v>1/11/2048</c:v>
                </c:pt>
                <c:pt idx="377">
                  <c:v>1/12/2048</c:v>
                </c:pt>
                <c:pt idx="378">
                  <c:v>1/01/2049</c:v>
                </c:pt>
                <c:pt idx="379">
                  <c:v>1/02/2049</c:v>
                </c:pt>
                <c:pt idx="380">
                  <c:v>1/03/2049</c:v>
                </c:pt>
                <c:pt idx="381">
                  <c:v>1/04/2049</c:v>
                </c:pt>
                <c:pt idx="382">
                  <c:v>1/05/2049</c:v>
                </c:pt>
                <c:pt idx="383">
                  <c:v>1/06/2049</c:v>
                </c:pt>
                <c:pt idx="384">
                  <c:v>1/07/2049</c:v>
                </c:pt>
                <c:pt idx="385">
                  <c:v>1/08/2049</c:v>
                </c:pt>
                <c:pt idx="386">
                  <c:v>1/09/2049</c:v>
                </c:pt>
                <c:pt idx="387">
                  <c:v>1/10/2049</c:v>
                </c:pt>
                <c:pt idx="388">
                  <c:v>1/11/2049</c:v>
                </c:pt>
                <c:pt idx="389">
                  <c:v>1/12/2049</c:v>
                </c:pt>
                <c:pt idx="390">
                  <c:v>1/01/2050</c:v>
                </c:pt>
                <c:pt idx="391">
                  <c:v>1/02/2050</c:v>
                </c:pt>
                <c:pt idx="392">
                  <c:v>1/03/2050</c:v>
                </c:pt>
                <c:pt idx="393">
                  <c:v>1/04/2050</c:v>
                </c:pt>
                <c:pt idx="394">
                  <c:v>1/05/2050</c:v>
                </c:pt>
                <c:pt idx="395">
                  <c:v>1/06/2050</c:v>
                </c:pt>
                <c:pt idx="396">
                  <c:v>1/07/2050</c:v>
                </c:pt>
                <c:pt idx="397">
                  <c:v>1/08/2050</c:v>
                </c:pt>
                <c:pt idx="398">
                  <c:v>1/09/2050</c:v>
                </c:pt>
                <c:pt idx="399">
                  <c:v>1/10/2050</c:v>
                </c:pt>
                <c:pt idx="400">
                  <c:v>1/11/2050</c:v>
                </c:pt>
                <c:pt idx="401">
                  <c:v>1/12/2050</c:v>
                </c:pt>
                <c:pt idx="402">
                  <c:v>1/01/2051</c:v>
                </c:pt>
                <c:pt idx="403">
                  <c:v>1/02/2051</c:v>
                </c:pt>
                <c:pt idx="404">
                  <c:v>1/03/2051</c:v>
                </c:pt>
                <c:pt idx="405">
                  <c:v>1/04/2051</c:v>
                </c:pt>
                <c:pt idx="406">
                  <c:v>1/05/2051</c:v>
                </c:pt>
                <c:pt idx="407">
                  <c:v>1/06/2051</c:v>
                </c:pt>
                <c:pt idx="408">
                  <c:v>1/07/2051</c:v>
                </c:pt>
                <c:pt idx="409">
                  <c:v>1/08/2051</c:v>
                </c:pt>
                <c:pt idx="410">
                  <c:v>1/09/2051</c:v>
                </c:pt>
                <c:pt idx="411">
                  <c:v>1/10/2051</c:v>
                </c:pt>
                <c:pt idx="412">
                  <c:v>1/11/2051</c:v>
                </c:pt>
                <c:pt idx="413">
                  <c:v>1/12/2051</c:v>
                </c:pt>
                <c:pt idx="414">
                  <c:v>1/01/2052</c:v>
                </c:pt>
                <c:pt idx="415">
                  <c:v>1/02/2052</c:v>
                </c:pt>
                <c:pt idx="416">
                  <c:v>1/03/2052</c:v>
                </c:pt>
                <c:pt idx="417">
                  <c:v>1/04/2052</c:v>
                </c:pt>
                <c:pt idx="418">
                  <c:v>1/05/2052</c:v>
                </c:pt>
                <c:pt idx="419">
                  <c:v>1/06/2052</c:v>
                </c:pt>
                <c:pt idx="420">
                  <c:v>1/07/2052</c:v>
                </c:pt>
                <c:pt idx="421">
                  <c:v>1/08/2052</c:v>
                </c:pt>
                <c:pt idx="422">
                  <c:v>1/09/2052</c:v>
                </c:pt>
                <c:pt idx="423">
                  <c:v>1/10/2052</c:v>
                </c:pt>
                <c:pt idx="424">
                  <c:v>1/11/2052</c:v>
                </c:pt>
                <c:pt idx="425">
                  <c:v>1/12/2052</c:v>
                </c:pt>
                <c:pt idx="426">
                  <c:v>1/01/2053</c:v>
                </c:pt>
                <c:pt idx="427">
                  <c:v>1/02/2053</c:v>
                </c:pt>
                <c:pt idx="428">
                  <c:v>1/03/2053</c:v>
                </c:pt>
                <c:pt idx="429">
                  <c:v>1/04/2053</c:v>
                </c:pt>
                <c:pt idx="430">
                  <c:v>1/05/2053</c:v>
                </c:pt>
                <c:pt idx="431">
                  <c:v>1/06/2053</c:v>
                </c:pt>
                <c:pt idx="432">
                  <c:v>1/07/2053</c:v>
                </c:pt>
                <c:pt idx="433">
                  <c:v>1/08/2053</c:v>
                </c:pt>
                <c:pt idx="434">
                  <c:v>1/09/2053</c:v>
                </c:pt>
                <c:pt idx="435">
                  <c:v>1/10/2053</c:v>
                </c:pt>
                <c:pt idx="436">
                  <c:v>1/11/2053</c:v>
                </c:pt>
                <c:pt idx="437">
                  <c:v>1/12/2053</c:v>
                </c:pt>
                <c:pt idx="438">
                  <c:v>1/01/2054</c:v>
                </c:pt>
                <c:pt idx="439">
                  <c:v>1/02/2054</c:v>
                </c:pt>
                <c:pt idx="440">
                  <c:v>1/03/2054</c:v>
                </c:pt>
                <c:pt idx="441">
                  <c:v>1/04/2054</c:v>
                </c:pt>
                <c:pt idx="442">
                  <c:v>1/05/2054</c:v>
                </c:pt>
                <c:pt idx="443">
                  <c:v>1/06/2054</c:v>
                </c:pt>
                <c:pt idx="444">
                  <c:v>1/07/2054</c:v>
                </c:pt>
                <c:pt idx="445">
                  <c:v>1/08/2054</c:v>
                </c:pt>
                <c:pt idx="446">
                  <c:v>1/09/2054</c:v>
                </c:pt>
                <c:pt idx="447">
                  <c:v>1/10/2054</c:v>
                </c:pt>
                <c:pt idx="448">
                  <c:v>1/11/2054</c:v>
                </c:pt>
                <c:pt idx="449">
                  <c:v>1/12/2054</c:v>
                </c:pt>
                <c:pt idx="450">
                  <c:v>1/01/2055</c:v>
                </c:pt>
                <c:pt idx="451">
                  <c:v>1/02/2055</c:v>
                </c:pt>
                <c:pt idx="452">
                  <c:v>1/03/2055</c:v>
                </c:pt>
                <c:pt idx="453">
                  <c:v>1/04/2055</c:v>
                </c:pt>
                <c:pt idx="454">
                  <c:v>1/05/2055</c:v>
                </c:pt>
                <c:pt idx="455">
                  <c:v>1/06/2055</c:v>
                </c:pt>
                <c:pt idx="456">
                  <c:v>1/07/2055</c:v>
                </c:pt>
                <c:pt idx="457">
                  <c:v>1/08/2055</c:v>
                </c:pt>
                <c:pt idx="458">
                  <c:v>1/09/2055</c:v>
                </c:pt>
                <c:pt idx="459">
                  <c:v>1/10/2055</c:v>
                </c:pt>
                <c:pt idx="460">
                  <c:v>1/11/2055</c:v>
                </c:pt>
                <c:pt idx="461">
                  <c:v>1/12/2055</c:v>
                </c:pt>
                <c:pt idx="462">
                  <c:v>1/01/2056</c:v>
                </c:pt>
                <c:pt idx="463">
                  <c:v>1/02/2056</c:v>
                </c:pt>
                <c:pt idx="464">
                  <c:v>1/03/2056</c:v>
                </c:pt>
                <c:pt idx="465">
                  <c:v>1/04/2056</c:v>
                </c:pt>
                <c:pt idx="466">
                  <c:v>1/05/2056</c:v>
                </c:pt>
                <c:pt idx="467">
                  <c:v>1/06/2056</c:v>
                </c:pt>
                <c:pt idx="468">
                  <c:v>1/07/2056</c:v>
                </c:pt>
                <c:pt idx="469">
                  <c:v>1/08/2056</c:v>
                </c:pt>
                <c:pt idx="470">
                  <c:v>1/09/2056</c:v>
                </c:pt>
                <c:pt idx="471">
                  <c:v>1/10/2056</c:v>
                </c:pt>
                <c:pt idx="472">
                  <c:v>1/11/2056</c:v>
                </c:pt>
                <c:pt idx="473">
                  <c:v>1/12/2056</c:v>
                </c:pt>
                <c:pt idx="474">
                  <c:v>1/01/2057</c:v>
                </c:pt>
                <c:pt idx="475">
                  <c:v>1/02/2057</c:v>
                </c:pt>
                <c:pt idx="476">
                  <c:v>1/03/2057</c:v>
                </c:pt>
                <c:pt idx="477">
                  <c:v>1/04/2057</c:v>
                </c:pt>
                <c:pt idx="478">
                  <c:v>1/05/2057</c:v>
                </c:pt>
                <c:pt idx="479">
                  <c:v>1/06/2057</c:v>
                </c:pt>
                <c:pt idx="480">
                  <c:v>1/07/2057</c:v>
                </c:pt>
                <c:pt idx="481">
                  <c:v>1/08/2057</c:v>
                </c:pt>
                <c:pt idx="482">
                  <c:v>1/09/2057</c:v>
                </c:pt>
                <c:pt idx="483">
                  <c:v>1/10/2057</c:v>
                </c:pt>
                <c:pt idx="484">
                  <c:v>1/11/2057</c:v>
                </c:pt>
                <c:pt idx="485">
                  <c:v>1/12/2057</c:v>
                </c:pt>
                <c:pt idx="486">
                  <c:v>1/01/2058</c:v>
                </c:pt>
                <c:pt idx="487">
                  <c:v>1/02/2058</c:v>
                </c:pt>
                <c:pt idx="488">
                  <c:v>1/03/2058</c:v>
                </c:pt>
                <c:pt idx="489">
                  <c:v>1/04/2058</c:v>
                </c:pt>
                <c:pt idx="490">
                  <c:v>1/05/2058</c:v>
                </c:pt>
                <c:pt idx="491">
                  <c:v>1/06/2058</c:v>
                </c:pt>
                <c:pt idx="492">
                  <c:v>1/07/2058</c:v>
                </c:pt>
                <c:pt idx="493">
                  <c:v>1/08/2058</c:v>
                </c:pt>
                <c:pt idx="494">
                  <c:v>1/09/2058</c:v>
                </c:pt>
                <c:pt idx="495">
                  <c:v>1/10/2058</c:v>
                </c:pt>
                <c:pt idx="496">
                  <c:v>1/11/2058</c:v>
                </c:pt>
                <c:pt idx="497">
                  <c:v>1/12/2058</c:v>
                </c:pt>
                <c:pt idx="498">
                  <c:v>1/01/2059</c:v>
                </c:pt>
                <c:pt idx="499">
                  <c:v>1/02/2059</c:v>
                </c:pt>
                <c:pt idx="500">
                  <c:v>1/03/2059</c:v>
                </c:pt>
                <c:pt idx="501">
                  <c:v>1/04/2059</c:v>
                </c:pt>
                <c:pt idx="502">
                  <c:v>1/05/2059</c:v>
                </c:pt>
                <c:pt idx="503">
                  <c:v>1/06/2059</c:v>
                </c:pt>
                <c:pt idx="504">
                  <c:v>1/07/2059</c:v>
                </c:pt>
                <c:pt idx="505">
                  <c:v>1/08/2059</c:v>
                </c:pt>
                <c:pt idx="506">
                  <c:v>1/09/2059</c:v>
                </c:pt>
                <c:pt idx="507">
                  <c:v>1/10/2059</c:v>
                </c:pt>
                <c:pt idx="508">
                  <c:v>1/11/2059</c:v>
                </c:pt>
                <c:pt idx="509">
                  <c:v>1/12/2059</c:v>
                </c:pt>
                <c:pt idx="510">
                  <c:v>1/01/2060</c:v>
                </c:pt>
                <c:pt idx="511">
                  <c:v>1/02/2060</c:v>
                </c:pt>
                <c:pt idx="512">
                  <c:v>1/03/2060</c:v>
                </c:pt>
                <c:pt idx="513">
                  <c:v>1/04/2060</c:v>
                </c:pt>
                <c:pt idx="514">
                  <c:v>1/05/2060</c:v>
                </c:pt>
                <c:pt idx="515">
                  <c:v>1/06/2060</c:v>
                </c:pt>
                <c:pt idx="516">
                  <c:v>1/07/2060</c:v>
                </c:pt>
                <c:pt idx="517">
                  <c:v>1/08/2060</c:v>
                </c:pt>
                <c:pt idx="518">
                  <c:v>1/09/2060</c:v>
                </c:pt>
                <c:pt idx="519">
                  <c:v>1/10/2060</c:v>
                </c:pt>
                <c:pt idx="520">
                  <c:v>1/11/2060</c:v>
                </c:pt>
                <c:pt idx="521">
                  <c:v>1/12/2060</c:v>
                </c:pt>
                <c:pt idx="522">
                  <c:v>1/01/2061</c:v>
                </c:pt>
                <c:pt idx="523">
                  <c:v>1/02/2061</c:v>
                </c:pt>
                <c:pt idx="524">
                  <c:v>1/03/2061</c:v>
                </c:pt>
                <c:pt idx="525">
                  <c:v>1/04/2061</c:v>
                </c:pt>
                <c:pt idx="526">
                  <c:v>1/05/2061</c:v>
                </c:pt>
                <c:pt idx="527">
                  <c:v>1/06/2061</c:v>
                </c:pt>
                <c:pt idx="528">
                  <c:v>1/07/2061</c:v>
                </c:pt>
                <c:pt idx="529">
                  <c:v>1/08/2061</c:v>
                </c:pt>
                <c:pt idx="530">
                  <c:v>1/09/2061</c:v>
                </c:pt>
                <c:pt idx="531">
                  <c:v>1/10/2061</c:v>
                </c:pt>
                <c:pt idx="532">
                  <c:v>1/11/2061</c:v>
                </c:pt>
                <c:pt idx="533">
                  <c:v>1/12/2061</c:v>
                </c:pt>
                <c:pt idx="534">
                  <c:v>1/01/2062</c:v>
                </c:pt>
                <c:pt idx="535">
                  <c:v>1/02/2062</c:v>
                </c:pt>
                <c:pt idx="536">
                  <c:v>1/03/2062</c:v>
                </c:pt>
                <c:pt idx="537">
                  <c:v>1/04/2062</c:v>
                </c:pt>
                <c:pt idx="538">
                  <c:v>1/05/2062</c:v>
                </c:pt>
                <c:pt idx="539">
                  <c:v>1/06/2062</c:v>
                </c:pt>
                <c:pt idx="540">
                  <c:v>1/07/2062</c:v>
                </c:pt>
                <c:pt idx="541">
                  <c:v>1/08/2062</c:v>
                </c:pt>
                <c:pt idx="542">
                  <c:v>1/09/2062</c:v>
                </c:pt>
                <c:pt idx="543">
                  <c:v>1/10/2062</c:v>
                </c:pt>
                <c:pt idx="544">
                  <c:v>1/11/2062</c:v>
                </c:pt>
                <c:pt idx="545">
                  <c:v>1/12/2062</c:v>
                </c:pt>
                <c:pt idx="546">
                  <c:v>1/01/2063</c:v>
                </c:pt>
                <c:pt idx="547">
                  <c:v>1/02/2063</c:v>
                </c:pt>
                <c:pt idx="548">
                  <c:v>1/03/2063</c:v>
                </c:pt>
                <c:pt idx="549">
                  <c:v>1/04/2063</c:v>
                </c:pt>
                <c:pt idx="550">
                  <c:v>1/05/2063</c:v>
                </c:pt>
                <c:pt idx="551">
                  <c:v>1/06/2063</c:v>
                </c:pt>
                <c:pt idx="552">
                  <c:v>1/07/2063</c:v>
                </c:pt>
                <c:pt idx="553">
                  <c:v>1/08/2063</c:v>
                </c:pt>
                <c:pt idx="554">
                  <c:v>1/09/2063</c:v>
                </c:pt>
                <c:pt idx="555">
                  <c:v>1/10/2063</c:v>
                </c:pt>
                <c:pt idx="556">
                  <c:v>1/11/2063</c:v>
                </c:pt>
                <c:pt idx="557">
                  <c:v>1/12/2063</c:v>
                </c:pt>
                <c:pt idx="558">
                  <c:v>1/01/2064</c:v>
                </c:pt>
                <c:pt idx="559">
                  <c:v>1/02/2064</c:v>
                </c:pt>
              </c:strCache>
            </c:strRef>
          </c:cat>
          <c:val>
            <c:numRef>
              <c:f>_Hidden29!$D$2:$D$561</c:f>
              <c:numCache>
                <c:ptCount val="560"/>
                <c:pt idx="0">
                  <c:v>1331921255.7809582</c:v>
                </c:pt>
                <c:pt idx="1">
                  <c:v>1318900365.5925808</c:v>
                </c:pt>
                <c:pt idx="2">
                  <c:v>1306293076.9381187</c:v>
                </c:pt>
                <c:pt idx="3">
                  <c:v>1293579699.8182857</c:v>
                </c:pt>
                <c:pt idx="4">
                  <c:v>1280816947.6448004</c:v>
                </c:pt>
                <c:pt idx="5">
                  <c:v>1268238325.0348685</c:v>
                </c:pt>
                <c:pt idx="6">
                  <c:v>1255634756.6603074</c:v>
                </c:pt>
                <c:pt idx="7">
                  <c:v>1243080587.545613</c:v>
                </c:pt>
                <c:pt idx="8">
                  <c:v>1230865002.294401</c:v>
                </c:pt>
                <c:pt idx="9">
                  <c:v>1218393214.9721146</c:v>
                </c:pt>
                <c:pt idx="10">
                  <c:v>1205830256.5122008</c:v>
                </c:pt>
                <c:pt idx="11">
                  <c:v>1193638975.278679</c:v>
                </c:pt>
                <c:pt idx="12">
                  <c:v>1181231144.768912</c:v>
                </c:pt>
                <c:pt idx="13">
                  <c:v>1168951392.2041812</c:v>
                </c:pt>
                <c:pt idx="14">
                  <c:v>1156647855.8914917</c:v>
                </c:pt>
                <c:pt idx="15">
                  <c:v>1144764851.2641463</c:v>
                </c:pt>
                <c:pt idx="16">
                  <c:v>1132727504.589696</c:v>
                </c:pt>
                <c:pt idx="17">
                  <c:v>1120870945.9937067</c:v>
                </c:pt>
                <c:pt idx="18">
                  <c:v>1109044939.1888494</c:v>
                </c:pt>
                <c:pt idx="19">
                  <c:v>1097286955.8888142</c:v>
                </c:pt>
                <c:pt idx="20">
                  <c:v>1085945762.7332947</c:v>
                </c:pt>
                <c:pt idx="21">
                  <c:v>1074325243.2458243</c:v>
                </c:pt>
                <c:pt idx="22">
                  <c:v>1062921032.6680481</c:v>
                </c:pt>
                <c:pt idx="23">
                  <c:v>1051313053.1685798</c:v>
                </c:pt>
                <c:pt idx="24">
                  <c:v>1040010712.9024644</c:v>
                </c:pt>
                <c:pt idx="25">
                  <c:v>1027995534.3158892</c:v>
                </c:pt>
                <c:pt idx="26">
                  <c:v>1016796775.1223159</c:v>
                </c:pt>
                <c:pt idx="27">
                  <c:v>1005598205.2523762</c:v>
                </c:pt>
                <c:pt idx="28">
                  <c:v>994409408.184797</c:v>
                </c:pt>
                <c:pt idx="29">
                  <c:v>983373750.6342688</c:v>
                </c:pt>
                <c:pt idx="30">
                  <c:v>972197805.7932699</c:v>
                </c:pt>
                <c:pt idx="31">
                  <c:v>960966332.3991358</c:v>
                </c:pt>
                <c:pt idx="32">
                  <c:v>950249978.891774</c:v>
                </c:pt>
                <c:pt idx="33">
                  <c:v>939057736.983685</c:v>
                </c:pt>
                <c:pt idx="34">
                  <c:v>928460093.5840292</c:v>
                </c:pt>
                <c:pt idx="35">
                  <c:v>917006132.1390011</c:v>
                </c:pt>
                <c:pt idx="36">
                  <c:v>906301699.9588403</c:v>
                </c:pt>
                <c:pt idx="37">
                  <c:v>895528494.7948076</c:v>
                </c:pt>
                <c:pt idx="38">
                  <c:v>884642963.0976627</c:v>
                </c:pt>
                <c:pt idx="39">
                  <c:v>873832555.9261385</c:v>
                </c:pt>
                <c:pt idx="40">
                  <c:v>863443180.2734169</c:v>
                </c:pt>
                <c:pt idx="41">
                  <c:v>853311932.8141222</c:v>
                </c:pt>
                <c:pt idx="42">
                  <c:v>842402421.977696</c:v>
                </c:pt>
                <c:pt idx="43">
                  <c:v>831578824.4608121</c:v>
                </c:pt>
                <c:pt idx="44">
                  <c:v>821859062.6414576</c:v>
                </c:pt>
                <c:pt idx="45">
                  <c:v>811228873.9105183</c:v>
                </c:pt>
                <c:pt idx="46">
                  <c:v>801378276.8800092</c:v>
                </c:pt>
                <c:pt idx="47">
                  <c:v>791500385.6736733</c:v>
                </c:pt>
                <c:pt idx="48">
                  <c:v>781321470.9331783</c:v>
                </c:pt>
                <c:pt idx="49">
                  <c:v>771510668.049038</c:v>
                </c:pt>
                <c:pt idx="50">
                  <c:v>761612620.2190934</c:v>
                </c:pt>
                <c:pt idx="51">
                  <c:v>751945019.459253</c:v>
                </c:pt>
                <c:pt idx="52">
                  <c:v>742419789.0694114</c:v>
                </c:pt>
                <c:pt idx="53">
                  <c:v>733070515.0835751</c:v>
                </c:pt>
                <c:pt idx="54">
                  <c:v>723685769.6120869</c:v>
                </c:pt>
                <c:pt idx="55">
                  <c:v>714307982.0435032</c:v>
                </c:pt>
                <c:pt idx="56">
                  <c:v>705334813.8912265</c:v>
                </c:pt>
                <c:pt idx="57">
                  <c:v>696127556.2116436</c:v>
                </c:pt>
                <c:pt idx="58">
                  <c:v>686999234.5098761</c:v>
                </c:pt>
                <c:pt idx="59">
                  <c:v>677836288.7079228</c:v>
                </c:pt>
                <c:pt idx="60">
                  <c:v>668717602.9607131</c:v>
                </c:pt>
                <c:pt idx="61">
                  <c:v>659726589.3785408</c:v>
                </c:pt>
                <c:pt idx="62">
                  <c:v>650829542.1253655</c:v>
                </c:pt>
                <c:pt idx="63">
                  <c:v>641604747.2038417</c:v>
                </c:pt>
                <c:pt idx="64">
                  <c:v>632743260.6613863</c:v>
                </c:pt>
                <c:pt idx="65">
                  <c:v>624120636.247335</c:v>
                </c:pt>
                <c:pt idx="66">
                  <c:v>615472499.7361376</c:v>
                </c:pt>
                <c:pt idx="67">
                  <c:v>606886195.7440019</c:v>
                </c:pt>
                <c:pt idx="68">
                  <c:v>598603712.1761507</c:v>
                </c:pt>
                <c:pt idx="69">
                  <c:v>590134659.7048591</c:v>
                </c:pt>
                <c:pt idx="70">
                  <c:v>581717613.7839625</c:v>
                </c:pt>
                <c:pt idx="71">
                  <c:v>573366894.7654353</c:v>
                </c:pt>
                <c:pt idx="72">
                  <c:v>565181271.8837603</c:v>
                </c:pt>
                <c:pt idx="73">
                  <c:v>556902930.0656857</c:v>
                </c:pt>
                <c:pt idx="74">
                  <c:v>548663895.9281591</c:v>
                </c:pt>
                <c:pt idx="75">
                  <c:v>540665661.4793426</c:v>
                </c:pt>
                <c:pt idx="76">
                  <c:v>532545841.92569816</c:v>
                </c:pt>
                <c:pt idx="77">
                  <c:v>524679381.77569675</c:v>
                </c:pt>
                <c:pt idx="78">
                  <c:v>516530927.40338105</c:v>
                </c:pt>
                <c:pt idx="79">
                  <c:v>508641657.54974765</c:v>
                </c:pt>
                <c:pt idx="80">
                  <c:v>501024516.5569732</c:v>
                </c:pt>
                <c:pt idx="81">
                  <c:v>493327074.86957276</c:v>
                </c:pt>
                <c:pt idx="82">
                  <c:v>485759134.6596449</c:v>
                </c:pt>
                <c:pt idx="83">
                  <c:v>478187939.5571895</c:v>
                </c:pt>
                <c:pt idx="84">
                  <c:v>470395203.21552783</c:v>
                </c:pt>
                <c:pt idx="85">
                  <c:v>462883925.5841308</c:v>
                </c:pt>
                <c:pt idx="86">
                  <c:v>455195986.1266696</c:v>
                </c:pt>
                <c:pt idx="87">
                  <c:v>447943176.05285734</c:v>
                </c:pt>
                <c:pt idx="88">
                  <c:v>440436942.01963836</c:v>
                </c:pt>
                <c:pt idx="89">
                  <c:v>433344202.0464183</c:v>
                </c:pt>
                <c:pt idx="90">
                  <c:v>426326985.092033</c:v>
                </c:pt>
                <c:pt idx="91">
                  <c:v>419442514.7336877</c:v>
                </c:pt>
                <c:pt idx="92">
                  <c:v>412851977.4547714</c:v>
                </c:pt>
                <c:pt idx="93">
                  <c:v>406182709.52612936</c:v>
                </c:pt>
                <c:pt idx="94">
                  <c:v>399652936.675825</c:v>
                </c:pt>
                <c:pt idx="95">
                  <c:v>393138892.65018624</c:v>
                </c:pt>
                <c:pt idx="96">
                  <c:v>386891345.2725818</c:v>
                </c:pt>
                <c:pt idx="97">
                  <c:v>380811935.4106768</c:v>
                </c:pt>
                <c:pt idx="98">
                  <c:v>374743787.26291174</c:v>
                </c:pt>
                <c:pt idx="99">
                  <c:v>369219919.0219932</c:v>
                </c:pt>
                <c:pt idx="100">
                  <c:v>363723294.37622344</c:v>
                </c:pt>
                <c:pt idx="101">
                  <c:v>358270709.3905084</c:v>
                </c:pt>
                <c:pt idx="102">
                  <c:v>352899210.53023404</c:v>
                </c:pt>
                <c:pt idx="103">
                  <c:v>347677515.97280806</c:v>
                </c:pt>
                <c:pt idx="104">
                  <c:v>342478249.92087775</c:v>
                </c:pt>
                <c:pt idx="105">
                  <c:v>337469631.7885196</c:v>
                </c:pt>
                <c:pt idx="106">
                  <c:v>332571923.8134784</c:v>
                </c:pt>
                <c:pt idx="107">
                  <c:v>327614154.3337913</c:v>
                </c:pt>
                <c:pt idx="108">
                  <c:v>322658686.6988025</c:v>
                </c:pt>
                <c:pt idx="109">
                  <c:v>317812038.22584987</c:v>
                </c:pt>
                <c:pt idx="110">
                  <c:v>313060919.8536587</c:v>
                </c:pt>
                <c:pt idx="111">
                  <c:v>308092393.70289147</c:v>
                </c:pt>
                <c:pt idx="112">
                  <c:v>303339299.4800051</c:v>
                </c:pt>
                <c:pt idx="113">
                  <c:v>298700350.1562046</c:v>
                </c:pt>
                <c:pt idx="114">
                  <c:v>294115100.16164786</c:v>
                </c:pt>
                <c:pt idx="115">
                  <c:v>289563845.79838604</c:v>
                </c:pt>
                <c:pt idx="116">
                  <c:v>285134489.25126463</c:v>
                </c:pt>
                <c:pt idx="117">
                  <c:v>280664456.56704605</c:v>
                </c:pt>
                <c:pt idx="118">
                  <c:v>276270392.74965644</c:v>
                </c:pt>
                <c:pt idx="119">
                  <c:v>271876293.31442416</c:v>
                </c:pt>
                <c:pt idx="120">
                  <c:v>267566270.3318041</c:v>
                </c:pt>
                <c:pt idx="121">
                  <c:v>263266694.23715487</c:v>
                </c:pt>
                <c:pt idx="122">
                  <c:v>259013263.01816508</c:v>
                </c:pt>
                <c:pt idx="123">
                  <c:v>254846043.8384007</c:v>
                </c:pt>
                <c:pt idx="124">
                  <c:v>250684169.9199041</c:v>
                </c:pt>
                <c:pt idx="125">
                  <c:v>246598907.5159097</c:v>
                </c:pt>
                <c:pt idx="126">
                  <c:v>242438402.1041297</c:v>
                </c:pt>
                <c:pt idx="127">
                  <c:v>238408928.3509378</c:v>
                </c:pt>
                <c:pt idx="128">
                  <c:v>234493910.12120736</c:v>
                </c:pt>
                <c:pt idx="129">
                  <c:v>230574479.73334762</c:v>
                </c:pt>
                <c:pt idx="130">
                  <c:v>226753594.15736154</c:v>
                </c:pt>
                <c:pt idx="131">
                  <c:v>222963537.46491355</c:v>
                </c:pt>
                <c:pt idx="132">
                  <c:v>219131112.92085645</c:v>
                </c:pt>
                <c:pt idx="133">
                  <c:v>215485752.14560714</c:v>
                </c:pt>
                <c:pt idx="134">
                  <c:v>211681108.82439086</c:v>
                </c:pt>
                <c:pt idx="135">
                  <c:v>208222059.07868326</c:v>
                </c:pt>
                <c:pt idx="136">
                  <c:v>204782912.4386388</c:v>
                </c:pt>
                <c:pt idx="137">
                  <c:v>201291494.67564496</c:v>
                </c:pt>
                <c:pt idx="138">
                  <c:v>197936991.87695444</c:v>
                </c:pt>
                <c:pt idx="139">
                  <c:v>194618121.54215118</c:v>
                </c:pt>
                <c:pt idx="140">
                  <c:v>191408761.7319441</c:v>
                </c:pt>
                <c:pt idx="141">
                  <c:v>188151838.57740104</c:v>
                </c:pt>
                <c:pt idx="142">
                  <c:v>184949655.0303359</c:v>
                </c:pt>
                <c:pt idx="143">
                  <c:v>181752983.05185968</c:v>
                </c:pt>
                <c:pt idx="144">
                  <c:v>178609586.35089508</c:v>
                </c:pt>
                <c:pt idx="145">
                  <c:v>175465535.30237722</c:v>
                </c:pt>
                <c:pt idx="146">
                  <c:v>172353367.6151904</c:v>
                </c:pt>
                <c:pt idx="147">
                  <c:v>169292647.2642584</c:v>
                </c:pt>
                <c:pt idx="148">
                  <c:v>166235916.9203754</c:v>
                </c:pt>
                <c:pt idx="149">
                  <c:v>162971747.53089094</c:v>
                </c:pt>
                <c:pt idx="150">
                  <c:v>159981651.87211218</c:v>
                </c:pt>
                <c:pt idx="151">
                  <c:v>156888281.0700065</c:v>
                </c:pt>
                <c:pt idx="152">
                  <c:v>154030365.10662383</c:v>
                </c:pt>
                <c:pt idx="153">
                  <c:v>151152623.33383527</c:v>
                </c:pt>
                <c:pt idx="154">
                  <c:v>148183583.5595045</c:v>
                </c:pt>
                <c:pt idx="155">
                  <c:v>145354201.98014328</c:v>
                </c:pt>
                <c:pt idx="156">
                  <c:v>142706844.41197392</c:v>
                </c:pt>
                <c:pt idx="157">
                  <c:v>140115746.2919875</c:v>
                </c:pt>
                <c:pt idx="158">
                  <c:v>137607112.0686614</c:v>
                </c:pt>
                <c:pt idx="159">
                  <c:v>135141494.7590898</c:v>
                </c:pt>
                <c:pt idx="160">
                  <c:v>132774292.14184934</c:v>
                </c:pt>
                <c:pt idx="161">
                  <c:v>130455785.49580485</c:v>
                </c:pt>
                <c:pt idx="162">
                  <c:v>128149074.71237269</c:v>
                </c:pt>
                <c:pt idx="163">
                  <c:v>125863692.29888488</c:v>
                </c:pt>
                <c:pt idx="164">
                  <c:v>123657020.82710701</c:v>
                </c:pt>
                <c:pt idx="165">
                  <c:v>121420739.74728578</c:v>
                </c:pt>
                <c:pt idx="166">
                  <c:v>119106257.24985772</c:v>
                </c:pt>
                <c:pt idx="167">
                  <c:v>116916148.38934249</c:v>
                </c:pt>
                <c:pt idx="168">
                  <c:v>114765848.16381529</c:v>
                </c:pt>
                <c:pt idx="169">
                  <c:v>112566869.64338565</c:v>
                </c:pt>
                <c:pt idx="170">
                  <c:v>110441927.12372245</c:v>
                </c:pt>
                <c:pt idx="171">
                  <c:v>108353771.35020006</c:v>
                </c:pt>
                <c:pt idx="172">
                  <c:v>106268251.81142266</c:v>
                </c:pt>
                <c:pt idx="173">
                  <c:v>104212161.34975412</c:v>
                </c:pt>
                <c:pt idx="174">
                  <c:v>102146263.82251333</c:v>
                </c:pt>
                <c:pt idx="175">
                  <c:v>100114915.71565013</c:v>
                </c:pt>
                <c:pt idx="176">
                  <c:v>98123712.18173951</c:v>
                </c:pt>
                <c:pt idx="177">
                  <c:v>96122164.56807567</c:v>
                </c:pt>
                <c:pt idx="178">
                  <c:v>94148000.7491193</c:v>
                </c:pt>
                <c:pt idx="179">
                  <c:v>92097300.4316745</c:v>
                </c:pt>
                <c:pt idx="180">
                  <c:v>90158915.44967614</c:v>
                </c:pt>
                <c:pt idx="181">
                  <c:v>88228869.56344135</c:v>
                </c:pt>
                <c:pt idx="182">
                  <c:v>86318261.51285839</c:v>
                </c:pt>
                <c:pt idx="183">
                  <c:v>84441002.5135043</c:v>
                </c:pt>
                <c:pt idx="184">
                  <c:v>82572595.10964969</c:v>
                </c:pt>
                <c:pt idx="185">
                  <c:v>80732544.23380871</c:v>
                </c:pt>
                <c:pt idx="186">
                  <c:v>78899656.71915205</c:v>
                </c:pt>
                <c:pt idx="187">
                  <c:v>77084311.4203215</c:v>
                </c:pt>
                <c:pt idx="188">
                  <c:v>75323730.46796826</c:v>
                </c:pt>
                <c:pt idx="189">
                  <c:v>73554639.38847086</c:v>
                </c:pt>
                <c:pt idx="190">
                  <c:v>71825561.78940223</c:v>
                </c:pt>
                <c:pt idx="191">
                  <c:v>70119339.19399628</c:v>
                </c:pt>
                <c:pt idx="192">
                  <c:v>68466660.8954531</c:v>
                </c:pt>
                <c:pt idx="193">
                  <c:v>66851510.34577157</c:v>
                </c:pt>
                <c:pt idx="194">
                  <c:v>65274209.30789016</c:v>
                </c:pt>
                <c:pt idx="195">
                  <c:v>63750543.32824947</c:v>
                </c:pt>
                <c:pt idx="196">
                  <c:v>62238814.71127424</c:v>
                </c:pt>
                <c:pt idx="197">
                  <c:v>60682949.04153146</c:v>
                </c:pt>
                <c:pt idx="198">
                  <c:v>59200415.15938372</c:v>
                </c:pt>
                <c:pt idx="199">
                  <c:v>57734203.29886713</c:v>
                </c:pt>
                <c:pt idx="200">
                  <c:v>56302270.79078723</c:v>
                </c:pt>
                <c:pt idx="201">
                  <c:v>54862970.33740617</c:v>
                </c:pt>
                <c:pt idx="202">
                  <c:v>53448701.87274879</c:v>
                </c:pt>
                <c:pt idx="203">
                  <c:v>52041174.47291557</c:v>
                </c:pt>
                <c:pt idx="204">
                  <c:v>50657953.0968334</c:v>
                </c:pt>
                <c:pt idx="205">
                  <c:v>49285476.5048552</c:v>
                </c:pt>
                <c:pt idx="206">
                  <c:v>47927645.18899932</c:v>
                </c:pt>
                <c:pt idx="207">
                  <c:v>46594730.122389875</c:v>
                </c:pt>
                <c:pt idx="208">
                  <c:v>45281650.86710903</c:v>
                </c:pt>
                <c:pt idx="209">
                  <c:v>43994423.288644135</c:v>
                </c:pt>
                <c:pt idx="210">
                  <c:v>42730584.93494466</c:v>
                </c:pt>
                <c:pt idx="211">
                  <c:v>41480938.30752369</c:v>
                </c:pt>
                <c:pt idx="212">
                  <c:v>40262809.98706581</c:v>
                </c:pt>
                <c:pt idx="213">
                  <c:v>39055371.97294245</c:v>
                </c:pt>
                <c:pt idx="214">
                  <c:v>37893996.74006387</c:v>
                </c:pt>
                <c:pt idx="215">
                  <c:v>36771251.00005185</c:v>
                </c:pt>
                <c:pt idx="216">
                  <c:v>35739566.720394984</c:v>
                </c:pt>
                <c:pt idx="217">
                  <c:v>34777233.99777205</c:v>
                </c:pt>
                <c:pt idx="218">
                  <c:v>33877702.90914614</c:v>
                </c:pt>
                <c:pt idx="219">
                  <c:v>33058010.53097769</c:v>
                </c:pt>
                <c:pt idx="220">
                  <c:v>32274368.30399377</c:v>
                </c:pt>
                <c:pt idx="221">
                  <c:v>31513867.000333566</c:v>
                </c:pt>
                <c:pt idx="222">
                  <c:v>30757826.682141352</c:v>
                </c:pt>
                <c:pt idx="223">
                  <c:v>30011724.786312927</c:v>
                </c:pt>
                <c:pt idx="224">
                  <c:v>29281988.97192849</c:v>
                </c:pt>
                <c:pt idx="225">
                  <c:v>28554159.588436782</c:v>
                </c:pt>
                <c:pt idx="226">
                  <c:v>27838559.610815514</c:v>
                </c:pt>
                <c:pt idx="227">
                  <c:v>27129271.521284062</c:v>
                </c:pt>
                <c:pt idx="228">
                  <c:v>26431382.4634539</c:v>
                </c:pt>
                <c:pt idx="229">
                  <c:v>25740363.697930634</c:v>
                </c:pt>
                <c:pt idx="230">
                  <c:v>25059003.819932137</c:v>
                </c:pt>
                <c:pt idx="231">
                  <c:v>24386367.343829244</c:v>
                </c:pt>
                <c:pt idx="232">
                  <c:v>23716017.920258928</c:v>
                </c:pt>
                <c:pt idx="233">
                  <c:v>23054795.093443923</c:v>
                </c:pt>
                <c:pt idx="234">
                  <c:v>22396280.525496367</c:v>
                </c:pt>
                <c:pt idx="235">
                  <c:v>21743978.841205485</c:v>
                </c:pt>
                <c:pt idx="236">
                  <c:v>21105855.331764292</c:v>
                </c:pt>
                <c:pt idx="237">
                  <c:v>20463647.561448723</c:v>
                </c:pt>
                <c:pt idx="238">
                  <c:v>19830102.141129624</c:v>
                </c:pt>
                <c:pt idx="239">
                  <c:v>19198755.32819219</c:v>
                </c:pt>
                <c:pt idx="240">
                  <c:v>18577780.94933265</c:v>
                </c:pt>
                <c:pt idx="241">
                  <c:v>17962155.37946204</c:v>
                </c:pt>
                <c:pt idx="242">
                  <c:v>17352995.573800273</c:v>
                </c:pt>
                <c:pt idx="243">
                  <c:v>16752128.40245057</c:v>
                </c:pt>
                <c:pt idx="244">
                  <c:v>16155354.26243648</c:v>
                </c:pt>
                <c:pt idx="245">
                  <c:v>15566431.54987384</c:v>
                </c:pt>
                <c:pt idx="246">
                  <c:v>14980943.778302036</c:v>
                </c:pt>
                <c:pt idx="247">
                  <c:v>14399738.837649947</c:v>
                </c:pt>
                <c:pt idx="248">
                  <c:v>13828521.324640311</c:v>
                </c:pt>
                <c:pt idx="249">
                  <c:v>13259081.783382298</c:v>
                </c:pt>
                <c:pt idx="250">
                  <c:v>12699323.243436227</c:v>
                </c:pt>
                <c:pt idx="251">
                  <c:v>12144573.303849323</c:v>
                </c:pt>
                <c:pt idx="252">
                  <c:v>11602149.098346498</c:v>
                </c:pt>
                <c:pt idx="253">
                  <c:v>10891766.680075925</c:v>
                </c:pt>
                <c:pt idx="254">
                  <c:v>10365233.194395466</c:v>
                </c:pt>
                <c:pt idx="255">
                  <c:v>9846577.217397138</c:v>
                </c:pt>
                <c:pt idx="256">
                  <c:v>9332463.823523002</c:v>
                </c:pt>
                <c:pt idx="257">
                  <c:v>8824732.924164673</c:v>
                </c:pt>
                <c:pt idx="258">
                  <c:v>8324476.3045995645</c:v>
                </c:pt>
                <c:pt idx="259">
                  <c:v>7830727.109293806</c:v>
                </c:pt>
                <c:pt idx="260">
                  <c:v>7344971.113526336</c:v>
                </c:pt>
                <c:pt idx="261">
                  <c:v>6864965.7791174445</c:v>
                </c:pt>
                <c:pt idx="262">
                  <c:v>6393743.028309351</c:v>
                </c:pt>
                <c:pt idx="263">
                  <c:v>5931833.759452434</c:v>
                </c:pt>
                <c:pt idx="264">
                  <c:v>5481083.023803434</c:v>
                </c:pt>
                <c:pt idx="265">
                  <c:v>5039548.047708563</c:v>
                </c:pt>
                <c:pt idx="266">
                  <c:v>4607399.016611428</c:v>
                </c:pt>
                <c:pt idx="267">
                  <c:v>4186099.5326343817</c:v>
                </c:pt>
                <c:pt idx="268">
                  <c:v>3776373.416005707</c:v>
                </c:pt>
                <c:pt idx="269">
                  <c:v>3383296.0267103887</c:v>
                </c:pt>
                <c:pt idx="270">
                  <c:v>3020965.8271383117</c:v>
                </c:pt>
                <c:pt idx="271">
                  <c:v>2666580.9538220814</c:v>
                </c:pt>
                <c:pt idx="272">
                  <c:v>2324291.1057645087</c:v>
                </c:pt>
                <c:pt idx="273">
                  <c:v>1997728.1244317442</c:v>
                </c:pt>
                <c:pt idx="274">
                  <c:v>1687952.1458744647</c:v>
                </c:pt>
                <c:pt idx="275">
                  <c:v>1408903.882080848</c:v>
                </c:pt>
                <c:pt idx="276">
                  <c:v>1176286.530995806</c:v>
                </c:pt>
                <c:pt idx="277">
                  <c:v>986303.4307636515</c:v>
                </c:pt>
                <c:pt idx="278">
                  <c:v>840545.7385302288</c:v>
                </c:pt>
                <c:pt idx="279">
                  <c:v>746371.2790794668</c:v>
                </c:pt>
                <c:pt idx="280">
                  <c:v>690063.2655434267</c:v>
                </c:pt>
                <c:pt idx="281">
                  <c:v>650704.2844253469</c:v>
                </c:pt>
                <c:pt idx="282">
                  <c:v>612216.3143639857</c:v>
                </c:pt>
                <c:pt idx="283">
                  <c:v>576638.3015942976</c:v>
                </c:pt>
                <c:pt idx="284">
                  <c:v>542276.4899126493</c:v>
                </c:pt>
                <c:pt idx="285">
                  <c:v>509933.85690377053</c:v>
                </c:pt>
                <c:pt idx="286">
                  <c:v>479786.4567190027</c:v>
                </c:pt>
                <c:pt idx="287">
                  <c:v>452477.6709924918</c:v>
                </c:pt>
                <c:pt idx="288">
                  <c:v>428517.63674579444</c:v>
                </c:pt>
                <c:pt idx="289">
                  <c:v>407999.19793344376</c:v>
                </c:pt>
                <c:pt idx="290">
                  <c:v>390907.2203862373</c:v>
                </c:pt>
                <c:pt idx="291">
                  <c:v>375632.244447829</c:v>
                </c:pt>
                <c:pt idx="292">
                  <c:v>362464.6045990691</c:v>
                </c:pt>
                <c:pt idx="293">
                  <c:v>349841.3699260227</c:v>
                </c:pt>
                <c:pt idx="294">
                  <c:v>338485.63501674356</c:v>
                </c:pt>
                <c:pt idx="295">
                  <c:v>327893.3279542996</c:v>
                </c:pt>
                <c:pt idx="296">
                  <c:v>317494.2314749566</c:v>
                </c:pt>
                <c:pt idx="297">
                  <c:v>307199.63456529105</c:v>
                </c:pt>
                <c:pt idx="298">
                  <c:v>297219.38518288964</c:v>
                </c:pt>
                <c:pt idx="299">
                  <c:v>287538.4383475679</c:v>
                </c:pt>
                <c:pt idx="300">
                  <c:v>277953.5277070017</c:v>
                </c:pt>
                <c:pt idx="301">
                  <c:v>268386.9403973974</c:v>
                </c:pt>
                <c:pt idx="302">
                  <c:v>258877.79256641565</c:v>
                </c:pt>
                <c:pt idx="303">
                  <c:v>249459.93529676774</c:v>
                </c:pt>
                <c:pt idx="304">
                  <c:v>240063.50988582298</c:v>
                </c:pt>
                <c:pt idx="305">
                  <c:v>230755.2755633011</c:v>
                </c:pt>
                <c:pt idx="306">
                  <c:v>221470.49860452625</c:v>
                </c:pt>
                <c:pt idx="307">
                  <c:v>212241.76807500026</c:v>
                </c:pt>
                <c:pt idx="308">
                  <c:v>203152.24502244694</c:v>
                </c:pt>
                <c:pt idx="309">
                  <c:v>194031.068268742</c:v>
                </c:pt>
                <c:pt idx="310">
                  <c:v>184990.49316203542</c:v>
                </c:pt>
                <c:pt idx="311">
                  <c:v>176352.54900088726</c:v>
                </c:pt>
                <c:pt idx="312">
                  <c:v>167790.1245269689</c:v>
                </c:pt>
                <c:pt idx="313">
                  <c:v>159429.311003894</c:v>
                </c:pt>
                <c:pt idx="314">
                  <c:v>151119.4059555156</c:v>
                </c:pt>
                <c:pt idx="315">
                  <c:v>143019.04484471603</c:v>
                </c:pt>
                <c:pt idx="316">
                  <c:v>134947.4867672023</c:v>
                </c:pt>
                <c:pt idx="317">
                  <c:v>126942.56128559573</c:v>
                </c:pt>
                <c:pt idx="318">
                  <c:v>118968.17444575398</c:v>
                </c:pt>
                <c:pt idx="319">
                  <c:v>111042.54809614192</c:v>
                </c:pt>
                <c:pt idx="320">
                  <c:v>103193.74625350385</c:v>
                </c:pt>
                <c:pt idx="321">
                  <c:v>95477.3142761585</c:v>
                </c:pt>
                <c:pt idx="322">
                  <c:v>87820.24288717478</c:v>
                </c:pt>
                <c:pt idx="323">
                  <c:v>80511.76511769753</c:v>
                </c:pt>
                <c:pt idx="324">
                  <c:v>73562.00614093788</c:v>
                </c:pt>
                <c:pt idx="325">
                  <c:v>66755.28089390845</c:v>
                </c:pt>
                <c:pt idx="326">
                  <c:v>60216.68044827055</c:v>
                </c:pt>
                <c:pt idx="327">
                  <c:v>53726.06447783004</c:v>
                </c:pt>
                <c:pt idx="328">
                  <c:v>47267.654792377376</c:v>
                </c:pt>
                <c:pt idx="329">
                  <c:v>41374.12884916452</c:v>
                </c:pt>
                <c:pt idx="330">
                  <c:v>35510.78324905589</c:v>
                </c:pt>
                <c:pt idx="331">
                  <c:v>29683.912601481235</c:v>
                </c:pt>
                <c:pt idx="332">
                  <c:v>23903.163508368325</c:v>
                </c:pt>
                <c:pt idx="333">
                  <c:v>19039.99004456383</c:v>
                </c:pt>
                <c:pt idx="334">
                  <c:v>14688.763922242648</c:v>
                </c:pt>
                <c:pt idx="335">
                  <c:v>11616.659019326564</c:v>
                </c:pt>
                <c:pt idx="336">
                  <c:v>9230.201650133684</c:v>
                </c:pt>
                <c:pt idx="337">
                  <c:v>7767.659436036788</c:v>
                </c:pt>
                <c:pt idx="338">
                  <c:v>6827.009203427327</c:v>
                </c:pt>
                <c:pt idx="339">
                  <c:v>6562.1715528931445</c:v>
                </c:pt>
                <c:pt idx="340">
                  <c:v>6419.263814206253</c:v>
                </c:pt>
                <c:pt idx="341">
                  <c:v>6277.851357802711</c:v>
                </c:pt>
                <c:pt idx="342">
                  <c:v>6136.195121740952</c:v>
                </c:pt>
                <c:pt idx="343">
                  <c:v>5995.170690824617</c:v>
                </c:pt>
                <c:pt idx="344">
                  <c:v>5857.179892108983</c:v>
                </c:pt>
                <c:pt idx="345">
                  <c:v>5717.351914225051</c:v>
                </c:pt>
                <c:pt idx="346">
                  <c:v>5578.912378945687</c:v>
                </c:pt>
                <c:pt idx="347">
                  <c:v>5440.309340523543</c:v>
                </c:pt>
                <c:pt idx="348">
                  <c:v>5303.053041744164</c:v>
                </c:pt>
                <c:pt idx="349">
                  <c:v>5165.667273956396</c:v>
                </c:pt>
                <c:pt idx="350">
                  <c:v>5028.89375432477</c:v>
                </c:pt>
                <c:pt idx="351">
                  <c:v>4893.401563693517</c:v>
                </c:pt>
                <c:pt idx="352">
                  <c:v>4757.829304481939</c:v>
                </c:pt>
                <c:pt idx="353">
                  <c:v>4623.493051220974</c:v>
                </c:pt>
                <c:pt idx="354">
                  <c:v>4489.110102640098</c:v>
                </c:pt>
                <c:pt idx="355">
                  <c:v>4355.326541723415</c:v>
                </c:pt>
                <c:pt idx="356">
                  <c:v>4223.873786987947</c:v>
                </c:pt>
                <c:pt idx="357">
                  <c:v>4091.230075266861</c:v>
                </c:pt>
                <c:pt idx="358">
                  <c:v>3959.719104735474</c:v>
                </c:pt>
                <c:pt idx="359">
                  <c:v>3828.240307296156</c:v>
                </c:pt>
                <c:pt idx="360">
                  <c:v>3697.8570758238475</c:v>
                </c:pt>
                <c:pt idx="361">
                  <c:v>3567.534012955961</c:v>
                </c:pt>
                <c:pt idx="362">
                  <c:v>3437.7945771705995</c:v>
                </c:pt>
                <c:pt idx="363">
                  <c:v>3309.0866860296996</c:v>
                </c:pt>
                <c:pt idx="364">
                  <c:v>3180.4861156672778</c:v>
                </c:pt>
                <c:pt idx="365">
                  <c:v>3052.6610233936926</c:v>
                </c:pt>
                <c:pt idx="366">
                  <c:v>2985.1751168434685</c:v>
                </c:pt>
                <c:pt idx="367">
                  <c:v>2918.014033112706</c:v>
                </c:pt>
                <c:pt idx="368">
                  <c:v>2851.9621127757787</c:v>
                </c:pt>
                <c:pt idx="369">
                  <c:v>2785.434536247411</c:v>
                </c:pt>
                <c:pt idx="370">
                  <c:v>2719.6019357566865</c:v>
                </c:pt>
                <c:pt idx="371">
                  <c:v>2653.709967988799</c:v>
                </c:pt>
                <c:pt idx="372">
                  <c:v>2588.491482517638</c:v>
                </c:pt>
                <c:pt idx="373">
                  <c:v>2523.230243603661</c:v>
                </c:pt>
                <c:pt idx="374">
                  <c:v>2458.286732687098</c:v>
                </c:pt>
                <c:pt idx="375">
                  <c:v>2393.985859886801</c:v>
                </c:pt>
                <c:pt idx="376">
                  <c:v>2329.6647620325243</c:v>
                </c:pt>
                <c:pt idx="377">
                  <c:v>2265.967402920062</c:v>
                </c:pt>
                <c:pt idx="378">
                  <c:v>2202.261908449313</c:v>
                </c:pt>
                <c:pt idx="379">
                  <c:v>2138.8686066432533</c:v>
                </c:pt>
                <c:pt idx="380">
                  <c:v>2076.6374549708826</c:v>
                </c:pt>
                <c:pt idx="381">
                  <c:v>2013.8345190109949</c:v>
                </c:pt>
                <c:pt idx="382">
                  <c:v>1951.6069469501078</c:v>
                </c:pt>
                <c:pt idx="383">
                  <c:v>1889.4091907281863</c:v>
                </c:pt>
                <c:pt idx="384">
                  <c:v>1827.7665028469764</c:v>
                </c:pt>
                <c:pt idx="385">
                  <c:v>1766.1673590477772</c:v>
                </c:pt>
                <c:pt idx="386">
                  <c:v>1704.8717815614114</c:v>
                </c:pt>
                <c:pt idx="387">
                  <c:v>1644.10018409223</c:v>
                </c:pt>
                <c:pt idx="388">
                  <c:v>1583.3954693137505</c:v>
                </c:pt>
                <c:pt idx="389">
                  <c:v>1523.194967966781</c:v>
                </c:pt>
                <c:pt idx="390">
                  <c:v>1463.076727138851</c:v>
                </c:pt>
                <c:pt idx="391">
                  <c:v>1403.2529583403589</c:v>
                </c:pt>
                <c:pt idx="392">
                  <c:v>1344.2750273887978</c:v>
                </c:pt>
                <c:pt idx="393">
                  <c:v>1285.0139985941357</c:v>
                </c:pt>
                <c:pt idx="394">
                  <c:v>1226.2116160969088</c:v>
                </c:pt>
                <c:pt idx="395">
                  <c:v>1167.5254398442721</c:v>
                </c:pt>
                <c:pt idx="396">
                  <c:v>1109.2787944139106</c:v>
                </c:pt>
                <c:pt idx="397">
                  <c:v>1051.161333627243</c:v>
                </c:pt>
                <c:pt idx="398">
                  <c:v>993.3303903131819</c:v>
                </c:pt>
                <c:pt idx="399">
                  <c:v>935.9115980748998</c:v>
                </c:pt>
                <c:pt idx="400">
                  <c:v>878.6421819601449</c:v>
                </c:pt>
                <c:pt idx="401">
                  <c:v>821.7681570731119</c:v>
                </c:pt>
                <c:pt idx="402">
                  <c:v>765.0561882117046</c:v>
                </c:pt>
                <c:pt idx="403">
                  <c:v>708.6241269666643</c:v>
                </c:pt>
                <c:pt idx="404">
                  <c:v>652.7394348826302</c:v>
                </c:pt>
                <c:pt idx="405">
                  <c:v>596.842531147526</c:v>
                </c:pt>
                <c:pt idx="406">
                  <c:v>541.2962021587382</c:v>
                </c:pt>
                <c:pt idx="407">
                  <c:v>485.9459439067174</c:v>
                </c:pt>
                <c:pt idx="408">
                  <c:v>430.92642293016513</c:v>
                </c:pt>
                <c:pt idx="409">
                  <c:v>376.11707342074635</c:v>
                </c:pt>
                <c:pt idx="410">
                  <c:v>321.5784267055063</c:v>
                </c:pt>
                <c:pt idx="411">
                  <c:v>267.3465575585739</c:v>
                </c:pt>
                <c:pt idx="412">
                  <c:v>213.34213958464096</c:v>
                </c:pt>
                <c:pt idx="413">
                  <c:v>159.6287179365362</c:v>
                </c:pt>
                <c:pt idx="414">
                  <c:v>106.15296039817633</c:v>
                </c:pt>
                <c:pt idx="415">
                  <c:v>52.94356072623791</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numCache>
            </c:numRef>
          </c:val>
        </c:ser>
        <c:ser>
          <c:idx val="3"/>
          <c:order val="3"/>
          <c:tx>
            <c:strRef>
              <c:f>_Hidden29!$E$1:$E$1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_Hidden29!$A$2:$A$561</c:f>
              <c:strCache>
                <c:ptCount val="560"/>
                <c:pt idx="0">
                  <c:v>1/07/2017</c:v>
                </c:pt>
                <c:pt idx="1">
                  <c:v>1/08/2017</c:v>
                </c:pt>
                <c:pt idx="2">
                  <c:v>1/09/2017</c:v>
                </c:pt>
                <c:pt idx="3">
                  <c:v>1/10/2017</c:v>
                </c:pt>
                <c:pt idx="4">
                  <c:v>1/11/2017</c:v>
                </c:pt>
                <c:pt idx="5">
                  <c:v>1/12/2017</c:v>
                </c:pt>
                <c:pt idx="6">
                  <c:v>1/01/2018</c:v>
                </c:pt>
                <c:pt idx="7">
                  <c:v>1/02/2018</c:v>
                </c:pt>
                <c:pt idx="8">
                  <c:v>1/03/2018</c:v>
                </c:pt>
                <c:pt idx="9">
                  <c:v>1/04/2018</c:v>
                </c:pt>
                <c:pt idx="10">
                  <c:v>1/05/2018</c:v>
                </c:pt>
                <c:pt idx="11">
                  <c:v>1/06/2018</c:v>
                </c:pt>
                <c:pt idx="12">
                  <c:v>1/07/2018</c:v>
                </c:pt>
                <c:pt idx="13">
                  <c:v>1/08/2018</c:v>
                </c:pt>
                <c:pt idx="14">
                  <c:v>1/09/2018</c:v>
                </c:pt>
                <c:pt idx="15">
                  <c:v>1/10/2018</c:v>
                </c:pt>
                <c:pt idx="16">
                  <c:v>1/11/2018</c:v>
                </c:pt>
                <c:pt idx="17">
                  <c:v>1/12/2018</c:v>
                </c:pt>
                <c:pt idx="18">
                  <c:v>1/01/2019</c:v>
                </c:pt>
                <c:pt idx="19">
                  <c:v>1/02/2019</c:v>
                </c:pt>
                <c:pt idx="20">
                  <c:v>1/03/2019</c:v>
                </c:pt>
                <c:pt idx="21">
                  <c:v>1/04/2019</c:v>
                </c:pt>
                <c:pt idx="22">
                  <c:v>1/05/2019</c:v>
                </c:pt>
                <c:pt idx="23">
                  <c:v>1/06/2019</c:v>
                </c:pt>
                <c:pt idx="24">
                  <c:v>1/07/2019</c:v>
                </c:pt>
                <c:pt idx="25">
                  <c:v>1/08/2019</c:v>
                </c:pt>
                <c:pt idx="26">
                  <c:v>1/09/2019</c:v>
                </c:pt>
                <c:pt idx="27">
                  <c:v>1/10/2019</c:v>
                </c:pt>
                <c:pt idx="28">
                  <c:v>1/11/2019</c:v>
                </c:pt>
                <c:pt idx="29">
                  <c:v>1/12/2019</c:v>
                </c:pt>
                <c:pt idx="30">
                  <c:v>1/01/2020</c:v>
                </c:pt>
                <c:pt idx="31">
                  <c:v>1/02/2020</c:v>
                </c:pt>
                <c:pt idx="32">
                  <c:v>1/03/2020</c:v>
                </c:pt>
                <c:pt idx="33">
                  <c:v>1/04/2020</c:v>
                </c:pt>
                <c:pt idx="34">
                  <c:v>1/05/2020</c:v>
                </c:pt>
                <c:pt idx="35">
                  <c:v>1/06/2020</c:v>
                </c:pt>
                <c:pt idx="36">
                  <c:v>1/07/2020</c:v>
                </c:pt>
                <c:pt idx="37">
                  <c:v>1/08/2020</c:v>
                </c:pt>
                <c:pt idx="38">
                  <c:v>1/09/2020</c:v>
                </c:pt>
                <c:pt idx="39">
                  <c:v>1/10/2020</c:v>
                </c:pt>
                <c:pt idx="40">
                  <c:v>1/11/2020</c:v>
                </c:pt>
                <c:pt idx="41">
                  <c:v>1/12/2020</c:v>
                </c:pt>
                <c:pt idx="42">
                  <c:v>1/01/2021</c:v>
                </c:pt>
                <c:pt idx="43">
                  <c:v>1/02/2021</c:v>
                </c:pt>
                <c:pt idx="44">
                  <c:v>1/03/2021</c:v>
                </c:pt>
                <c:pt idx="45">
                  <c:v>1/04/2021</c:v>
                </c:pt>
                <c:pt idx="46">
                  <c:v>1/05/2021</c:v>
                </c:pt>
                <c:pt idx="47">
                  <c:v>1/06/2021</c:v>
                </c:pt>
                <c:pt idx="48">
                  <c:v>1/07/2021</c:v>
                </c:pt>
                <c:pt idx="49">
                  <c:v>1/08/2021</c:v>
                </c:pt>
                <c:pt idx="50">
                  <c:v>1/09/2021</c:v>
                </c:pt>
                <c:pt idx="51">
                  <c:v>1/10/2021</c:v>
                </c:pt>
                <c:pt idx="52">
                  <c:v>1/11/2021</c:v>
                </c:pt>
                <c:pt idx="53">
                  <c:v>1/12/2021</c:v>
                </c:pt>
                <c:pt idx="54">
                  <c:v>1/01/2022</c:v>
                </c:pt>
                <c:pt idx="55">
                  <c:v>1/02/2022</c:v>
                </c:pt>
                <c:pt idx="56">
                  <c:v>1/03/2022</c:v>
                </c:pt>
                <c:pt idx="57">
                  <c:v>1/04/2022</c:v>
                </c:pt>
                <c:pt idx="58">
                  <c:v>1/05/2022</c:v>
                </c:pt>
                <c:pt idx="59">
                  <c:v>1/06/2022</c:v>
                </c:pt>
                <c:pt idx="60">
                  <c:v>1/07/2022</c:v>
                </c:pt>
                <c:pt idx="61">
                  <c:v>1/08/2022</c:v>
                </c:pt>
                <c:pt idx="62">
                  <c:v>1/09/2022</c:v>
                </c:pt>
                <c:pt idx="63">
                  <c:v>1/10/2022</c:v>
                </c:pt>
                <c:pt idx="64">
                  <c:v>1/11/2022</c:v>
                </c:pt>
                <c:pt idx="65">
                  <c:v>1/12/2022</c:v>
                </c:pt>
                <c:pt idx="66">
                  <c:v>1/01/2023</c:v>
                </c:pt>
                <c:pt idx="67">
                  <c:v>1/02/2023</c:v>
                </c:pt>
                <c:pt idx="68">
                  <c:v>1/03/2023</c:v>
                </c:pt>
                <c:pt idx="69">
                  <c:v>1/04/2023</c:v>
                </c:pt>
                <c:pt idx="70">
                  <c:v>1/05/2023</c:v>
                </c:pt>
                <c:pt idx="71">
                  <c:v>1/06/2023</c:v>
                </c:pt>
                <c:pt idx="72">
                  <c:v>1/07/2023</c:v>
                </c:pt>
                <c:pt idx="73">
                  <c:v>1/08/2023</c:v>
                </c:pt>
                <c:pt idx="74">
                  <c:v>1/09/2023</c:v>
                </c:pt>
                <c:pt idx="75">
                  <c:v>1/10/2023</c:v>
                </c:pt>
                <c:pt idx="76">
                  <c:v>1/11/2023</c:v>
                </c:pt>
                <c:pt idx="77">
                  <c:v>1/12/2023</c:v>
                </c:pt>
                <c:pt idx="78">
                  <c:v>1/01/2024</c:v>
                </c:pt>
                <c:pt idx="79">
                  <c:v>1/02/2024</c:v>
                </c:pt>
                <c:pt idx="80">
                  <c:v>1/03/2024</c:v>
                </c:pt>
                <c:pt idx="81">
                  <c:v>1/04/2024</c:v>
                </c:pt>
                <c:pt idx="82">
                  <c:v>1/05/2024</c:v>
                </c:pt>
                <c:pt idx="83">
                  <c:v>1/06/2024</c:v>
                </c:pt>
                <c:pt idx="84">
                  <c:v>1/07/2024</c:v>
                </c:pt>
                <c:pt idx="85">
                  <c:v>1/08/2024</c:v>
                </c:pt>
                <c:pt idx="86">
                  <c:v>1/09/2024</c:v>
                </c:pt>
                <c:pt idx="87">
                  <c:v>1/10/2024</c:v>
                </c:pt>
                <c:pt idx="88">
                  <c:v>1/11/2024</c:v>
                </c:pt>
                <c:pt idx="89">
                  <c:v>1/12/2024</c:v>
                </c:pt>
                <c:pt idx="90">
                  <c:v>1/01/2025</c:v>
                </c:pt>
                <c:pt idx="91">
                  <c:v>1/02/2025</c:v>
                </c:pt>
                <c:pt idx="92">
                  <c:v>1/03/2025</c:v>
                </c:pt>
                <c:pt idx="93">
                  <c:v>1/04/2025</c:v>
                </c:pt>
                <c:pt idx="94">
                  <c:v>1/05/2025</c:v>
                </c:pt>
                <c:pt idx="95">
                  <c:v>1/06/2025</c:v>
                </c:pt>
                <c:pt idx="96">
                  <c:v>1/07/2025</c:v>
                </c:pt>
                <c:pt idx="97">
                  <c:v>1/08/2025</c:v>
                </c:pt>
                <c:pt idx="98">
                  <c:v>1/09/2025</c:v>
                </c:pt>
                <c:pt idx="99">
                  <c:v>1/10/2025</c:v>
                </c:pt>
                <c:pt idx="100">
                  <c:v>1/11/2025</c:v>
                </c:pt>
                <c:pt idx="101">
                  <c:v>1/12/2025</c:v>
                </c:pt>
                <c:pt idx="102">
                  <c:v>1/01/2026</c:v>
                </c:pt>
                <c:pt idx="103">
                  <c:v>1/02/2026</c:v>
                </c:pt>
                <c:pt idx="104">
                  <c:v>1/03/2026</c:v>
                </c:pt>
                <c:pt idx="105">
                  <c:v>1/04/2026</c:v>
                </c:pt>
                <c:pt idx="106">
                  <c:v>1/05/2026</c:v>
                </c:pt>
                <c:pt idx="107">
                  <c:v>1/06/2026</c:v>
                </c:pt>
                <c:pt idx="108">
                  <c:v>1/07/2026</c:v>
                </c:pt>
                <c:pt idx="109">
                  <c:v>1/08/2026</c:v>
                </c:pt>
                <c:pt idx="110">
                  <c:v>1/09/2026</c:v>
                </c:pt>
                <c:pt idx="111">
                  <c:v>1/10/2026</c:v>
                </c:pt>
                <c:pt idx="112">
                  <c:v>1/11/2026</c:v>
                </c:pt>
                <c:pt idx="113">
                  <c:v>1/12/2026</c:v>
                </c:pt>
                <c:pt idx="114">
                  <c:v>1/01/2027</c:v>
                </c:pt>
                <c:pt idx="115">
                  <c:v>1/02/2027</c:v>
                </c:pt>
                <c:pt idx="116">
                  <c:v>1/03/2027</c:v>
                </c:pt>
                <c:pt idx="117">
                  <c:v>1/04/2027</c:v>
                </c:pt>
                <c:pt idx="118">
                  <c:v>1/05/2027</c:v>
                </c:pt>
                <c:pt idx="119">
                  <c:v>1/06/2027</c:v>
                </c:pt>
                <c:pt idx="120">
                  <c:v>1/07/2027</c:v>
                </c:pt>
                <c:pt idx="121">
                  <c:v>1/08/2027</c:v>
                </c:pt>
                <c:pt idx="122">
                  <c:v>1/09/2027</c:v>
                </c:pt>
                <c:pt idx="123">
                  <c:v>1/10/2027</c:v>
                </c:pt>
                <c:pt idx="124">
                  <c:v>1/11/2027</c:v>
                </c:pt>
                <c:pt idx="125">
                  <c:v>1/12/2027</c:v>
                </c:pt>
                <c:pt idx="126">
                  <c:v>1/01/2028</c:v>
                </c:pt>
                <c:pt idx="127">
                  <c:v>1/02/2028</c:v>
                </c:pt>
                <c:pt idx="128">
                  <c:v>1/03/2028</c:v>
                </c:pt>
                <c:pt idx="129">
                  <c:v>1/04/2028</c:v>
                </c:pt>
                <c:pt idx="130">
                  <c:v>1/05/2028</c:v>
                </c:pt>
                <c:pt idx="131">
                  <c:v>1/06/2028</c:v>
                </c:pt>
                <c:pt idx="132">
                  <c:v>1/07/2028</c:v>
                </c:pt>
                <c:pt idx="133">
                  <c:v>1/08/2028</c:v>
                </c:pt>
                <c:pt idx="134">
                  <c:v>1/09/2028</c:v>
                </c:pt>
                <c:pt idx="135">
                  <c:v>1/10/2028</c:v>
                </c:pt>
                <c:pt idx="136">
                  <c:v>1/11/2028</c:v>
                </c:pt>
                <c:pt idx="137">
                  <c:v>1/12/2028</c:v>
                </c:pt>
                <c:pt idx="138">
                  <c:v>1/01/2029</c:v>
                </c:pt>
                <c:pt idx="139">
                  <c:v>1/02/2029</c:v>
                </c:pt>
                <c:pt idx="140">
                  <c:v>1/03/2029</c:v>
                </c:pt>
                <c:pt idx="141">
                  <c:v>1/04/2029</c:v>
                </c:pt>
                <c:pt idx="142">
                  <c:v>1/05/2029</c:v>
                </c:pt>
                <c:pt idx="143">
                  <c:v>1/06/2029</c:v>
                </c:pt>
                <c:pt idx="144">
                  <c:v>1/07/2029</c:v>
                </c:pt>
                <c:pt idx="145">
                  <c:v>1/08/2029</c:v>
                </c:pt>
                <c:pt idx="146">
                  <c:v>1/09/2029</c:v>
                </c:pt>
                <c:pt idx="147">
                  <c:v>1/10/2029</c:v>
                </c:pt>
                <c:pt idx="148">
                  <c:v>1/11/2029</c:v>
                </c:pt>
                <c:pt idx="149">
                  <c:v>1/12/2029</c:v>
                </c:pt>
                <c:pt idx="150">
                  <c:v>1/01/2030</c:v>
                </c:pt>
                <c:pt idx="151">
                  <c:v>1/02/2030</c:v>
                </c:pt>
                <c:pt idx="152">
                  <c:v>1/03/2030</c:v>
                </c:pt>
                <c:pt idx="153">
                  <c:v>1/04/2030</c:v>
                </c:pt>
                <c:pt idx="154">
                  <c:v>1/05/2030</c:v>
                </c:pt>
                <c:pt idx="155">
                  <c:v>1/06/2030</c:v>
                </c:pt>
                <c:pt idx="156">
                  <c:v>1/07/2030</c:v>
                </c:pt>
                <c:pt idx="157">
                  <c:v>1/08/2030</c:v>
                </c:pt>
                <c:pt idx="158">
                  <c:v>1/09/2030</c:v>
                </c:pt>
                <c:pt idx="159">
                  <c:v>1/10/2030</c:v>
                </c:pt>
                <c:pt idx="160">
                  <c:v>1/11/2030</c:v>
                </c:pt>
                <c:pt idx="161">
                  <c:v>1/12/2030</c:v>
                </c:pt>
                <c:pt idx="162">
                  <c:v>1/01/2031</c:v>
                </c:pt>
                <c:pt idx="163">
                  <c:v>1/02/2031</c:v>
                </c:pt>
                <c:pt idx="164">
                  <c:v>1/03/2031</c:v>
                </c:pt>
                <c:pt idx="165">
                  <c:v>1/04/2031</c:v>
                </c:pt>
                <c:pt idx="166">
                  <c:v>1/05/2031</c:v>
                </c:pt>
                <c:pt idx="167">
                  <c:v>1/06/2031</c:v>
                </c:pt>
                <c:pt idx="168">
                  <c:v>1/07/2031</c:v>
                </c:pt>
                <c:pt idx="169">
                  <c:v>1/08/2031</c:v>
                </c:pt>
                <c:pt idx="170">
                  <c:v>1/09/2031</c:v>
                </c:pt>
                <c:pt idx="171">
                  <c:v>1/10/2031</c:v>
                </c:pt>
                <c:pt idx="172">
                  <c:v>1/11/2031</c:v>
                </c:pt>
                <c:pt idx="173">
                  <c:v>1/12/2031</c:v>
                </c:pt>
                <c:pt idx="174">
                  <c:v>1/01/2032</c:v>
                </c:pt>
                <c:pt idx="175">
                  <c:v>1/02/2032</c:v>
                </c:pt>
                <c:pt idx="176">
                  <c:v>1/03/2032</c:v>
                </c:pt>
                <c:pt idx="177">
                  <c:v>1/04/2032</c:v>
                </c:pt>
                <c:pt idx="178">
                  <c:v>1/05/2032</c:v>
                </c:pt>
                <c:pt idx="179">
                  <c:v>1/06/2032</c:v>
                </c:pt>
                <c:pt idx="180">
                  <c:v>1/07/2032</c:v>
                </c:pt>
                <c:pt idx="181">
                  <c:v>1/08/2032</c:v>
                </c:pt>
                <c:pt idx="182">
                  <c:v>1/09/2032</c:v>
                </c:pt>
                <c:pt idx="183">
                  <c:v>1/10/2032</c:v>
                </c:pt>
                <c:pt idx="184">
                  <c:v>1/11/2032</c:v>
                </c:pt>
                <c:pt idx="185">
                  <c:v>1/12/2032</c:v>
                </c:pt>
                <c:pt idx="186">
                  <c:v>1/01/2033</c:v>
                </c:pt>
                <c:pt idx="187">
                  <c:v>1/02/2033</c:v>
                </c:pt>
                <c:pt idx="188">
                  <c:v>1/03/2033</c:v>
                </c:pt>
                <c:pt idx="189">
                  <c:v>1/04/2033</c:v>
                </c:pt>
                <c:pt idx="190">
                  <c:v>1/05/2033</c:v>
                </c:pt>
                <c:pt idx="191">
                  <c:v>1/06/2033</c:v>
                </c:pt>
                <c:pt idx="192">
                  <c:v>1/07/2033</c:v>
                </c:pt>
                <c:pt idx="193">
                  <c:v>1/08/2033</c:v>
                </c:pt>
                <c:pt idx="194">
                  <c:v>1/09/2033</c:v>
                </c:pt>
                <c:pt idx="195">
                  <c:v>1/10/2033</c:v>
                </c:pt>
                <c:pt idx="196">
                  <c:v>1/11/2033</c:v>
                </c:pt>
                <c:pt idx="197">
                  <c:v>1/12/2033</c:v>
                </c:pt>
                <c:pt idx="198">
                  <c:v>1/01/2034</c:v>
                </c:pt>
                <c:pt idx="199">
                  <c:v>1/02/2034</c:v>
                </c:pt>
                <c:pt idx="200">
                  <c:v>1/03/2034</c:v>
                </c:pt>
                <c:pt idx="201">
                  <c:v>1/04/2034</c:v>
                </c:pt>
                <c:pt idx="202">
                  <c:v>1/05/2034</c:v>
                </c:pt>
                <c:pt idx="203">
                  <c:v>1/06/2034</c:v>
                </c:pt>
                <c:pt idx="204">
                  <c:v>1/07/2034</c:v>
                </c:pt>
                <c:pt idx="205">
                  <c:v>1/08/2034</c:v>
                </c:pt>
                <c:pt idx="206">
                  <c:v>1/09/2034</c:v>
                </c:pt>
                <c:pt idx="207">
                  <c:v>1/10/2034</c:v>
                </c:pt>
                <c:pt idx="208">
                  <c:v>1/11/2034</c:v>
                </c:pt>
                <c:pt idx="209">
                  <c:v>1/12/2034</c:v>
                </c:pt>
                <c:pt idx="210">
                  <c:v>1/01/2035</c:v>
                </c:pt>
                <c:pt idx="211">
                  <c:v>1/02/2035</c:v>
                </c:pt>
                <c:pt idx="212">
                  <c:v>1/03/2035</c:v>
                </c:pt>
                <c:pt idx="213">
                  <c:v>1/04/2035</c:v>
                </c:pt>
                <c:pt idx="214">
                  <c:v>1/05/2035</c:v>
                </c:pt>
                <c:pt idx="215">
                  <c:v>1/06/2035</c:v>
                </c:pt>
                <c:pt idx="216">
                  <c:v>1/07/2035</c:v>
                </c:pt>
                <c:pt idx="217">
                  <c:v>1/08/2035</c:v>
                </c:pt>
                <c:pt idx="218">
                  <c:v>1/09/2035</c:v>
                </c:pt>
                <c:pt idx="219">
                  <c:v>1/10/2035</c:v>
                </c:pt>
                <c:pt idx="220">
                  <c:v>1/11/2035</c:v>
                </c:pt>
                <c:pt idx="221">
                  <c:v>1/12/2035</c:v>
                </c:pt>
                <c:pt idx="222">
                  <c:v>1/01/2036</c:v>
                </c:pt>
                <c:pt idx="223">
                  <c:v>1/02/2036</c:v>
                </c:pt>
                <c:pt idx="224">
                  <c:v>1/03/2036</c:v>
                </c:pt>
                <c:pt idx="225">
                  <c:v>1/04/2036</c:v>
                </c:pt>
                <c:pt idx="226">
                  <c:v>1/05/2036</c:v>
                </c:pt>
                <c:pt idx="227">
                  <c:v>1/06/2036</c:v>
                </c:pt>
                <c:pt idx="228">
                  <c:v>1/07/2036</c:v>
                </c:pt>
                <c:pt idx="229">
                  <c:v>1/08/2036</c:v>
                </c:pt>
                <c:pt idx="230">
                  <c:v>1/09/2036</c:v>
                </c:pt>
                <c:pt idx="231">
                  <c:v>1/10/2036</c:v>
                </c:pt>
                <c:pt idx="232">
                  <c:v>1/11/2036</c:v>
                </c:pt>
                <c:pt idx="233">
                  <c:v>1/12/2036</c:v>
                </c:pt>
                <c:pt idx="234">
                  <c:v>1/01/2037</c:v>
                </c:pt>
                <c:pt idx="235">
                  <c:v>1/02/2037</c:v>
                </c:pt>
                <c:pt idx="236">
                  <c:v>1/03/2037</c:v>
                </c:pt>
                <c:pt idx="237">
                  <c:v>1/04/2037</c:v>
                </c:pt>
                <c:pt idx="238">
                  <c:v>1/05/2037</c:v>
                </c:pt>
                <c:pt idx="239">
                  <c:v>1/06/2037</c:v>
                </c:pt>
                <c:pt idx="240">
                  <c:v>1/07/2037</c:v>
                </c:pt>
                <c:pt idx="241">
                  <c:v>1/08/2037</c:v>
                </c:pt>
                <c:pt idx="242">
                  <c:v>1/09/2037</c:v>
                </c:pt>
                <c:pt idx="243">
                  <c:v>1/10/2037</c:v>
                </c:pt>
                <c:pt idx="244">
                  <c:v>1/11/2037</c:v>
                </c:pt>
                <c:pt idx="245">
                  <c:v>1/12/2037</c:v>
                </c:pt>
                <c:pt idx="246">
                  <c:v>1/01/2038</c:v>
                </c:pt>
                <c:pt idx="247">
                  <c:v>1/02/2038</c:v>
                </c:pt>
                <c:pt idx="248">
                  <c:v>1/03/2038</c:v>
                </c:pt>
                <c:pt idx="249">
                  <c:v>1/04/2038</c:v>
                </c:pt>
                <c:pt idx="250">
                  <c:v>1/05/2038</c:v>
                </c:pt>
                <c:pt idx="251">
                  <c:v>1/06/2038</c:v>
                </c:pt>
                <c:pt idx="252">
                  <c:v>1/07/2038</c:v>
                </c:pt>
                <c:pt idx="253">
                  <c:v>1/08/2038</c:v>
                </c:pt>
                <c:pt idx="254">
                  <c:v>1/09/2038</c:v>
                </c:pt>
                <c:pt idx="255">
                  <c:v>1/10/2038</c:v>
                </c:pt>
                <c:pt idx="256">
                  <c:v>1/11/2038</c:v>
                </c:pt>
                <c:pt idx="257">
                  <c:v>1/12/2038</c:v>
                </c:pt>
                <c:pt idx="258">
                  <c:v>1/01/2039</c:v>
                </c:pt>
                <c:pt idx="259">
                  <c:v>1/02/2039</c:v>
                </c:pt>
                <c:pt idx="260">
                  <c:v>1/03/2039</c:v>
                </c:pt>
                <c:pt idx="261">
                  <c:v>1/04/2039</c:v>
                </c:pt>
                <c:pt idx="262">
                  <c:v>1/05/2039</c:v>
                </c:pt>
                <c:pt idx="263">
                  <c:v>1/06/2039</c:v>
                </c:pt>
                <c:pt idx="264">
                  <c:v>1/07/2039</c:v>
                </c:pt>
                <c:pt idx="265">
                  <c:v>1/08/2039</c:v>
                </c:pt>
                <c:pt idx="266">
                  <c:v>1/09/2039</c:v>
                </c:pt>
                <c:pt idx="267">
                  <c:v>1/10/2039</c:v>
                </c:pt>
                <c:pt idx="268">
                  <c:v>1/11/2039</c:v>
                </c:pt>
                <c:pt idx="269">
                  <c:v>1/12/2039</c:v>
                </c:pt>
                <c:pt idx="270">
                  <c:v>1/01/2040</c:v>
                </c:pt>
                <c:pt idx="271">
                  <c:v>1/02/2040</c:v>
                </c:pt>
                <c:pt idx="272">
                  <c:v>1/03/2040</c:v>
                </c:pt>
                <c:pt idx="273">
                  <c:v>1/04/2040</c:v>
                </c:pt>
                <c:pt idx="274">
                  <c:v>1/05/2040</c:v>
                </c:pt>
                <c:pt idx="275">
                  <c:v>1/06/2040</c:v>
                </c:pt>
                <c:pt idx="276">
                  <c:v>1/07/2040</c:v>
                </c:pt>
                <c:pt idx="277">
                  <c:v>1/08/2040</c:v>
                </c:pt>
                <c:pt idx="278">
                  <c:v>1/09/2040</c:v>
                </c:pt>
                <c:pt idx="279">
                  <c:v>1/10/2040</c:v>
                </c:pt>
                <c:pt idx="280">
                  <c:v>1/11/2040</c:v>
                </c:pt>
                <c:pt idx="281">
                  <c:v>1/12/2040</c:v>
                </c:pt>
                <c:pt idx="282">
                  <c:v>1/01/2041</c:v>
                </c:pt>
                <c:pt idx="283">
                  <c:v>1/02/2041</c:v>
                </c:pt>
                <c:pt idx="284">
                  <c:v>1/03/2041</c:v>
                </c:pt>
                <c:pt idx="285">
                  <c:v>1/04/2041</c:v>
                </c:pt>
                <c:pt idx="286">
                  <c:v>1/05/2041</c:v>
                </c:pt>
                <c:pt idx="287">
                  <c:v>1/06/2041</c:v>
                </c:pt>
                <c:pt idx="288">
                  <c:v>1/07/2041</c:v>
                </c:pt>
                <c:pt idx="289">
                  <c:v>1/08/2041</c:v>
                </c:pt>
                <c:pt idx="290">
                  <c:v>1/09/2041</c:v>
                </c:pt>
                <c:pt idx="291">
                  <c:v>1/10/2041</c:v>
                </c:pt>
                <c:pt idx="292">
                  <c:v>1/11/2041</c:v>
                </c:pt>
                <c:pt idx="293">
                  <c:v>1/12/2041</c:v>
                </c:pt>
                <c:pt idx="294">
                  <c:v>1/01/2042</c:v>
                </c:pt>
                <c:pt idx="295">
                  <c:v>1/02/2042</c:v>
                </c:pt>
                <c:pt idx="296">
                  <c:v>1/03/2042</c:v>
                </c:pt>
                <c:pt idx="297">
                  <c:v>1/04/2042</c:v>
                </c:pt>
                <c:pt idx="298">
                  <c:v>1/05/2042</c:v>
                </c:pt>
                <c:pt idx="299">
                  <c:v>1/06/2042</c:v>
                </c:pt>
                <c:pt idx="300">
                  <c:v>1/07/2042</c:v>
                </c:pt>
                <c:pt idx="301">
                  <c:v>1/08/2042</c:v>
                </c:pt>
                <c:pt idx="302">
                  <c:v>1/09/2042</c:v>
                </c:pt>
                <c:pt idx="303">
                  <c:v>1/10/2042</c:v>
                </c:pt>
                <c:pt idx="304">
                  <c:v>1/11/2042</c:v>
                </c:pt>
                <c:pt idx="305">
                  <c:v>1/12/2042</c:v>
                </c:pt>
                <c:pt idx="306">
                  <c:v>1/01/2043</c:v>
                </c:pt>
                <c:pt idx="307">
                  <c:v>1/02/2043</c:v>
                </c:pt>
                <c:pt idx="308">
                  <c:v>1/03/2043</c:v>
                </c:pt>
                <c:pt idx="309">
                  <c:v>1/04/2043</c:v>
                </c:pt>
                <c:pt idx="310">
                  <c:v>1/05/2043</c:v>
                </c:pt>
                <c:pt idx="311">
                  <c:v>1/06/2043</c:v>
                </c:pt>
                <c:pt idx="312">
                  <c:v>1/07/2043</c:v>
                </c:pt>
                <c:pt idx="313">
                  <c:v>1/08/2043</c:v>
                </c:pt>
                <c:pt idx="314">
                  <c:v>1/09/2043</c:v>
                </c:pt>
                <c:pt idx="315">
                  <c:v>1/10/2043</c:v>
                </c:pt>
                <c:pt idx="316">
                  <c:v>1/11/2043</c:v>
                </c:pt>
                <c:pt idx="317">
                  <c:v>1/12/2043</c:v>
                </c:pt>
                <c:pt idx="318">
                  <c:v>1/01/2044</c:v>
                </c:pt>
                <c:pt idx="319">
                  <c:v>1/02/2044</c:v>
                </c:pt>
                <c:pt idx="320">
                  <c:v>1/03/2044</c:v>
                </c:pt>
                <c:pt idx="321">
                  <c:v>1/04/2044</c:v>
                </c:pt>
                <c:pt idx="322">
                  <c:v>1/05/2044</c:v>
                </c:pt>
                <c:pt idx="323">
                  <c:v>1/06/2044</c:v>
                </c:pt>
                <c:pt idx="324">
                  <c:v>1/07/2044</c:v>
                </c:pt>
                <c:pt idx="325">
                  <c:v>1/08/2044</c:v>
                </c:pt>
                <c:pt idx="326">
                  <c:v>1/09/2044</c:v>
                </c:pt>
                <c:pt idx="327">
                  <c:v>1/10/2044</c:v>
                </c:pt>
                <c:pt idx="328">
                  <c:v>1/11/2044</c:v>
                </c:pt>
                <c:pt idx="329">
                  <c:v>1/12/2044</c:v>
                </c:pt>
                <c:pt idx="330">
                  <c:v>1/01/2045</c:v>
                </c:pt>
                <c:pt idx="331">
                  <c:v>1/02/2045</c:v>
                </c:pt>
                <c:pt idx="332">
                  <c:v>1/03/2045</c:v>
                </c:pt>
                <c:pt idx="333">
                  <c:v>1/04/2045</c:v>
                </c:pt>
                <c:pt idx="334">
                  <c:v>1/05/2045</c:v>
                </c:pt>
                <c:pt idx="335">
                  <c:v>1/06/2045</c:v>
                </c:pt>
                <c:pt idx="336">
                  <c:v>1/07/2045</c:v>
                </c:pt>
                <c:pt idx="337">
                  <c:v>1/08/2045</c:v>
                </c:pt>
                <c:pt idx="338">
                  <c:v>1/09/2045</c:v>
                </c:pt>
                <c:pt idx="339">
                  <c:v>1/10/2045</c:v>
                </c:pt>
                <c:pt idx="340">
                  <c:v>1/11/2045</c:v>
                </c:pt>
                <c:pt idx="341">
                  <c:v>1/12/2045</c:v>
                </c:pt>
                <c:pt idx="342">
                  <c:v>1/01/2046</c:v>
                </c:pt>
                <c:pt idx="343">
                  <c:v>1/02/2046</c:v>
                </c:pt>
                <c:pt idx="344">
                  <c:v>1/03/2046</c:v>
                </c:pt>
                <c:pt idx="345">
                  <c:v>1/04/2046</c:v>
                </c:pt>
                <c:pt idx="346">
                  <c:v>1/05/2046</c:v>
                </c:pt>
                <c:pt idx="347">
                  <c:v>1/06/2046</c:v>
                </c:pt>
                <c:pt idx="348">
                  <c:v>1/07/2046</c:v>
                </c:pt>
                <c:pt idx="349">
                  <c:v>1/08/2046</c:v>
                </c:pt>
                <c:pt idx="350">
                  <c:v>1/09/2046</c:v>
                </c:pt>
                <c:pt idx="351">
                  <c:v>1/10/2046</c:v>
                </c:pt>
                <c:pt idx="352">
                  <c:v>1/11/2046</c:v>
                </c:pt>
                <c:pt idx="353">
                  <c:v>1/12/2046</c:v>
                </c:pt>
                <c:pt idx="354">
                  <c:v>1/01/2047</c:v>
                </c:pt>
                <c:pt idx="355">
                  <c:v>1/02/2047</c:v>
                </c:pt>
                <c:pt idx="356">
                  <c:v>1/03/2047</c:v>
                </c:pt>
                <c:pt idx="357">
                  <c:v>1/04/2047</c:v>
                </c:pt>
                <c:pt idx="358">
                  <c:v>1/05/2047</c:v>
                </c:pt>
                <c:pt idx="359">
                  <c:v>1/06/2047</c:v>
                </c:pt>
                <c:pt idx="360">
                  <c:v>1/07/2047</c:v>
                </c:pt>
                <c:pt idx="361">
                  <c:v>1/08/2047</c:v>
                </c:pt>
                <c:pt idx="362">
                  <c:v>1/09/2047</c:v>
                </c:pt>
                <c:pt idx="363">
                  <c:v>1/10/2047</c:v>
                </c:pt>
                <c:pt idx="364">
                  <c:v>1/11/2047</c:v>
                </c:pt>
                <c:pt idx="365">
                  <c:v>1/12/2047</c:v>
                </c:pt>
                <c:pt idx="366">
                  <c:v>1/01/2048</c:v>
                </c:pt>
                <c:pt idx="367">
                  <c:v>1/02/2048</c:v>
                </c:pt>
                <c:pt idx="368">
                  <c:v>1/03/2048</c:v>
                </c:pt>
                <c:pt idx="369">
                  <c:v>1/04/2048</c:v>
                </c:pt>
                <c:pt idx="370">
                  <c:v>1/05/2048</c:v>
                </c:pt>
                <c:pt idx="371">
                  <c:v>1/06/2048</c:v>
                </c:pt>
                <c:pt idx="372">
                  <c:v>1/07/2048</c:v>
                </c:pt>
                <c:pt idx="373">
                  <c:v>1/08/2048</c:v>
                </c:pt>
                <c:pt idx="374">
                  <c:v>1/09/2048</c:v>
                </c:pt>
                <c:pt idx="375">
                  <c:v>1/10/2048</c:v>
                </c:pt>
                <c:pt idx="376">
                  <c:v>1/11/2048</c:v>
                </c:pt>
                <c:pt idx="377">
                  <c:v>1/12/2048</c:v>
                </c:pt>
                <c:pt idx="378">
                  <c:v>1/01/2049</c:v>
                </c:pt>
                <c:pt idx="379">
                  <c:v>1/02/2049</c:v>
                </c:pt>
                <c:pt idx="380">
                  <c:v>1/03/2049</c:v>
                </c:pt>
                <c:pt idx="381">
                  <c:v>1/04/2049</c:v>
                </c:pt>
                <c:pt idx="382">
                  <c:v>1/05/2049</c:v>
                </c:pt>
                <c:pt idx="383">
                  <c:v>1/06/2049</c:v>
                </c:pt>
                <c:pt idx="384">
                  <c:v>1/07/2049</c:v>
                </c:pt>
                <c:pt idx="385">
                  <c:v>1/08/2049</c:v>
                </c:pt>
                <c:pt idx="386">
                  <c:v>1/09/2049</c:v>
                </c:pt>
                <c:pt idx="387">
                  <c:v>1/10/2049</c:v>
                </c:pt>
                <c:pt idx="388">
                  <c:v>1/11/2049</c:v>
                </c:pt>
                <c:pt idx="389">
                  <c:v>1/12/2049</c:v>
                </c:pt>
                <c:pt idx="390">
                  <c:v>1/01/2050</c:v>
                </c:pt>
                <c:pt idx="391">
                  <c:v>1/02/2050</c:v>
                </c:pt>
                <c:pt idx="392">
                  <c:v>1/03/2050</c:v>
                </c:pt>
                <c:pt idx="393">
                  <c:v>1/04/2050</c:v>
                </c:pt>
                <c:pt idx="394">
                  <c:v>1/05/2050</c:v>
                </c:pt>
                <c:pt idx="395">
                  <c:v>1/06/2050</c:v>
                </c:pt>
                <c:pt idx="396">
                  <c:v>1/07/2050</c:v>
                </c:pt>
                <c:pt idx="397">
                  <c:v>1/08/2050</c:v>
                </c:pt>
                <c:pt idx="398">
                  <c:v>1/09/2050</c:v>
                </c:pt>
                <c:pt idx="399">
                  <c:v>1/10/2050</c:v>
                </c:pt>
                <c:pt idx="400">
                  <c:v>1/11/2050</c:v>
                </c:pt>
                <c:pt idx="401">
                  <c:v>1/12/2050</c:v>
                </c:pt>
                <c:pt idx="402">
                  <c:v>1/01/2051</c:v>
                </c:pt>
                <c:pt idx="403">
                  <c:v>1/02/2051</c:v>
                </c:pt>
                <c:pt idx="404">
                  <c:v>1/03/2051</c:v>
                </c:pt>
                <c:pt idx="405">
                  <c:v>1/04/2051</c:v>
                </c:pt>
                <c:pt idx="406">
                  <c:v>1/05/2051</c:v>
                </c:pt>
                <c:pt idx="407">
                  <c:v>1/06/2051</c:v>
                </c:pt>
                <c:pt idx="408">
                  <c:v>1/07/2051</c:v>
                </c:pt>
                <c:pt idx="409">
                  <c:v>1/08/2051</c:v>
                </c:pt>
                <c:pt idx="410">
                  <c:v>1/09/2051</c:v>
                </c:pt>
                <c:pt idx="411">
                  <c:v>1/10/2051</c:v>
                </c:pt>
                <c:pt idx="412">
                  <c:v>1/11/2051</c:v>
                </c:pt>
                <c:pt idx="413">
                  <c:v>1/12/2051</c:v>
                </c:pt>
                <c:pt idx="414">
                  <c:v>1/01/2052</c:v>
                </c:pt>
                <c:pt idx="415">
                  <c:v>1/02/2052</c:v>
                </c:pt>
                <c:pt idx="416">
                  <c:v>1/03/2052</c:v>
                </c:pt>
                <c:pt idx="417">
                  <c:v>1/04/2052</c:v>
                </c:pt>
                <c:pt idx="418">
                  <c:v>1/05/2052</c:v>
                </c:pt>
                <c:pt idx="419">
                  <c:v>1/06/2052</c:v>
                </c:pt>
                <c:pt idx="420">
                  <c:v>1/07/2052</c:v>
                </c:pt>
                <c:pt idx="421">
                  <c:v>1/08/2052</c:v>
                </c:pt>
                <c:pt idx="422">
                  <c:v>1/09/2052</c:v>
                </c:pt>
                <c:pt idx="423">
                  <c:v>1/10/2052</c:v>
                </c:pt>
                <c:pt idx="424">
                  <c:v>1/11/2052</c:v>
                </c:pt>
                <c:pt idx="425">
                  <c:v>1/12/2052</c:v>
                </c:pt>
                <c:pt idx="426">
                  <c:v>1/01/2053</c:v>
                </c:pt>
                <c:pt idx="427">
                  <c:v>1/02/2053</c:v>
                </c:pt>
                <c:pt idx="428">
                  <c:v>1/03/2053</c:v>
                </c:pt>
                <c:pt idx="429">
                  <c:v>1/04/2053</c:v>
                </c:pt>
                <c:pt idx="430">
                  <c:v>1/05/2053</c:v>
                </c:pt>
                <c:pt idx="431">
                  <c:v>1/06/2053</c:v>
                </c:pt>
                <c:pt idx="432">
                  <c:v>1/07/2053</c:v>
                </c:pt>
                <c:pt idx="433">
                  <c:v>1/08/2053</c:v>
                </c:pt>
                <c:pt idx="434">
                  <c:v>1/09/2053</c:v>
                </c:pt>
                <c:pt idx="435">
                  <c:v>1/10/2053</c:v>
                </c:pt>
                <c:pt idx="436">
                  <c:v>1/11/2053</c:v>
                </c:pt>
                <c:pt idx="437">
                  <c:v>1/12/2053</c:v>
                </c:pt>
                <c:pt idx="438">
                  <c:v>1/01/2054</c:v>
                </c:pt>
                <c:pt idx="439">
                  <c:v>1/02/2054</c:v>
                </c:pt>
                <c:pt idx="440">
                  <c:v>1/03/2054</c:v>
                </c:pt>
                <c:pt idx="441">
                  <c:v>1/04/2054</c:v>
                </c:pt>
                <c:pt idx="442">
                  <c:v>1/05/2054</c:v>
                </c:pt>
                <c:pt idx="443">
                  <c:v>1/06/2054</c:v>
                </c:pt>
                <c:pt idx="444">
                  <c:v>1/07/2054</c:v>
                </c:pt>
                <c:pt idx="445">
                  <c:v>1/08/2054</c:v>
                </c:pt>
                <c:pt idx="446">
                  <c:v>1/09/2054</c:v>
                </c:pt>
                <c:pt idx="447">
                  <c:v>1/10/2054</c:v>
                </c:pt>
                <c:pt idx="448">
                  <c:v>1/11/2054</c:v>
                </c:pt>
                <c:pt idx="449">
                  <c:v>1/12/2054</c:v>
                </c:pt>
                <c:pt idx="450">
                  <c:v>1/01/2055</c:v>
                </c:pt>
                <c:pt idx="451">
                  <c:v>1/02/2055</c:v>
                </c:pt>
                <c:pt idx="452">
                  <c:v>1/03/2055</c:v>
                </c:pt>
                <c:pt idx="453">
                  <c:v>1/04/2055</c:v>
                </c:pt>
                <c:pt idx="454">
                  <c:v>1/05/2055</c:v>
                </c:pt>
                <c:pt idx="455">
                  <c:v>1/06/2055</c:v>
                </c:pt>
                <c:pt idx="456">
                  <c:v>1/07/2055</c:v>
                </c:pt>
                <c:pt idx="457">
                  <c:v>1/08/2055</c:v>
                </c:pt>
                <c:pt idx="458">
                  <c:v>1/09/2055</c:v>
                </c:pt>
                <c:pt idx="459">
                  <c:v>1/10/2055</c:v>
                </c:pt>
                <c:pt idx="460">
                  <c:v>1/11/2055</c:v>
                </c:pt>
                <c:pt idx="461">
                  <c:v>1/12/2055</c:v>
                </c:pt>
                <c:pt idx="462">
                  <c:v>1/01/2056</c:v>
                </c:pt>
                <c:pt idx="463">
                  <c:v>1/02/2056</c:v>
                </c:pt>
                <c:pt idx="464">
                  <c:v>1/03/2056</c:v>
                </c:pt>
                <c:pt idx="465">
                  <c:v>1/04/2056</c:v>
                </c:pt>
                <c:pt idx="466">
                  <c:v>1/05/2056</c:v>
                </c:pt>
                <c:pt idx="467">
                  <c:v>1/06/2056</c:v>
                </c:pt>
                <c:pt idx="468">
                  <c:v>1/07/2056</c:v>
                </c:pt>
                <c:pt idx="469">
                  <c:v>1/08/2056</c:v>
                </c:pt>
                <c:pt idx="470">
                  <c:v>1/09/2056</c:v>
                </c:pt>
                <c:pt idx="471">
                  <c:v>1/10/2056</c:v>
                </c:pt>
                <c:pt idx="472">
                  <c:v>1/11/2056</c:v>
                </c:pt>
                <c:pt idx="473">
                  <c:v>1/12/2056</c:v>
                </c:pt>
                <c:pt idx="474">
                  <c:v>1/01/2057</c:v>
                </c:pt>
                <c:pt idx="475">
                  <c:v>1/02/2057</c:v>
                </c:pt>
                <c:pt idx="476">
                  <c:v>1/03/2057</c:v>
                </c:pt>
                <c:pt idx="477">
                  <c:v>1/04/2057</c:v>
                </c:pt>
                <c:pt idx="478">
                  <c:v>1/05/2057</c:v>
                </c:pt>
                <c:pt idx="479">
                  <c:v>1/06/2057</c:v>
                </c:pt>
                <c:pt idx="480">
                  <c:v>1/07/2057</c:v>
                </c:pt>
                <c:pt idx="481">
                  <c:v>1/08/2057</c:v>
                </c:pt>
                <c:pt idx="482">
                  <c:v>1/09/2057</c:v>
                </c:pt>
                <c:pt idx="483">
                  <c:v>1/10/2057</c:v>
                </c:pt>
                <c:pt idx="484">
                  <c:v>1/11/2057</c:v>
                </c:pt>
                <c:pt idx="485">
                  <c:v>1/12/2057</c:v>
                </c:pt>
                <c:pt idx="486">
                  <c:v>1/01/2058</c:v>
                </c:pt>
                <c:pt idx="487">
                  <c:v>1/02/2058</c:v>
                </c:pt>
                <c:pt idx="488">
                  <c:v>1/03/2058</c:v>
                </c:pt>
                <c:pt idx="489">
                  <c:v>1/04/2058</c:v>
                </c:pt>
                <c:pt idx="490">
                  <c:v>1/05/2058</c:v>
                </c:pt>
                <c:pt idx="491">
                  <c:v>1/06/2058</c:v>
                </c:pt>
                <c:pt idx="492">
                  <c:v>1/07/2058</c:v>
                </c:pt>
                <c:pt idx="493">
                  <c:v>1/08/2058</c:v>
                </c:pt>
                <c:pt idx="494">
                  <c:v>1/09/2058</c:v>
                </c:pt>
                <c:pt idx="495">
                  <c:v>1/10/2058</c:v>
                </c:pt>
                <c:pt idx="496">
                  <c:v>1/11/2058</c:v>
                </c:pt>
                <c:pt idx="497">
                  <c:v>1/12/2058</c:v>
                </c:pt>
                <c:pt idx="498">
                  <c:v>1/01/2059</c:v>
                </c:pt>
                <c:pt idx="499">
                  <c:v>1/02/2059</c:v>
                </c:pt>
                <c:pt idx="500">
                  <c:v>1/03/2059</c:v>
                </c:pt>
                <c:pt idx="501">
                  <c:v>1/04/2059</c:v>
                </c:pt>
                <c:pt idx="502">
                  <c:v>1/05/2059</c:v>
                </c:pt>
                <c:pt idx="503">
                  <c:v>1/06/2059</c:v>
                </c:pt>
                <c:pt idx="504">
                  <c:v>1/07/2059</c:v>
                </c:pt>
                <c:pt idx="505">
                  <c:v>1/08/2059</c:v>
                </c:pt>
                <c:pt idx="506">
                  <c:v>1/09/2059</c:v>
                </c:pt>
                <c:pt idx="507">
                  <c:v>1/10/2059</c:v>
                </c:pt>
                <c:pt idx="508">
                  <c:v>1/11/2059</c:v>
                </c:pt>
                <c:pt idx="509">
                  <c:v>1/12/2059</c:v>
                </c:pt>
                <c:pt idx="510">
                  <c:v>1/01/2060</c:v>
                </c:pt>
                <c:pt idx="511">
                  <c:v>1/02/2060</c:v>
                </c:pt>
                <c:pt idx="512">
                  <c:v>1/03/2060</c:v>
                </c:pt>
                <c:pt idx="513">
                  <c:v>1/04/2060</c:v>
                </c:pt>
                <c:pt idx="514">
                  <c:v>1/05/2060</c:v>
                </c:pt>
                <c:pt idx="515">
                  <c:v>1/06/2060</c:v>
                </c:pt>
                <c:pt idx="516">
                  <c:v>1/07/2060</c:v>
                </c:pt>
                <c:pt idx="517">
                  <c:v>1/08/2060</c:v>
                </c:pt>
                <c:pt idx="518">
                  <c:v>1/09/2060</c:v>
                </c:pt>
                <c:pt idx="519">
                  <c:v>1/10/2060</c:v>
                </c:pt>
                <c:pt idx="520">
                  <c:v>1/11/2060</c:v>
                </c:pt>
                <c:pt idx="521">
                  <c:v>1/12/2060</c:v>
                </c:pt>
                <c:pt idx="522">
                  <c:v>1/01/2061</c:v>
                </c:pt>
                <c:pt idx="523">
                  <c:v>1/02/2061</c:v>
                </c:pt>
                <c:pt idx="524">
                  <c:v>1/03/2061</c:v>
                </c:pt>
                <c:pt idx="525">
                  <c:v>1/04/2061</c:v>
                </c:pt>
                <c:pt idx="526">
                  <c:v>1/05/2061</c:v>
                </c:pt>
                <c:pt idx="527">
                  <c:v>1/06/2061</c:v>
                </c:pt>
                <c:pt idx="528">
                  <c:v>1/07/2061</c:v>
                </c:pt>
                <c:pt idx="529">
                  <c:v>1/08/2061</c:v>
                </c:pt>
                <c:pt idx="530">
                  <c:v>1/09/2061</c:v>
                </c:pt>
                <c:pt idx="531">
                  <c:v>1/10/2061</c:v>
                </c:pt>
                <c:pt idx="532">
                  <c:v>1/11/2061</c:v>
                </c:pt>
                <c:pt idx="533">
                  <c:v>1/12/2061</c:v>
                </c:pt>
                <c:pt idx="534">
                  <c:v>1/01/2062</c:v>
                </c:pt>
                <c:pt idx="535">
                  <c:v>1/02/2062</c:v>
                </c:pt>
                <c:pt idx="536">
                  <c:v>1/03/2062</c:v>
                </c:pt>
                <c:pt idx="537">
                  <c:v>1/04/2062</c:v>
                </c:pt>
                <c:pt idx="538">
                  <c:v>1/05/2062</c:v>
                </c:pt>
                <c:pt idx="539">
                  <c:v>1/06/2062</c:v>
                </c:pt>
                <c:pt idx="540">
                  <c:v>1/07/2062</c:v>
                </c:pt>
                <c:pt idx="541">
                  <c:v>1/08/2062</c:v>
                </c:pt>
                <c:pt idx="542">
                  <c:v>1/09/2062</c:v>
                </c:pt>
                <c:pt idx="543">
                  <c:v>1/10/2062</c:v>
                </c:pt>
                <c:pt idx="544">
                  <c:v>1/11/2062</c:v>
                </c:pt>
                <c:pt idx="545">
                  <c:v>1/12/2062</c:v>
                </c:pt>
                <c:pt idx="546">
                  <c:v>1/01/2063</c:v>
                </c:pt>
                <c:pt idx="547">
                  <c:v>1/02/2063</c:v>
                </c:pt>
                <c:pt idx="548">
                  <c:v>1/03/2063</c:v>
                </c:pt>
                <c:pt idx="549">
                  <c:v>1/04/2063</c:v>
                </c:pt>
                <c:pt idx="550">
                  <c:v>1/05/2063</c:v>
                </c:pt>
                <c:pt idx="551">
                  <c:v>1/06/2063</c:v>
                </c:pt>
                <c:pt idx="552">
                  <c:v>1/07/2063</c:v>
                </c:pt>
                <c:pt idx="553">
                  <c:v>1/08/2063</c:v>
                </c:pt>
                <c:pt idx="554">
                  <c:v>1/09/2063</c:v>
                </c:pt>
                <c:pt idx="555">
                  <c:v>1/10/2063</c:v>
                </c:pt>
                <c:pt idx="556">
                  <c:v>1/11/2063</c:v>
                </c:pt>
                <c:pt idx="557">
                  <c:v>1/12/2063</c:v>
                </c:pt>
                <c:pt idx="558">
                  <c:v>1/01/2064</c:v>
                </c:pt>
                <c:pt idx="559">
                  <c:v>1/02/2064</c:v>
                </c:pt>
              </c:strCache>
            </c:strRef>
          </c:cat>
          <c:val>
            <c:numRef>
              <c:f>_Hidden29!$E$2:$E$561</c:f>
              <c:numCache>
                <c:ptCount val="560"/>
                <c:pt idx="0">
                  <c:v>1326461450.9481707</c:v>
                </c:pt>
                <c:pt idx="1">
                  <c:v>1307930573.298543</c:v>
                </c:pt>
                <c:pt idx="2">
                  <c:v>1289941300.0687885</c:v>
                </c:pt>
                <c:pt idx="3">
                  <c:v>1272150806.556112</c:v>
                </c:pt>
                <c:pt idx="4">
                  <c:v>1254264386.505304</c:v>
                </c:pt>
                <c:pt idx="5">
                  <c:v>1236855549.8825362</c:v>
                </c:pt>
                <c:pt idx="6">
                  <c:v>1219377163.683584</c:v>
                </c:pt>
                <c:pt idx="7">
                  <c:v>1202072419.0942976</c:v>
                </c:pt>
                <c:pt idx="8">
                  <c:v>1185705359.2593482</c:v>
                </c:pt>
                <c:pt idx="9">
                  <c:v>1168719932.111845</c:v>
                </c:pt>
                <c:pt idx="10">
                  <c:v>1151927746.8634837</c:v>
                </c:pt>
                <c:pt idx="11">
                  <c:v>1135451721.7900884</c:v>
                </c:pt>
                <c:pt idx="12">
                  <c:v>1119042690.288134</c:v>
                </c:pt>
                <c:pt idx="13">
                  <c:v>1102718949.2676349</c:v>
                </c:pt>
                <c:pt idx="14">
                  <c:v>1086491071.5388513</c:v>
                </c:pt>
                <c:pt idx="15">
                  <c:v>1070920851.2459239</c:v>
                </c:pt>
                <c:pt idx="16">
                  <c:v>1055171746.0286689</c:v>
                </c:pt>
                <c:pt idx="17">
                  <c:v>1039846904.0656629</c:v>
                </c:pt>
                <c:pt idx="18">
                  <c:v>1024517910.5110835</c:v>
                </c:pt>
                <c:pt idx="19">
                  <c:v>1009362688.415402</c:v>
                </c:pt>
                <c:pt idx="20">
                  <c:v>995107905.79825</c:v>
                </c:pt>
                <c:pt idx="21">
                  <c:v>980289704.4805342</c:v>
                </c:pt>
                <c:pt idx="22">
                  <c:v>965907960.526234</c:v>
                </c:pt>
                <c:pt idx="23">
                  <c:v>951312976.3739942</c:v>
                </c:pt>
                <c:pt idx="24">
                  <c:v>937228012.1537217</c:v>
                </c:pt>
                <c:pt idx="25">
                  <c:v>922476465.643295</c:v>
                </c:pt>
                <c:pt idx="26">
                  <c:v>908562581.7067904</c:v>
                </c:pt>
                <c:pt idx="27">
                  <c:v>894872701.0737348</c:v>
                </c:pt>
                <c:pt idx="28">
                  <c:v>881167791.2266147</c:v>
                </c:pt>
                <c:pt idx="29">
                  <c:v>867816862.438129</c:v>
                </c:pt>
                <c:pt idx="30">
                  <c:v>854320306.4991298</c:v>
                </c:pt>
                <c:pt idx="31">
                  <c:v>840873923.4785353</c:v>
                </c:pt>
                <c:pt idx="32">
                  <c:v>828201720.3645606</c:v>
                </c:pt>
                <c:pt idx="33">
                  <c:v>814980419.2111939</c:v>
                </c:pt>
                <c:pt idx="34">
                  <c:v>802479976.4051979</c:v>
                </c:pt>
                <c:pt idx="35">
                  <c:v>789223161.556338</c:v>
                </c:pt>
                <c:pt idx="36">
                  <c:v>776812956.051354</c:v>
                </c:pt>
                <c:pt idx="37">
                  <c:v>764327867.8390882</c:v>
                </c:pt>
                <c:pt idx="38">
                  <c:v>751839142.1116997</c:v>
                </c:pt>
                <c:pt idx="39">
                  <c:v>739607334.4730979</c:v>
                </c:pt>
                <c:pt idx="40">
                  <c:v>727718426.1087759</c:v>
                </c:pt>
                <c:pt idx="41">
                  <c:v>716231653.0429344</c:v>
                </c:pt>
                <c:pt idx="42">
                  <c:v>704079853.6867347</c:v>
                </c:pt>
                <c:pt idx="43">
                  <c:v>692089646.4378641</c:v>
                </c:pt>
                <c:pt idx="44">
                  <c:v>681382993.9750214</c:v>
                </c:pt>
                <c:pt idx="45">
                  <c:v>669721068.2803946</c:v>
                </c:pt>
                <c:pt idx="46">
                  <c:v>658876792.130701</c:v>
                </c:pt>
                <c:pt idx="47">
                  <c:v>647999088.7370611</c:v>
                </c:pt>
                <c:pt idx="48">
                  <c:v>637043526.3840467</c:v>
                </c:pt>
                <c:pt idx="49">
                  <c:v>626380029.5950352</c:v>
                </c:pt>
                <c:pt idx="50">
                  <c:v>615724902.7041473</c:v>
                </c:pt>
                <c:pt idx="51">
                  <c:v>605417203.2220845</c:v>
                </c:pt>
                <c:pt idx="52">
                  <c:v>595216318.4982576</c:v>
                </c:pt>
                <c:pt idx="53">
                  <c:v>585311592.1592954</c:v>
                </c:pt>
                <c:pt idx="54">
                  <c:v>575371075.695809</c:v>
                </c:pt>
                <c:pt idx="55">
                  <c:v>565509774.3394772</c:v>
                </c:pt>
                <c:pt idx="56">
                  <c:v>556269110.1170382</c:v>
                </c:pt>
                <c:pt idx="57">
                  <c:v>546682370.5893297</c:v>
                </c:pt>
                <c:pt idx="58">
                  <c:v>537302151.9227362</c:v>
                </c:pt>
                <c:pt idx="59">
                  <c:v>527890397.26903486</c:v>
                </c:pt>
                <c:pt idx="60">
                  <c:v>518654064.09231615</c:v>
                </c:pt>
                <c:pt idx="61">
                  <c:v>509513431.9231073</c:v>
                </c:pt>
                <c:pt idx="62">
                  <c:v>500513190.0552876</c:v>
                </c:pt>
                <c:pt idx="63">
                  <c:v>491396344.0472599</c:v>
                </c:pt>
                <c:pt idx="64">
                  <c:v>482556866.97835934</c:v>
                </c:pt>
                <c:pt idx="65">
                  <c:v>474029749.18623585</c:v>
                </c:pt>
                <c:pt idx="66">
                  <c:v>465481395.63118947</c:v>
                </c:pt>
                <c:pt idx="67">
                  <c:v>457043517.7472829</c:v>
                </c:pt>
                <c:pt idx="68">
                  <c:v>449081031.55360395</c:v>
                </c:pt>
                <c:pt idx="69">
                  <c:v>440852235.826199</c:v>
                </c:pt>
                <c:pt idx="70">
                  <c:v>432783029.65058863</c:v>
                </c:pt>
                <c:pt idx="71">
                  <c:v>424763550.51401097</c:v>
                </c:pt>
                <c:pt idx="72">
                  <c:v>416983119.7674191</c:v>
                </c:pt>
                <c:pt idx="73">
                  <c:v>409135189.29240096</c:v>
                </c:pt>
                <c:pt idx="74">
                  <c:v>401375014.26077276</c:v>
                </c:pt>
                <c:pt idx="75">
                  <c:v>393902577.12166137</c:v>
                </c:pt>
                <c:pt idx="76">
                  <c:v>386343537.58440447</c:v>
                </c:pt>
                <c:pt idx="77">
                  <c:v>379076389.5875289</c:v>
                </c:pt>
                <c:pt idx="78">
                  <c:v>371608540.9870187</c:v>
                </c:pt>
                <c:pt idx="79">
                  <c:v>364382828.31796885</c:v>
                </c:pt>
                <c:pt idx="80">
                  <c:v>357503667.6737098</c:v>
                </c:pt>
                <c:pt idx="81">
                  <c:v>350520235.41939515</c:v>
                </c:pt>
                <c:pt idx="82">
                  <c:v>343728231.21170557</c:v>
                </c:pt>
                <c:pt idx="83">
                  <c:v>336937589.9422937</c:v>
                </c:pt>
                <c:pt idx="84">
                  <c:v>330088059.42026055</c:v>
                </c:pt>
                <c:pt idx="85">
                  <c:v>323441430.4651116</c:v>
                </c:pt>
                <c:pt idx="86">
                  <c:v>316722263.8800349</c:v>
                </c:pt>
                <c:pt idx="87">
                  <c:v>310398188.1900341</c:v>
                </c:pt>
                <c:pt idx="88">
                  <c:v>303904136.1264581</c:v>
                </c:pt>
                <c:pt idx="89">
                  <c:v>297784402.2398465</c:v>
                </c:pt>
                <c:pt idx="90">
                  <c:v>291721473.24841714</c:v>
                </c:pt>
                <c:pt idx="91">
                  <c:v>285795011.04760516</c:v>
                </c:pt>
                <c:pt idx="92">
                  <c:v>280228030.9088368</c:v>
                </c:pt>
                <c:pt idx="93">
                  <c:v>274533443.7692901</c:v>
                </c:pt>
                <c:pt idx="94">
                  <c:v>269012783.1406783</c:v>
                </c:pt>
                <c:pt idx="95">
                  <c:v>263507231.8160918</c:v>
                </c:pt>
                <c:pt idx="96">
                  <c:v>258256717.5264607</c:v>
                </c:pt>
                <c:pt idx="97">
                  <c:v>253121935.83946407</c:v>
                </c:pt>
                <c:pt idx="98">
                  <c:v>248033472.1103077</c:v>
                </c:pt>
                <c:pt idx="99">
                  <c:v>243375612.43875557</c:v>
                </c:pt>
                <c:pt idx="100">
                  <c:v>238736965.97169563</c:v>
                </c:pt>
                <c:pt idx="101">
                  <c:v>234194095.45642087</c:v>
                </c:pt>
                <c:pt idx="102">
                  <c:v>229705790.98665738</c:v>
                </c:pt>
                <c:pt idx="103">
                  <c:v>225348402.1274447</c:v>
                </c:pt>
                <c:pt idx="104">
                  <c:v>221129092.5255382</c:v>
                </c:pt>
                <c:pt idx="105">
                  <c:v>216972256.32570013</c:v>
                </c:pt>
                <c:pt idx="106">
                  <c:v>212946827.2538198</c:v>
                </c:pt>
                <c:pt idx="107">
                  <c:v>208883851.95406184</c:v>
                </c:pt>
                <c:pt idx="108">
                  <c:v>204880986.18891138</c:v>
                </c:pt>
                <c:pt idx="109">
                  <c:v>200948726.07188323</c:v>
                </c:pt>
                <c:pt idx="110">
                  <c:v>197106247.6467066</c:v>
                </c:pt>
                <c:pt idx="111">
                  <c:v>193182860.81185684</c:v>
                </c:pt>
                <c:pt idx="112">
                  <c:v>189396921.58617273</c:v>
                </c:pt>
                <c:pt idx="113">
                  <c:v>185735984.2238952</c:v>
                </c:pt>
                <c:pt idx="114">
                  <c:v>182110195.89187244</c:v>
                </c:pt>
                <c:pt idx="115">
                  <c:v>178532750.1250118</c:v>
                </c:pt>
                <c:pt idx="116">
                  <c:v>175129102.47411048</c:v>
                </c:pt>
                <c:pt idx="117">
                  <c:v>171653477.69283223</c:v>
                </c:pt>
                <c:pt idx="118">
                  <c:v>168273457.5091292</c:v>
                </c:pt>
                <c:pt idx="119">
                  <c:v>164895662.91323748</c:v>
                </c:pt>
                <c:pt idx="120">
                  <c:v>161616367.44071516</c:v>
                </c:pt>
                <c:pt idx="121">
                  <c:v>158345788.1111642</c:v>
                </c:pt>
                <c:pt idx="122">
                  <c:v>155127651.7683571</c:v>
                </c:pt>
                <c:pt idx="123">
                  <c:v>152006162.43455878</c:v>
                </c:pt>
                <c:pt idx="124">
                  <c:v>148890445.22215727</c:v>
                </c:pt>
                <c:pt idx="125">
                  <c:v>145863674.58397046</c:v>
                </c:pt>
                <c:pt idx="126">
                  <c:v>142795339.82861722</c:v>
                </c:pt>
                <c:pt idx="127">
                  <c:v>139827230.72620893</c:v>
                </c:pt>
                <c:pt idx="128">
                  <c:v>136986054.35057244</c:v>
                </c:pt>
                <c:pt idx="129">
                  <c:v>134125898.79522337</c:v>
                </c:pt>
                <c:pt idx="130">
                  <c:v>131362580.41479428</c:v>
                </c:pt>
                <c:pt idx="131">
                  <c:v>128619837.64244257</c:v>
                </c:pt>
                <c:pt idx="132">
                  <c:v>125890871.14011963</c:v>
                </c:pt>
                <c:pt idx="133">
                  <c:v>123272264.48593675</c:v>
                </c:pt>
                <c:pt idx="134">
                  <c:v>120582847.49498044</c:v>
                </c:pt>
                <c:pt idx="135">
                  <c:v>118126205.5550568</c:v>
                </c:pt>
                <c:pt idx="136">
                  <c:v>115683082.35596952</c:v>
                </c:pt>
                <c:pt idx="137">
                  <c:v>113244637.1770394</c:v>
                </c:pt>
                <c:pt idx="138">
                  <c:v>110885767.1404861</c:v>
                </c:pt>
                <c:pt idx="139">
                  <c:v>108564724.73509029</c:v>
                </c:pt>
                <c:pt idx="140">
                  <c:v>106365866.91295604</c:v>
                </c:pt>
                <c:pt idx="141">
                  <c:v>104113142.79360755</c:v>
                </c:pt>
                <c:pt idx="142">
                  <c:v>101921709.41826054</c:v>
                </c:pt>
                <c:pt idx="143">
                  <c:v>99735860.8334168</c:v>
                </c:pt>
                <c:pt idx="144">
                  <c:v>97609174.77188382</c:v>
                </c:pt>
                <c:pt idx="145">
                  <c:v>95484817.33992612</c:v>
                </c:pt>
                <c:pt idx="146">
                  <c:v>93393981.23418124</c:v>
                </c:pt>
                <c:pt idx="147">
                  <c:v>91359411.88757244</c:v>
                </c:pt>
                <c:pt idx="148">
                  <c:v>89329865.85194947</c:v>
                </c:pt>
                <c:pt idx="149">
                  <c:v>87216815.3072164</c:v>
                </c:pt>
                <c:pt idx="150">
                  <c:v>85253986.98540017</c:v>
                </c:pt>
                <c:pt idx="151">
                  <c:v>83251419.23496714</c:v>
                </c:pt>
                <c:pt idx="152">
                  <c:v>81422137.11257888</c:v>
                </c:pt>
                <c:pt idx="153">
                  <c:v>79562507.32245818</c:v>
                </c:pt>
                <c:pt idx="154">
                  <c:v>77679952.02059358</c:v>
                </c:pt>
                <c:pt idx="155">
                  <c:v>75874015.0054159</c:v>
                </c:pt>
                <c:pt idx="156">
                  <c:v>74186752.6741453</c:v>
                </c:pt>
                <c:pt idx="157">
                  <c:v>72531243.3531716</c:v>
                </c:pt>
                <c:pt idx="158">
                  <c:v>70930933.9253358</c:v>
                </c:pt>
                <c:pt idx="159">
                  <c:v>69374457.38223943</c:v>
                </c:pt>
                <c:pt idx="160">
                  <c:v>67870569.8157732</c:v>
                </c:pt>
                <c:pt idx="161">
                  <c:v>66412056.420193754</c:v>
                </c:pt>
                <c:pt idx="162">
                  <c:v>64961445.24532815</c:v>
                </c:pt>
                <c:pt idx="163">
                  <c:v>63532696.90923402</c:v>
                </c:pt>
                <c:pt idx="164">
                  <c:v>62179985.098062985</c:v>
                </c:pt>
                <c:pt idx="165">
                  <c:v>60796885.031956196</c:v>
                </c:pt>
                <c:pt idx="166">
                  <c:v>59393526.895364925</c:v>
                </c:pt>
                <c:pt idx="167">
                  <c:v>58054468.96716789</c:v>
                </c:pt>
                <c:pt idx="168">
                  <c:v>56753142.12496129</c:v>
                </c:pt>
                <c:pt idx="169">
                  <c:v>55429945.18356234</c:v>
                </c:pt>
                <c:pt idx="170">
                  <c:v>54153241.26070292</c:v>
                </c:pt>
                <c:pt idx="171">
                  <c:v>52911563.52641924</c:v>
                </c:pt>
                <c:pt idx="172">
                  <c:v>51673362.01197653</c:v>
                </c:pt>
                <c:pt idx="173">
                  <c:v>50465858.92993441</c:v>
                </c:pt>
                <c:pt idx="174">
                  <c:v>49255912.81811307</c:v>
                </c:pt>
                <c:pt idx="175">
                  <c:v>48071900.41814192</c:v>
                </c:pt>
                <c:pt idx="176">
                  <c:v>46929078.07423848</c:v>
                </c:pt>
                <c:pt idx="177">
                  <c:v>45777093.44633074</c:v>
                </c:pt>
                <c:pt idx="178">
                  <c:v>44653124.98591679</c:v>
                </c:pt>
                <c:pt idx="179">
                  <c:v>43495494.78131824</c:v>
                </c:pt>
                <c:pt idx="180">
                  <c:v>42405495.03709736</c:v>
                </c:pt>
                <c:pt idx="181">
                  <c:v>41321948.59420786</c:v>
                </c:pt>
                <c:pt idx="182">
                  <c:v>40255885.36467314</c:v>
                </c:pt>
                <c:pt idx="183">
                  <c:v>39218968.04484656</c:v>
                </c:pt>
                <c:pt idx="184">
                  <c:v>38188740.46357966</c:v>
                </c:pt>
                <c:pt idx="185">
                  <c:v>37184686.42835145</c:v>
                </c:pt>
                <c:pt idx="186">
                  <c:v>36186553.148270965</c:v>
                </c:pt>
                <c:pt idx="187">
                  <c:v>35204219.54535961</c:v>
                </c:pt>
                <c:pt idx="188">
                  <c:v>34268536.329550706</c:v>
                </c:pt>
                <c:pt idx="189">
                  <c:v>33321951.265715554</c:v>
                </c:pt>
                <c:pt idx="190">
                  <c:v>32405256.93560735</c:v>
                </c:pt>
                <c:pt idx="191">
                  <c:v>31501473.73711223</c:v>
                </c:pt>
                <c:pt idx="192">
                  <c:v>30632912.37797768</c:v>
                </c:pt>
                <c:pt idx="193">
                  <c:v>29783585.820791192</c:v>
                </c:pt>
                <c:pt idx="194">
                  <c:v>28957695.671529185</c:v>
                </c:pt>
                <c:pt idx="195">
                  <c:v>28165817.03746478</c:v>
                </c:pt>
                <c:pt idx="196">
                  <c:v>27381447.065279827</c:v>
                </c:pt>
                <c:pt idx="197">
                  <c:v>26587520.91962426</c:v>
                </c:pt>
                <c:pt idx="198">
                  <c:v>25828104.701450765</c:v>
                </c:pt>
                <c:pt idx="199">
                  <c:v>25081735.44137227</c:v>
                </c:pt>
                <c:pt idx="200">
                  <c:v>24366061.04651455</c:v>
                </c:pt>
                <c:pt idx="201">
                  <c:v>23642606.46309838</c:v>
                </c:pt>
                <c:pt idx="202">
                  <c:v>22938725.351657532</c:v>
                </c:pt>
                <c:pt idx="203">
                  <c:v>22240053.546533164</c:v>
                </c:pt>
                <c:pt idx="204">
                  <c:v>21560183.87212191</c:v>
                </c:pt>
                <c:pt idx="205">
                  <c:v>20887208.507947072</c:v>
                </c:pt>
                <c:pt idx="206">
                  <c:v>20225727.578701954</c:v>
                </c:pt>
                <c:pt idx="207">
                  <c:v>19582626.740366288</c:v>
                </c:pt>
                <c:pt idx="208">
                  <c:v>18950165.919601303</c:v>
                </c:pt>
                <c:pt idx="209">
                  <c:v>18335994.812835645</c:v>
                </c:pt>
                <c:pt idx="210">
                  <c:v>17733820.401480418</c:v>
                </c:pt>
                <c:pt idx="211">
                  <c:v>17142282.947340216</c:v>
                </c:pt>
                <c:pt idx="212">
                  <c:v>16575215.376546022</c:v>
                </c:pt>
                <c:pt idx="213">
                  <c:v>16010042.943963885</c:v>
                </c:pt>
                <c:pt idx="214">
                  <c:v>15470281.462657552</c:v>
                </c:pt>
                <c:pt idx="215">
                  <c:v>14948335.159598459</c:v>
                </c:pt>
                <c:pt idx="216">
                  <c:v>14469375.52170555</c:v>
                </c:pt>
                <c:pt idx="217">
                  <c:v>14020133.915881539</c:v>
                </c:pt>
                <c:pt idx="218">
                  <c:v>13599648.985208489</c:v>
                </c:pt>
                <c:pt idx="219">
                  <c:v>13216198.141591042</c:v>
                </c:pt>
                <c:pt idx="220">
                  <c:v>12848256.485960623</c:v>
                </c:pt>
                <c:pt idx="221">
                  <c:v>12494078.441970503</c:v>
                </c:pt>
                <c:pt idx="222">
                  <c:v>12142686.860055</c:v>
                </c:pt>
                <c:pt idx="223">
                  <c:v>11797954.714359008</c:v>
                </c:pt>
                <c:pt idx="224">
                  <c:v>11465470.72238945</c:v>
                </c:pt>
                <c:pt idx="225">
                  <c:v>11133130.991254218</c:v>
                </c:pt>
                <c:pt idx="226">
                  <c:v>10809628.802579924</c:v>
                </c:pt>
                <c:pt idx="227">
                  <c:v>10489596.236260556</c:v>
                </c:pt>
                <c:pt idx="228">
                  <c:v>10177863.03008107</c:v>
                </c:pt>
                <c:pt idx="229">
                  <c:v>9869792.483298669</c:v>
                </c:pt>
                <c:pt idx="230">
                  <c:v>9567836.923038997</c:v>
                </c:pt>
                <c:pt idx="231">
                  <c:v>9272848.345689338</c:v>
                </c:pt>
                <c:pt idx="232">
                  <c:v>8979753.910065467</c:v>
                </c:pt>
                <c:pt idx="233">
                  <c:v>8693607.230773335</c:v>
                </c:pt>
                <c:pt idx="234">
                  <c:v>8409521.143471956</c:v>
                </c:pt>
                <c:pt idx="235">
                  <c:v>8130008.591630772</c:v>
                </c:pt>
                <c:pt idx="236">
                  <c:v>7861220.101141278</c:v>
                </c:pt>
                <c:pt idx="237">
                  <c:v>7589735.935618108</c:v>
                </c:pt>
                <c:pt idx="238">
                  <c:v>7324612.489949634</c:v>
                </c:pt>
                <c:pt idx="239">
                  <c:v>7061376.948813473</c:v>
                </c:pt>
                <c:pt idx="240">
                  <c:v>6804970.437395158</c:v>
                </c:pt>
                <c:pt idx="241">
                  <c:v>6551601.497424015</c:v>
                </c:pt>
                <c:pt idx="242">
                  <c:v>6302605.152943218</c:v>
                </c:pt>
                <c:pt idx="243">
                  <c:v>6059429.274883671</c:v>
                </c:pt>
                <c:pt idx="244">
                  <c:v>5818818.796914329</c:v>
                </c:pt>
                <c:pt idx="245">
                  <c:v>5583718.262010938</c:v>
                </c:pt>
                <c:pt idx="246">
                  <c:v>5350941.763686308</c:v>
                </c:pt>
                <c:pt idx="247">
                  <c:v>5121560.240992884</c:v>
                </c:pt>
                <c:pt idx="248">
                  <c:v>4899575.166904126</c:v>
                </c:pt>
                <c:pt idx="249">
                  <c:v>4677919.564917135</c:v>
                </c:pt>
                <c:pt idx="250">
                  <c:v>4462065.711925619</c:v>
                </c:pt>
                <c:pt idx="251">
                  <c:v>4249073.702573497</c:v>
                </c:pt>
                <c:pt idx="252">
                  <c:v>4042653.595413291</c:v>
                </c:pt>
                <c:pt idx="253">
                  <c:v>3779053.463971058</c:v>
                </c:pt>
                <c:pt idx="254">
                  <c:v>3581132.6109368936</c:v>
                </c:pt>
                <c:pt idx="255">
                  <c:v>3387994.531788155</c:v>
                </c:pt>
                <c:pt idx="256">
                  <c:v>3197498.462816219</c:v>
                </c:pt>
                <c:pt idx="257">
                  <c:v>3011145.097544631</c:v>
                </c:pt>
                <c:pt idx="258">
                  <c:v>2828418.3992895866</c:v>
                </c:pt>
                <c:pt idx="259">
                  <c:v>2649387.247126571</c:v>
                </c:pt>
                <c:pt idx="260">
                  <c:v>2475531.4904191634</c:v>
                </c:pt>
                <c:pt idx="261">
                  <c:v>2303951.6418624115</c:v>
                </c:pt>
                <c:pt idx="262">
                  <c:v>2137008.470683696</c:v>
                </c:pt>
                <c:pt idx="263">
                  <c:v>1974225.0449429764</c:v>
                </c:pt>
                <c:pt idx="264">
                  <c:v>1816729.0037359702</c:v>
                </c:pt>
                <c:pt idx="265">
                  <c:v>1663305.3288326238</c:v>
                </c:pt>
                <c:pt idx="266">
                  <c:v>1514233.4426191011</c:v>
                </c:pt>
                <c:pt idx="267">
                  <c:v>1370132.7334832158</c:v>
                </c:pt>
                <c:pt idx="268">
                  <c:v>1230791.9385799123</c:v>
                </c:pt>
                <c:pt idx="269">
                  <c:v>1098160.4369892634</c:v>
                </c:pt>
                <c:pt idx="270">
                  <c:v>976401.0256655883</c:v>
                </c:pt>
                <c:pt idx="271">
                  <c:v>858210.4664401863</c:v>
                </c:pt>
                <c:pt idx="272">
                  <c:v>745083.7669553739</c:v>
                </c:pt>
                <c:pt idx="273">
                  <c:v>637687.0309824815</c:v>
                </c:pt>
                <c:pt idx="274">
                  <c:v>536595.9794684309</c:v>
                </c:pt>
                <c:pt idx="275">
                  <c:v>445990.1525819689</c:v>
                </c:pt>
                <c:pt idx="276">
                  <c:v>370828.50603578176</c:v>
                </c:pt>
                <c:pt idx="277">
                  <c:v>309618.67706870753</c:v>
                </c:pt>
                <c:pt idx="278">
                  <c:v>262745.0707323023</c:v>
                </c:pt>
                <c:pt idx="279">
                  <c:v>232350.83042914417</c:v>
                </c:pt>
                <c:pt idx="280">
                  <c:v>213911.84744368133</c:v>
                </c:pt>
                <c:pt idx="281">
                  <c:v>200884.15345055657</c:v>
                </c:pt>
                <c:pt idx="282">
                  <c:v>188201.69523021358</c:v>
                </c:pt>
                <c:pt idx="283">
                  <c:v>176513.82980454274</c:v>
                </c:pt>
                <c:pt idx="284">
                  <c:v>165360.2192944372</c:v>
                </c:pt>
                <c:pt idx="285">
                  <c:v>154839.13291936633</c:v>
                </c:pt>
                <c:pt idx="286">
                  <c:v>145087.8185579889</c:v>
                </c:pt>
                <c:pt idx="287">
                  <c:v>136250.07132040642</c:v>
                </c:pt>
                <c:pt idx="288">
                  <c:v>128506.28552917963</c:v>
                </c:pt>
                <c:pt idx="289">
                  <c:v>121834.86832616248</c:v>
                </c:pt>
                <c:pt idx="290">
                  <c:v>116236.52043856347</c:v>
                </c:pt>
                <c:pt idx="291">
                  <c:v>111236.63873337314</c:v>
                </c:pt>
                <c:pt idx="292">
                  <c:v>106882.65044649024</c:v>
                </c:pt>
                <c:pt idx="293">
                  <c:v>102737.4684209593</c:v>
                </c:pt>
                <c:pt idx="294">
                  <c:v>98981.61987995871</c:v>
                </c:pt>
                <c:pt idx="295">
                  <c:v>95478.0441038943</c:v>
                </c:pt>
                <c:pt idx="296">
                  <c:v>92096.2155541249</c:v>
                </c:pt>
                <c:pt idx="297">
                  <c:v>88732.61072154508</c:v>
                </c:pt>
                <c:pt idx="298">
                  <c:v>85497.96538966734</c:v>
                </c:pt>
                <c:pt idx="299">
                  <c:v>82362.81426653979</c:v>
                </c:pt>
                <c:pt idx="300">
                  <c:v>79290.93548897668</c:v>
                </c:pt>
                <c:pt idx="301">
                  <c:v>76237.62358869212</c:v>
                </c:pt>
                <c:pt idx="302">
                  <c:v>73225.00117236815</c:v>
                </c:pt>
                <c:pt idx="303">
                  <c:v>70271.8649364518</c:v>
                </c:pt>
                <c:pt idx="304">
                  <c:v>67338.50109163772</c:v>
                </c:pt>
                <c:pt idx="305">
                  <c:v>64462.18404412358</c:v>
                </c:pt>
                <c:pt idx="306">
                  <c:v>61606.406906192155</c:v>
                </c:pt>
                <c:pt idx="307">
                  <c:v>58789.189262607775</c:v>
                </c:pt>
                <c:pt idx="308">
                  <c:v>56056.14830270906</c:v>
                </c:pt>
                <c:pt idx="309">
                  <c:v>53312.558092537765</c:v>
                </c:pt>
                <c:pt idx="310">
                  <c:v>50620.186466314546</c:v>
                </c:pt>
                <c:pt idx="311">
                  <c:v>48052.13531236415</c:v>
                </c:pt>
                <c:pt idx="312">
                  <c:v>45531.65430307639</c:v>
                </c:pt>
                <c:pt idx="313">
                  <c:v>43079.61588247047</c:v>
                </c:pt>
                <c:pt idx="314">
                  <c:v>40661.22985458671</c:v>
                </c:pt>
                <c:pt idx="315">
                  <c:v>38323.94686312724</c:v>
                </c:pt>
                <c:pt idx="316">
                  <c:v>36007.898555308086</c:v>
                </c:pt>
                <c:pt idx="317">
                  <c:v>33733.104818945576</c:v>
                </c:pt>
                <c:pt idx="318">
                  <c:v>31480.12702443531</c:v>
                </c:pt>
                <c:pt idx="319">
                  <c:v>29258.477088054336</c:v>
                </c:pt>
                <c:pt idx="320">
                  <c:v>27082.65419973714</c:v>
                </c:pt>
                <c:pt idx="321">
                  <c:v>24951.385101796714</c:v>
                </c:pt>
                <c:pt idx="322">
                  <c:v>22856.260780137185</c:v>
                </c:pt>
                <c:pt idx="323">
                  <c:v>20865.390463612697</c:v>
                </c:pt>
                <c:pt idx="324">
                  <c:v>18986.145999791206</c:v>
                </c:pt>
                <c:pt idx="325">
                  <c:v>17156.37375570268</c:v>
                </c:pt>
                <c:pt idx="326">
                  <c:v>15410.378345253108</c:v>
                </c:pt>
                <c:pt idx="327">
                  <c:v>13692.968313949386</c:v>
                </c:pt>
                <c:pt idx="328">
                  <c:v>11995.911384635525</c:v>
                </c:pt>
                <c:pt idx="329">
                  <c:v>10457.169315319037</c:v>
                </c:pt>
                <c:pt idx="330">
                  <c:v>8937.21381804038</c:v>
                </c:pt>
                <c:pt idx="331">
                  <c:v>7439.087390893242</c:v>
                </c:pt>
                <c:pt idx="332">
                  <c:v>5967.451663346172</c:v>
                </c:pt>
                <c:pt idx="333">
                  <c:v>4733.2218879716875</c:v>
                </c:pt>
                <c:pt idx="334">
                  <c:v>3636.5660634505884</c:v>
                </c:pt>
                <c:pt idx="335">
                  <c:v>2863.8092799015394</c:v>
                </c:pt>
                <c:pt idx="336">
                  <c:v>2266.157668595183</c:v>
                </c:pt>
                <c:pt idx="337">
                  <c:v>1899.0033437391555</c:v>
                </c:pt>
                <c:pt idx="338">
                  <c:v>1661.9680139541265</c:v>
                </c:pt>
                <c:pt idx="339">
                  <c:v>1590.9474545784997</c:v>
                </c:pt>
                <c:pt idx="340">
                  <c:v>1549.7088037159763</c:v>
                </c:pt>
                <c:pt idx="341">
                  <c:v>1509.357050964554</c:v>
                </c:pt>
                <c:pt idx="342">
                  <c:v>1469.0505494560161</c:v>
                </c:pt>
                <c:pt idx="343">
                  <c:v>1429.209028487477</c:v>
                </c:pt>
                <c:pt idx="344">
                  <c:v>1390.9700290528328</c:v>
                </c:pt>
                <c:pt idx="345">
                  <c:v>1352.0126465685782</c:v>
                </c:pt>
                <c:pt idx="346">
                  <c:v>1313.86714677637</c:v>
                </c:pt>
                <c:pt idx="347">
                  <c:v>1275.7986169901617</c:v>
                </c:pt>
                <c:pt idx="348">
                  <c:v>1238.5130491588964</c:v>
                </c:pt>
                <c:pt idx="349">
                  <c:v>1201.3171156339997</c:v>
                </c:pt>
                <c:pt idx="350">
                  <c:v>1164.5558336000906</c:v>
                </c:pt>
                <c:pt idx="351">
                  <c:v>1128.5343817214757</c:v>
                </c:pt>
                <c:pt idx="352">
                  <c:v>1092.6206766525559</c:v>
                </c:pt>
                <c:pt idx="353">
                  <c:v>1057.4183692633653</c:v>
                </c:pt>
                <c:pt idx="354">
                  <c:v>1022.3356802175352</c:v>
                </c:pt>
                <c:pt idx="355">
                  <c:v>987.6671343483641</c:v>
                </c:pt>
                <c:pt idx="356">
                  <c:v>954.192117028831</c:v>
                </c:pt>
                <c:pt idx="357">
                  <c:v>920.3126986822228</c:v>
                </c:pt>
                <c:pt idx="358">
                  <c:v>887.0783371620404</c:v>
                </c:pt>
                <c:pt idx="359">
                  <c:v>853.9912205192771</c:v>
                </c:pt>
                <c:pt idx="360">
                  <c:v>821.5243098139669</c:v>
                </c:pt>
                <c:pt idx="361">
                  <c:v>789.2144707823815</c:v>
                </c:pt>
                <c:pt idx="362">
                  <c:v>757.2921571681095</c:v>
                </c:pt>
                <c:pt idx="363">
                  <c:v>725.9517635768294</c:v>
                </c:pt>
                <c:pt idx="364">
                  <c:v>694.7838965487493</c:v>
                </c:pt>
                <c:pt idx="365">
                  <c:v>664.1266455975353</c:v>
                </c:pt>
                <c:pt idx="366">
                  <c:v>646.6938872058482</c:v>
                </c:pt>
                <c:pt idx="367">
                  <c:v>629.4669589479769</c:v>
                </c:pt>
                <c:pt idx="368">
                  <c:v>612.780394208383</c:v>
                </c:pt>
                <c:pt idx="369">
                  <c:v>595.9511820488241</c:v>
                </c:pt>
                <c:pt idx="370">
                  <c:v>579.4809381475678</c:v>
                </c:pt>
                <c:pt idx="371">
                  <c:v>563.0460139466976</c:v>
                </c:pt>
                <c:pt idx="372">
                  <c:v>546.9570898923694</c:v>
                </c:pt>
                <c:pt idx="373">
                  <c:v>530.90891373308</c:v>
                </c:pt>
                <c:pt idx="374">
                  <c:v>515.0534402856214</c:v>
                </c:pt>
                <c:pt idx="375">
                  <c:v>499.52521966786355</c:v>
                </c:pt>
                <c:pt idx="376">
                  <c:v>484.0451676608625</c:v>
                </c:pt>
                <c:pt idx="377">
                  <c:v>468.8805303520782</c:v>
                </c:pt>
                <c:pt idx="378">
                  <c:v>453.76827405326407</c:v>
                </c:pt>
                <c:pt idx="379">
                  <c:v>438.83967713184506</c:v>
                </c:pt>
                <c:pt idx="380">
                  <c:v>424.4411423996795</c:v>
                </c:pt>
                <c:pt idx="381">
                  <c:v>409.8615633969471</c:v>
                </c:pt>
                <c:pt idx="382">
                  <c:v>395.56863650418984</c:v>
                </c:pt>
                <c:pt idx="383">
                  <c:v>381.33980322046204</c:v>
                </c:pt>
                <c:pt idx="384">
                  <c:v>367.3862615872279</c:v>
                </c:pt>
                <c:pt idx="385">
                  <c:v>353.5010204240553</c:v>
                </c:pt>
                <c:pt idx="386">
                  <c:v>339.78731343623394</c:v>
                </c:pt>
                <c:pt idx="387">
                  <c:v>326.3321021391992</c:v>
                </c:pt>
                <c:pt idx="388">
                  <c:v>312.9518607301863</c:v>
                </c:pt>
                <c:pt idx="389">
                  <c:v>299.81939255733397</c:v>
                </c:pt>
                <c:pt idx="390">
                  <c:v>286.7661893670016</c:v>
                </c:pt>
                <c:pt idx="391">
                  <c:v>273.87565501085925</c:v>
                </c:pt>
                <c:pt idx="392">
                  <c:v>261.360892683452</c:v>
                </c:pt>
                <c:pt idx="393">
                  <c:v>248.7808528782354</c:v>
                </c:pt>
                <c:pt idx="394">
                  <c:v>236.42347858416036</c:v>
                </c:pt>
                <c:pt idx="395">
                  <c:v>224.15485462277115</c:v>
                </c:pt>
                <c:pt idx="396">
                  <c:v>212.09898534324518</c:v>
                </c:pt>
                <c:pt idx="397">
                  <c:v>200.13538309180308</c:v>
                </c:pt>
                <c:pt idx="398">
                  <c:v>188.3236408777087</c:v>
                </c:pt>
                <c:pt idx="399">
                  <c:v>176.7103682265823</c:v>
                </c:pt>
                <c:pt idx="400">
                  <c:v>165.194609368227</c:v>
                </c:pt>
                <c:pt idx="401">
                  <c:v>153.8683208263737</c:v>
                </c:pt>
                <c:pt idx="402">
                  <c:v>142.64280077492114</c:v>
                </c:pt>
                <c:pt idx="403">
                  <c:v>131.56157976579232</c:v>
                </c:pt>
                <c:pt idx="404">
                  <c:v>120.7224407020821</c:v>
                </c:pt>
                <c:pt idx="405">
                  <c:v>109.91691713254257</c:v>
                </c:pt>
                <c:pt idx="406">
                  <c:v>99.27864454239781</c:v>
                </c:pt>
                <c:pt idx="407">
                  <c:v>88.7494029657291</c:v>
                </c:pt>
                <c:pt idx="408">
                  <c:v>78.37845284584652</c:v>
                </c:pt>
                <c:pt idx="409">
                  <c:v>68.11977892894056</c:v>
                </c:pt>
                <c:pt idx="410">
                  <c:v>57.99542126274781</c:v>
                </c:pt>
                <c:pt idx="411">
                  <c:v>48.01727179656865</c:v>
                </c:pt>
                <c:pt idx="412">
                  <c:v>38.15541227570042</c:v>
                </c:pt>
                <c:pt idx="413">
                  <c:v>28.431947814661275</c:v>
                </c:pt>
                <c:pt idx="414">
                  <c:v>18.827138505735167</c:v>
                </c:pt>
                <c:pt idx="415">
                  <c:v>9.350223098284864</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numCache>
            </c:numRef>
          </c:val>
        </c:ser>
        <c:axId val="64637941"/>
        <c:axId val="32909886"/>
      </c:areaChart>
      <c:lineChart>
        <c:grouping val="standard"/>
        <c:varyColors val="0"/>
        <c:ser>
          <c:idx val="4"/>
          <c:order val="4"/>
          <c:tx>
            <c:strRef>
              <c:f>_Hidden29!$F$1:$F$1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_Hidden29!$A$2:$A$561</c:f>
              <c:strCache>
                <c:ptCount val="560"/>
                <c:pt idx="0">
                  <c:v>1/07/2017</c:v>
                </c:pt>
                <c:pt idx="1">
                  <c:v>1/08/2017</c:v>
                </c:pt>
                <c:pt idx="2">
                  <c:v>1/09/2017</c:v>
                </c:pt>
                <c:pt idx="3">
                  <c:v>1/10/2017</c:v>
                </c:pt>
                <c:pt idx="4">
                  <c:v>1/11/2017</c:v>
                </c:pt>
                <c:pt idx="5">
                  <c:v>1/12/2017</c:v>
                </c:pt>
                <c:pt idx="6">
                  <c:v>1/01/2018</c:v>
                </c:pt>
                <c:pt idx="7">
                  <c:v>1/02/2018</c:v>
                </c:pt>
                <c:pt idx="8">
                  <c:v>1/03/2018</c:v>
                </c:pt>
                <c:pt idx="9">
                  <c:v>1/04/2018</c:v>
                </c:pt>
                <c:pt idx="10">
                  <c:v>1/05/2018</c:v>
                </c:pt>
                <c:pt idx="11">
                  <c:v>1/06/2018</c:v>
                </c:pt>
                <c:pt idx="12">
                  <c:v>1/07/2018</c:v>
                </c:pt>
                <c:pt idx="13">
                  <c:v>1/08/2018</c:v>
                </c:pt>
                <c:pt idx="14">
                  <c:v>1/09/2018</c:v>
                </c:pt>
                <c:pt idx="15">
                  <c:v>1/10/2018</c:v>
                </c:pt>
                <c:pt idx="16">
                  <c:v>1/11/2018</c:v>
                </c:pt>
                <c:pt idx="17">
                  <c:v>1/12/2018</c:v>
                </c:pt>
                <c:pt idx="18">
                  <c:v>1/01/2019</c:v>
                </c:pt>
                <c:pt idx="19">
                  <c:v>1/02/2019</c:v>
                </c:pt>
                <c:pt idx="20">
                  <c:v>1/03/2019</c:v>
                </c:pt>
                <c:pt idx="21">
                  <c:v>1/04/2019</c:v>
                </c:pt>
                <c:pt idx="22">
                  <c:v>1/05/2019</c:v>
                </c:pt>
                <c:pt idx="23">
                  <c:v>1/06/2019</c:v>
                </c:pt>
                <c:pt idx="24">
                  <c:v>1/07/2019</c:v>
                </c:pt>
                <c:pt idx="25">
                  <c:v>1/08/2019</c:v>
                </c:pt>
                <c:pt idx="26">
                  <c:v>1/09/2019</c:v>
                </c:pt>
                <c:pt idx="27">
                  <c:v>1/10/2019</c:v>
                </c:pt>
                <c:pt idx="28">
                  <c:v>1/11/2019</c:v>
                </c:pt>
                <c:pt idx="29">
                  <c:v>1/12/2019</c:v>
                </c:pt>
                <c:pt idx="30">
                  <c:v>1/01/2020</c:v>
                </c:pt>
                <c:pt idx="31">
                  <c:v>1/02/2020</c:v>
                </c:pt>
                <c:pt idx="32">
                  <c:v>1/03/2020</c:v>
                </c:pt>
                <c:pt idx="33">
                  <c:v>1/04/2020</c:v>
                </c:pt>
                <c:pt idx="34">
                  <c:v>1/05/2020</c:v>
                </c:pt>
                <c:pt idx="35">
                  <c:v>1/06/2020</c:v>
                </c:pt>
                <c:pt idx="36">
                  <c:v>1/07/2020</c:v>
                </c:pt>
                <c:pt idx="37">
                  <c:v>1/08/2020</c:v>
                </c:pt>
                <c:pt idx="38">
                  <c:v>1/09/2020</c:v>
                </c:pt>
                <c:pt idx="39">
                  <c:v>1/10/2020</c:v>
                </c:pt>
                <c:pt idx="40">
                  <c:v>1/11/2020</c:v>
                </c:pt>
                <c:pt idx="41">
                  <c:v>1/12/2020</c:v>
                </c:pt>
                <c:pt idx="42">
                  <c:v>1/01/2021</c:v>
                </c:pt>
                <c:pt idx="43">
                  <c:v>1/02/2021</c:v>
                </c:pt>
                <c:pt idx="44">
                  <c:v>1/03/2021</c:v>
                </c:pt>
                <c:pt idx="45">
                  <c:v>1/04/2021</c:v>
                </c:pt>
                <c:pt idx="46">
                  <c:v>1/05/2021</c:v>
                </c:pt>
                <c:pt idx="47">
                  <c:v>1/06/2021</c:v>
                </c:pt>
                <c:pt idx="48">
                  <c:v>1/07/2021</c:v>
                </c:pt>
                <c:pt idx="49">
                  <c:v>1/08/2021</c:v>
                </c:pt>
                <c:pt idx="50">
                  <c:v>1/09/2021</c:v>
                </c:pt>
                <c:pt idx="51">
                  <c:v>1/10/2021</c:v>
                </c:pt>
                <c:pt idx="52">
                  <c:v>1/11/2021</c:v>
                </c:pt>
                <c:pt idx="53">
                  <c:v>1/12/2021</c:v>
                </c:pt>
                <c:pt idx="54">
                  <c:v>1/01/2022</c:v>
                </c:pt>
                <c:pt idx="55">
                  <c:v>1/02/2022</c:v>
                </c:pt>
                <c:pt idx="56">
                  <c:v>1/03/2022</c:v>
                </c:pt>
                <c:pt idx="57">
                  <c:v>1/04/2022</c:v>
                </c:pt>
                <c:pt idx="58">
                  <c:v>1/05/2022</c:v>
                </c:pt>
                <c:pt idx="59">
                  <c:v>1/06/2022</c:v>
                </c:pt>
                <c:pt idx="60">
                  <c:v>1/07/2022</c:v>
                </c:pt>
                <c:pt idx="61">
                  <c:v>1/08/2022</c:v>
                </c:pt>
                <c:pt idx="62">
                  <c:v>1/09/2022</c:v>
                </c:pt>
                <c:pt idx="63">
                  <c:v>1/10/2022</c:v>
                </c:pt>
                <c:pt idx="64">
                  <c:v>1/11/2022</c:v>
                </c:pt>
                <c:pt idx="65">
                  <c:v>1/12/2022</c:v>
                </c:pt>
                <c:pt idx="66">
                  <c:v>1/01/2023</c:v>
                </c:pt>
                <c:pt idx="67">
                  <c:v>1/02/2023</c:v>
                </c:pt>
                <c:pt idx="68">
                  <c:v>1/03/2023</c:v>
                </c:pt>
                <c:pt idx="69">
                  <c:v>1/04/2023</c:v>
                </c:pt>
                <c:pt idx="70">
                  <c:v>1/05/2023</c:v>
                </c:pt>
                <c:pt idx="71">
                  <c:v>1/06/2023</c:v>
                </c:pt>
                <c:pt idx="72">
                  <c:v>1/07/2023</c:v>
                </c:pt>
                <c:pt idx="73">
                  <c:v>1/08/2023</c:v>
                </c:pt>
                <c:pt idx="74">
                  <c:v>1/09/2023</c:v>
                </c:pt>
                <c:pt idx="75">
                  <c:v>1/10/2023</c:v>
                </c:pt>
                <c:pt idx="76">
                  <c:v>1/11/2023</c:v>
                </c:pt>
                <c:pt idx="77">
                  <c:v>1/12/2023</c:v>
                </c:pt>
                <c:pt idx="78">
                  <c:v>1/01/2024</c:v>
                </c:pt>
                <c:pt idx="79">
                  <c:v>1/02/2024</c:v>
                </c:pt>
                <c:pt idx="80">
                  <c:v>1/03/2024</c:v>
                </c:pt>
                <c:pt idx="81">
                  <c:v>1/04/2024</c:v>
                </c:pt>
                <c:pt idx="82">
                  <c:v>1/05/2024</c:v>
                </c:pt>
                <c:pt idx="83">
                  <c:v>1/06/2024</c:v>
                </c:pt>
                <c:pt idx="84">
                  <c:v>1/07/2024</c:v>
                </c:pt>
                <c:pt idx="85">
                  <c:v>1/08/2024</c:v>
                </c:pt>
                <c:pt idx="86">
                  <c:v>1/09/2024</c:v>
                </c:pt>
                <c:pt idx="87">
                  <c:v>1/10/2024</c:v>
                </c:pt>
                <c:pt idx="88">
                  <c:v>1/11/2024</c:v>
                </c:pt>
                <c:pt idx="89">
                  <c:v>1/12/2024</c:v>
                </c:pt>
                <c:pt idx="90">
                  <c:v>1/01/2025</c:v>
                </c:pt>
                <c:pt idx="91">
                  <c:v>1/02/2025</c:v>
                </c:pt>
                <c:pt idx="92">
                  <c:v>1/03/2025</c:v>
                </c:pt>
                <c:pt idx="93">
                  <c:v>1/04/2025</c:v>
                </c:pt>
                <c:pt idx="94">
                  <c:v>1/05/2025</c:v>
                </c:pt>
                <c:pt idx="95">
                  <c:v>1/06/2025</c:v>
                </c:pt>
                <c:pt idx="96">
                  <c:v>1/07/2025</c:v>
                </c:pt>
                <c:pt idx="97">
                  <c:v>1/08/2025</c:v>
                </c:pt>
                <c:pt idx="98">
                  <c:v>1/09/2025</c:v>
                </c:pt>
                <c:pt idx="99">
                  <c:v>1/10/2025</c:v>
                </c:pt>
                <c:pt idx="100">
                  <c:v>1/11/2025</c:v>
                </c:pt>
                <c:pt idx="101">
                  <c:v>1/12/2025</c:v>
                </c:pt>
                <c:pt idx="102">
                  <c:v>1/01/2026</c:v>
                </c:pt>
                <c:pt idx="103">
                  <c:v>1/02/2026</c:v>
                </c:pt>
                <c:pt idx="104">
                  <c:v>1/03/2026</c:v>
                </c:pt>
                <c:pt idx="105">
                  <c:v>1/04/2026</c:v>
                </c:pt>
                <c:pt idx="106">
                  <c:v>1/05/2026</c:v>
                </c:pt>
                <c:pt idx="107">
                  <c:v>1/06/2026</c:v>
                </c:pt>
                <c:pt idx="108">
                  <c:v>1/07/2026</c:v>
                </c:pt>
                <c:pt idx="109">
                  <c:v>1/08/2026</c:v>
                </c:pt>
                <c:pt idx="110">
                  <c:v>1/09/2026</c:v>
                </c:pt>
                <c:pt idx="111">
                  <c:v>1/10/2026</c:v>
                </c:pt>
                <c:pt idx="112">
                  <c:v>1/11/2026</c:v>
                </c:pt>
                <c:pt idx="113">
                  <c:v>1/12/2026</c:v>
                </c:pt>
                <c:pt idx="114">
                  <c:v>1/01/2027</c:v>
                </c:pt>
                <c:pt idx="115">
                  <c:v>1/02/2027</c:v>
                </c:pt>
                <c:pt idx="116">
                  <c:v>1/03/2027</c:v>
                </c:pt>
                <c:pt idx="117">
                  <c:v>1/04/2027</c:v>
                </c:pt>
                <c:pt idx="118">
                  <c:v>1/05/2027</c:v>
                </c:pt>
                <c:pt idx="119">
                  <c:v>1/06/2027</c:v>
                </c:pt>
                <c:pt idx="120">
                  <c:v>1/07/2027</c:v>
                </c:pt>
                <c:pt idx="121">
                  <c:v>1/08/2027</c:v>
                </c:pt>
                <c:pt idx="122">
                  <c:v>1/09/2027</c:v>
                </c:pt>
                <c:pt idx="123">
                  <c:v>1/10/2027</c:v>
                </c:pt>
                <c:pt idx="124">
                  <c:v>1/11/2027</c:v>
                </c:pt>
                <c:pt idx="125">
                  <c:v>1/12/2027</c:v>
                </c:pt>
                <c:pt idx="126">
                  <c:v>1/01/2028</c:v>
                </c:pt>
                <c:pt idx="127">
                  <c:v>1/02/2028</c:v>
                </c:pt>
                <c:pt idx="128">
                  <c:v>1/03/2028</c:v>
                </c:pt>
                <c:pt idx="129">
                  <c:v>1/04/2028</c:v>
                </c:pt>
                <c:pt idx="130">
                  <c:v>1/05/2028</c:v>
                </c:pt>
                <c:pt idx="131">
                  <c:v>1/06/2028</c:v>
                </c:pt>
                <c:pt idx="132">
                  <c:v>1/07/2028</c:v>
                </c:pt>
                <c:pt idx="133">
                  <c:v>1/08/2028</c:v>
                </c:pt>
                <c:pt idx="134">
                  <c:v>1/09/2028</c:v>
                </c:pt>
                <c:pt idx="135">
                  <c:v>1/10/2028</c:v>
                </c:pt>
                <c:pt idx="136">
                  <c:v>1/11/2028</c:v>
                </c:pt>
                <c:pt idx="137">
                  <c:v>1/12/2028</c:v>
                </c:pt>
                <c:pt idx="138">
                  <c:v>1/01/2029</c:v>
                </c:pt>
                <c:pt idx="139">
                  <c:v>1/02/2029</c:v>
                </c:pt>
                <c:pt idx="140">
                  <c:v>1/03/2029</c:v>
                </c:pt>
                <c:pt idx="141">
                  <c:v>1/04/2029</c:v>
                </c:pt>
                <c:pt idx="142">
                  <c:v>1/05/2029</c:v>
                </c:pt>
                <c:pt idx="143">
                  <c:v>1/06/2029</c:v>
                </c:pt>
                <c:pt idx="144">
                  <c:v>1/07/2029</c:v>
                </c:pt>
                <c:pt idx="145">
                  <c:v>1/08/2029</c:v>
                </c:pt>
                <c:pt idx="146">
                  <c:v>1/09/2029</c:v>
                </c:pt>
                <c:pt idx="147">
                  <c:v>1/10/2029</c:v>
                </c:pt>
                <c:pt idx="148">
                  <c:v>1/11/2029</c:v>
                </c:pt>
                <c:pt idx="149">
                  <c:v>1/12/2029</c:v>
                </c:pt>
                <c:pt idx="150">
                  <c:v>1/01/2030</c:v>
                </c:pt>
                <c:pt idx="151">
                  <c:v>1/02/2030</c:v>
                </c:pt>
                <c:pt idx="152">
                  <c:v>1/03/2030</c:v>
                </c:pt>
                <c:pt idx="153">
                  <c:v>1/04/2030</c:v>
                </c:pt>
                <c:pt idx="154">
                  <c:v>1/05/2030</c:v>
                </c:pt>
                <c:pt idx="155">
                  <c:v>1/06/2030</c:v>
                </c:pt>
                <c:pt idx="156">
                  <c:v>1/07/2030</c:v>
                </c:pt>
                <c:pt idx="157">
                  <c:v>1/08/2030</c:v>
                </c:pt>
                <c:pt idx="158">
                  <c:v>1/09/2030</c:v>
                </c:pt>
                <c:pt idx="159">
                  <c:v>1/10/2030</c:v>
                </c:pt>
                <c:pt idx="160">
                  <c:v>1/11/2030</c:v>
                </c:pt>
                <c:pt idx="161">
                  <c:v>1/12/2030</c:v>
                </c:pt>
                <c:pt idx="162">
                  <c:v>1/01/2031</c:v>
                </c:pt>
                <c:pt idx="163">
                  <c:v>1/02/2031</c:v>
                </c:pt>
                <c:pt idx="164">
                  <c:v>1/03/2031</c:v>
                </c:pt>
                <c:pt idx="165">
                  <c:v>1/04/2031</c:v>
                </c:pt>
                <c:pt idx="166">
                  <c:v>1/05/2031</c:v>
                </c:pt>
                <c:pt idx="167">
                  <c:v>1/06/2031</c:v>
                </c:pt>
                <c:pt idx="168">
                  <c:v>1/07/2031</c:v>
                </c:pt>
                <c:pt idx="169">
                  <c:v>1/08/2031</c:v>
                </c:pt>
                <c:pt idx="170">
                  <c:v>1/09/2031</c:v>
                </c:pt>
                <c:pt idx="171">
                  <c:v>1/10/2031</c:v>
                </c:pt>
                <c:pt idx="172">
                  <c:v>1/11/2031</c:v>
                </c:pt>
                <c:pt idx="173">
                  <c:v>1/12/2031</c:v>
                </c:pt>
                <c:pt idx="174">
                  <c:v>1/01/2032</c:v>
                </c:pt>
                <c:pt idx="175">
                  <c:v>1/02/2032</c:v>
                </c:pt>
                <c:pt idx="176">
                  <c:v>1/03/2032</c:v>
                </c:pt>
                <c:pt idx="177">
                  <c:v>1/04/2032</c:v>
                </c:pt>
                <c:pt idx="178">
                  <c:v>1/05/2032</c:v>
                </c:pt>
                <c:pt idx="179">
                  <c:v>1/06/2032</c:v>
                </c:pt>
                <c:pt idx="180">
                  <c:v>1/07/2032</c:v>
                </c:pt>
                <c:pt idx="181">
                  <c:v>1/08/2032</c:v>
                </c:pt>
                <c:pt idx="182">
                  <c:v>1/09/2032</c:v>
                </c:pt>
                <c:pt idx="183">
                  <c:v>1/10/2032</c:v>
                </c:pt>
                <c:pt idx="184">
                  <c:v>1/11/2032</c:v>
                </c:pt>
                <c:pt idx="185">
                  <c:v>1/12/2032</c:v>
                </c:pt>
                <c:pt idx="186">
                  <c:v>1/01/2033</c:v>
                </c:pt>
                <c:pt idx="187">
                  <c:v>1/02/2033</c:v>
                </c:pt>
                <c:pt idx="188">
                  <c:v>1/03/2033</c:v>
                </c:pt>
                <c:pt idx="189">
                  <c:v>1/04/2033</c:v>
                </c:pt>
                <c:pt idx="190">
                  <c:v>1/05/2033</c:v>
                </c:pt>
                <c:pt idx="191">
                  <c:v>1/06/2033</c:v>
                </c:pt>
                <c:pt idx="192">
                  <c:v>1/07/2033</c:v>
                </c:pt>
                <c:pt idx="193">
                  <c:v>1/08/2033</c:v>
                </c:pt>
                <c:pt idx="194">
                  <c:v>1/09/2033</c:v>
                </c:pt>
                <c:pt idx="195">
                  <c:v>1/10/2033</c:v>
                </c:pt>
                <c:pt idx="196">
                  <c:v>1/11/2033</c:v>
                </c:pt>
                <c:pt idx="197">
                  <c:v>1/12/2033</c:v>
                </c:pt>
                <c:pt idx="198">
                  <c:v>1/01/2034</c:v>
                </c:pt>
                <c:pt idx="199">
                  <c:v>1/02/2034</c:v>
                </c:pt>
                <c:pt idx="200">
                  <c:v>1/03/2034</c:v>
                </c:pt>
                <c:pt idx="201">
                  <c:v>1/04/2034</c:v>
                </c:pt>
                <c:pt idx="202">
                  <c:v>1/05/2034</c:v>
                </c:pt>
                <c:pt idx="203">
                  <c:v>1/06/2034</c:v>
                </c:pt>
                <c:pt idx="204">
                  <c:v>1/07/2034</c:v>
                </c:pt>
                <c:pt idx="205">
                  <c:v>1/08/2034</c:v>
                </c:pt>
                <c:pt idx="206">
                  <c:v>1/09/2034</c:v>
                </c:pt>
                <c:pt idx="207">
                  <c:v>1/10/2034</c:v>
                </c:pt>
                <c:pt idx="208">
                  <c:v>1/11/2034</c:v>
                </c:pt>
                <c:pt idx="209">
                  <c:v>1/12/2034</c:v>
                </c:pt>
                <c:pt idx="210">
                  <c:v>1/01/2035</c:v>
                </c:pt>
                <c:pt idx="211">
                  <c:v>1/02/2035</c:v>
                </c:pt>
                <c:pt idx="212">
                  <c:v>1/03/2035</c:v>
                </c:pt>
                <c:pt idx="213">
                  <c:v>1/04/2035</c:v>
                </c:pt>
                <c:pt idx="214">
                  <c:v>1/05/2035</c:v>
                </c:pt>
                <c:pt idx="215">
                  <c:v>1/06/2035</c:v>
                </c:pt>
                <c:pt idx="216">
                  <c:v>1/07/2035</c:v>
                </c:pt>
                <c:pt idx="217">
                  <c:v>1/08/2035</c:v>
                </c:pt>
                <c:pt idx="218">
                  <c:v>1/09/2035</c:v>
                </c:pt>
                <c:pt idx="219">
                  <c:v>1/10/2035</c:v>
                </c:pt>
                <c:pt idx="220">
                  <c:v>1/11/2035</c:v>
                </c:pt>
                <c:pt idx="221">
                  <c:v>1/12/2035</c:v>
                </c:pt>
                <c:pt idx="222">
                  <c:v>1/01/2036</c:v>
                </c:pt>
                <c:pt idx="223">
                  <c:v>1/02/2036</c:v>
                </c:pt>
                <c:pt idx="224">
                  <c:v>1/03/2036</c:v>
                </c:pt>
                <c:pt idx="225">
                  <c:v>1/04/2036</c:v>
                </c:pt>
                <c:pt idx="226">
                  <c:v>1/05/2036</c:v>
                </c:pt>
                <c:pt idx="227">
                  <c:v>1/06/2036</c:v>
                </c:pt>
                <c:pt idx="228">
                  <c:v>1/07/2036</c:v>
                </c:pt>
                <c:pt idx="229">
                  <c:v>1/08/2036</c:v>
                </c:pt>
                <c:pt idx="230">
                  <c:v>1/09/2036</c:v>
                </c:pt>
                <c:pt idx="231">
                  <c:v>1/10/2036</c:v>
                </c:pt>
                <c:pt idx="232">
                  <c:v>1/11/2036</c:v>
                </c:pt>
                <c:pt idx="233">
                  <c:v>1/12/2036</c:v>
                </c:pt>
                <c:pt idx="234">
                  <c:v>1/01/2037</c:v>
                </c:pt>
                <c:pt idx="235">
                  <c:v>1/02/2037</c:v>
                </c:pt>
                <c:pt idx="236">
                  <c:v>1/03/2037</c:v>
                </c:pt>
                <c:pt idx="237">
                  <c:v>1/04/2037</c:v>
                </c:pt>
                <c:pt idx="238">
                  <c:v>1/05/2037</c:v>
                </c:pt>
                <c:pt idx="239">
                  <c:v>1/06/2037</c:v>
                </c:pt>
                <c:pt idx="240">
                  <c:v>1/07/2037</c:v>
                </c:pt>
                <c:pt idx="241">
                  <c:v>1/08/2037</c:v>
                </c:pt>
                <c:pt idx="242">
                  <c:v>1/09/2037</c:v>
                </c:pt>
                <c:pt idx="243">
                  <c:v>1/10/2037</c:v>
                </c:pt>
                <c:pt idx="244">
                  <c:v>1/11/2037</c:v>
                </c:pt>
                <c:pt idx="245">
                  <c:v>1/12/2037</c:v>
                </c:pt>
                <c:pt idx="246">
                  <c:v>1/01/2038</c:v>
                </c:pt>
                <c:pt idx="247">
                  <c:v>1/02/2038</c:v>
                </c:pt>
                <c:pt idx="248">
                  <c:v>1/03/2038</c:v>
                </c:pt>
                <c:pt idx="249">
                  <c:v>1/04/2038</c:v>
                </c:pt>
                <c:pt idx="250">
                  <c:v>1/05/2038</c:v>
                </c:pt>
                <c:pt idx="251">
                  <c:v>1/06/2038</c:v>
                </c:pt>
                <c:pt idx="252">
                  <c:v>1/07/2038</c:v>
                </c:pt>
                <c:pt idx="253">
                  <c:v>1/08/2038</c:v>
                </c:pt>
                <c:pt idx="254">
                  <c:v>1/09/2038</c:v>
                </c:pt>
                <c:pt idx="255">
                  <c:v>1/10/2038</c:v>
                </c:pt>
                <c:pt idx="256">
                  <c:v>1/11/2038</c:v>
                </c:pt>
                <c:pt idx="257">
                  <c:v>1/12/2038</c:v>
                </c:pt>
                <c:pt idx="258">
                  <c:v>1/01/2039</c:v>
                </c:pt>
                <c:pt idx="259">
                  <c:v>1/02/2039</c:v>
                </c:pt>
                <c:pt idx="260">
                  <c:v>1/03/2039</c:v>
                </c:pt>
                <c:pt idx="261">
                  <c:v>1/04/2039</c:v>
                </c:pt>
                <c:pt idx="262">
                  <c:v>1/05/2039</c:v>
                </c:pt>
                <c:pt idx="263">
                  <c:v>1/06/2039</c:v>
                </c:pt>
                <c:pt idx="264">
                  <c:v>1/07/2039</c:v>
                </c:pt>
                <c:pt idx="265">
                  <c:v>1/08/2039</c:v>
                </c:pt>
                <c:pt idx="266">
                  <c:v>1/09/2039</c:v>
                </c:pt>
                <c:pt idx="267">
                  <c:v>1/10/2039</c:v>
                </c:pt>
                <c:pt idx="268">
                  <c:v>1/11/2039</c:v>
                </c:pt>
                <c:pt idx="269">
                  <c:v>1/12/2039</c:v>
                </c:pt>
                <c:pt idx="270">
                  <c:v>1/01/2040</c:v>
                </c:pt>
                <c:pt idx="271">
                  <c:v>1/02/2040</c:v>
                </c:pt>
                <c:pt idx="272">
                  <c:v>1/03/2040</c:v>
                </c:pt>
                <c:pt idx="273">
                  <c:v>1/04/2040</c:v>
                </c:pt>
                <c:pt idx="274">
                  <c:v>1/05/2040</c:v>
                </c:pt>
                <c:pt idx="275">
                  <c:v>1/06/2040</c:v>
                </c:pt>
                <c:pt idx="276">
                  <c:v>1/07/2040</c:v>
                </c:pt>
                <c:pt idx="277">
                  <c:v>1/08/2040</c:v>
                </c:pt>
                <c:pt idx="278">
                  <c:v>1/09/2040</c:v>
                </c:pt>
                <c:pt idx="279">
                  <c:v>1/10/2040</c:v>
                </c:pt>
                <c:pt idx="280">
                  <c:v>1/11/2040</c:v>
                </c:pt>
                <c:pt idx="281">
                  <c:v>1/12/2040</c:v>
                </c:pt>
                <c:pt idx="282">
                  <c:v>1/01/2041</c:v>
                </c:pt>
                <c:pt idx="283">
                  <c:v>1/02/2041</c:v>
                </c:pt>
                <c:pt idx="284">
                  <c:v>1/03/2041</c:v>
                </c:pt>
                <c:pt idx="285">
                  <c:v>1/04/2041</c:v>
                </c:pt>
                <c:pt idx="286">
                  <c:v>1/05/2041</c:v>
                </c:pt>
                <c:pt idx="287">
                  <c:v>1/06/2041</c:v>
                </c:pt>
                <c:pt idx="288">
                  <c:v>1/07/2041</c:v>
                </c:pt>
                <c:pt idx="289">
                  <c:v>1/08/2041</c:v>
                </c:pt>
                <c:pt idx="290">
                  <c:v>1/09/2041</c:v>
                </c:pt>
                <c:pt idx="291">
                  <c:v>1/10/2041</c:v>
                </c:pt>
                <c:pt idx="292">
                  <c:v>1/11/2041</c:v>
                </c:pt>
                <c:pt idx="293">
                  <c:v>1/12/2041</c:v>
                </c:pt>
                <c:pt idx="294">
                  <c:v>1/01/2042</c:v>
                </c:pt>
                <c:pt idx="295">
                  <c:v>1/02/2042</c:v>
                </c:pt>
                <c:pt idx="296">
                  <c:v>1/03/2042</c:v>
                </c:pt>
                <c:pt idx="297">
                  <c:v>1/04/2042</c:v>
                </c:pt>
                <c:pt idx="298">
                  <c:v>1/05/2042</c:v>
                </c:pt>
                <c:pt idx="299">
                  <c:v>1/06/2042</c:v>
                </c:pt>
                <c:pt idx="300">
                  <c:v>1/07/2042</c:v>
                </c:pt>
                <c:pt idx="301">
                  <c:v>1/08/2042</c:v>
                </c:pt>
                <c:pt idx="302">
                  <c:v>1/09/2042</c:v>
                </c:pt>
                <c:pt idx="303">
                  <c:v>1/10/2042</c:v>
                </c:pt>
                <c:pt idx="304">
                  <c:v>1/11/2042</c:v>
                </c:pt>
                <c:pt idx="305">
                  <c:v>1/12/2042</c:v>
                </c:pt>
                <c:pt idx="306">
                  <c:v>1/01/2043</c:v>
                </c:pt>
                <c:pt idx="307">
                  <c:v>1/02/2043</c:v>
                </c:pt>
                <c:pt idx="308">
                  <c:v>1/03/2043</c:v>
                </c:pt>
                <c:pt idx="309">
                  <c:v>1/04/2043</c:v>
                </c:pt>
                <c:pt idx="310">
                  <c:v>1/05/2043</c:v>
                </c:pt>
                <c:pt idx="311">
                  <c:v>1/06/2043</c:v>
                </c:pt>
                <c:pt idx="312">
                  <c:v>1/07/2043</c:v>
                </c:pt>
                <c:pt idx="313">
                  <c:v>1/08/2043</c:v>
                </c:pt>
                <c:pt idx="314">
                  <c:v>1/09/2043</c:v>
                </c:pt>
                <c:pt idx="315">
                  <c:v>1/10/2043</c:v>
                </c:pt>
                <c:pt idx="316">
                  <c:v>1/11/2043</c:v>
                </c:pt>
                <c:pt idx="317">
                  <c:v>1/12/2043</c:v>
                </c:pt>
                <c:pt idx="318">
                  <c:v>1/01/2044</c:v>
                </c:pt>
                <c:pt idx="319">
                  <c:v>1/02/2044</c:v>
                </c:pt>
                <c:pt idx="320">
                  <c:v>1/03/2044</c:v>
                </c:pt>
                <c:pt idx="321">
                  <c:v>1/04/2044</c:v>
                </c:pt>
                <c:pt idx="322">
                  <c:v>1/05/2044</c:v>
                </c:pt>
                <c:pt idx="323">
                  <c:v>1/06/2044</c:v>
                </c:pt>
                <c:pt idx="324">
                  <c:v>1/07/2044</c:v>
                </c:pt>
                <c:pt idx="325">
                  <c:v>1/08/2044</c:v>
                </c:pt>
                <c:pt idx="326">
                  <c:v>1/09/2044</c:v>
                </c:pt>
                <c:pt idx="327">
                  <c:v>1/10/2044</c:v>
                </c:pt>
                <c:pt idx="328">
                  <c:v>1/11/2044</c:v>
                </c:pt>
                <c:pt idx="329">
                  <c:v>1/12/2044</c:v>
                </c:pt>
                <c:pt idx="330">
                  <c:v>1/01/2045</c:v>
                </c:pt>
                <c:pt idx="331">
                  <c:v>1/02/2045</c:v>
                </c:pt>
                <c:pt idx="332">
                  <c:v>1/03/2045</c:v>
                </c:pt>
                <c:pt idx="333">
                  <c:v>1/04/2045</c:v>
                </c:pt>
                <c:pt idx="334">
                  <c:v>1/05/2045</c:v>
                </c:pt>
                <c:pt idx="335">
                  <c:v>1/06/2045</c:v>
                </c:pt>
                <c:pt idx="336">
                  <c:v>1/07/2045</c:v>
                </c:pt>
                <c:pt idx="337">
                  <c:v>1/08/2045</c:v>
                </c:pt>
                <c:pt idx="338">
                  <c:v>1/09/2045</c:v>
                </c:pt>
                <c:pt idx="339">
                  <c:v>1/10/2045</c:v>
                </c:pt>
                <c:pt idx="340">
                  <c:v>1/11/2045</c:v>
                </c:pt>
                <c:pt idx="341">
                  <c:v>1/12/2045</c:v>
                </c:pt>
                <c:pt idx="342">
                  <c:v>1/01/2046</c:v>
                </c:pt>
                <c:pt idx="343">
                  <c:v>1/02/2046</c:v>
                </c:pt>
                <c:pt idx="344">
                  <c:v>1/03/2046</c:v>
                </c:pt>
                <c:pt idx="345">
                  <c:v>1/04/2046</c:v>
                </c:pt>
                <c:pt idx="346">
                  <c:v>1/05/2046</c:v>
                </c:pt>
                <c:pt idx="347">
                  <c:v>1/06/2046</c:v>
                </c:pt>
                <c:pt idx="348">
                  <c:v>1/07/2046</c:v>
                </c:pt>
                <c:pt idx="349">
                  <c:v>1/08/2046</c:v>
                </c:pt>
                <c:pt idx="350">
                  <c:v>1/09/2046</c:v>
                </c:pt>
                <c:pt idx="351">
                  <c:v>1/10/2046</c:v>
                </c:pt>
                <c:pt idx="352">
                  <c:v>1/11/2046</c:v>
                </c:pt>
                <c:pt idx="353">
                  <c:v>1/12/2046</c:v>
                </c:pt>
                <c:pt idx="354">
                  <c:v>1/01/2047</c:v>
                </c:pt>
                <c:pt idx="355">
                  <c:v>1/02/2047</c:v>
                </c:pt>
                <c:pt idx="356">
                  <c:v>1/03/2047</c:v>
                </c:pt>
                <c:pt idx="357">
                  <c:v>1/04/2047</c:v>
                </c:pt>
                <c:pt idx="358">
                  <c:v>1/05/2047</c:v>
                </c:pt>
                <c:pt idx="359">
                  <c:v>1/06/2047</c:v>
                </c:pt>
                <c:pt idx="360">
                  <c:v>1/07/2047</c:v>
                </c:pt>
                <c:pt idx="361">
                  <c:v>1/08/2047</c:v>
                </c:pt>
                <c:pt idx="362">
                  <c:v>1/09/2047</c:v>
                </c:pt>
                <c:pt idx="363">
                  <c:v>1/10/2047</c:v>
                </c:pt>
                <c:pt idx="364">
                  <c:v>1/11/2047</c:v>
                </c:pt>
                <c:pt idx="365">
                  <c:v>1/12/2047</c:v>
                </c:pt>
                <c:pt idx="366">
                  <c:v>1/01/2048</c:v>
                </c:pt>
                <c:pt idx="367">
                  <c:v>1/02/2048</c:v>
                </c:pt>
                <c:pt idx="368">
                  <c:v>1/03/2048</c:v>
                </c:pt>
                <c:pt idx="369">
                  <c:v>1/04/2048</c:v>
                </c:pt>
                <c:pt idx="370">
                  <c:v>1/05/2048</c:v>
                </c:pt>
                <c:pt idx="371">
                  <c:v>1/06/2048</c:v>
                </c:pt>
                <c:pt idx="372">
                  <c:v>1/07/2048</c:v>
                </c:pt>
                <c:pt idx="373">
                  <c:v>1/08/2048</c:v>
                </c:pt>
                <c:pt idx="374">
                  <c:v>1/09/2048</c:v>
                </c:pt>
                <c:pt idx="375">
                  <c:v>1/10/2048</c:v>
                </c:pt>
                <c:pt idx="376">
                  <c:v>1/11/2048</c:v>
                </c:pt>
                <c:pt idx="377">
                  <c:v>1/12/2048</c:v>
                </c:pt>
                <c:pt idx="378">
                  <c:v>1/01/2049</c:v>
                </c:pt>
                <c:pt idx="379">
                  <c:v>1/02/2049</c:v>
                </c:pt>
                <c:pt idx="380">
                  <c:v>1/03/2049</c:v>
                </c:pt>
                <c:pt idx="381">
                  <c:v>1/04/2049</c:v>
                </c:pt>
                <c:pt idx="382">
                  <c:v>1/05/2049</c:v>
                </c:pt>
                <c:pt idx="383">
                  <c:v>1/06/2049</c:v>
                </c:pt>
                <c:pt idx="384">
                  <c:v>1/07/2049</c:v>
                </c:pt>
                <c:pt idx="385">
                  <c:v>1/08/2049</c:v>
                </c:pt>
                <c:pt idx="386">
                  <c:v>1/09/2049</c:v>
                </c:pt>
                <c:pt idx="387">
                  <c:v>1/10/2049</c:v>
                </c:pt>
                <c:pt idx="388">
                  <c:v>1/11/2049</c:v>
                </c:pt>
                <c:pt idx="389">
                  <c:v>1/12/2049</c:v>
                </c:pt>
                <c:pt idx="390">
                  <c:v>1/01/2050</c:v>
                </c:pt>
                <c:pt idx="391">
                  <c:v>1/02/2050</c:v>
                </c:pt>
                <c:pt idx="392">
                  <c:v>1/03/2050</c:v>
                </c:pt>
                <c:pt idx="393">
                  <c:v>1/04/2050</c:v>
                </c:pt>
                <c:pt idx="394">
                  <c:v>1/05/2050</c:v>
                </c:pt>
                <c:pt idx="395">
                  <c:v>1/06/2050</c:v>
                </c:pt>
                <c:pt idx="396">
                  <c:v>1/07/2050</c:v>
                </c:pt>
                <c:pt idx="397">
                  <c:v>1/08/2050</c:v>
                </c:pt>
                <c:pt idx="398">
                  <c:v>1/09/2050</c:v>
                </c:pt>
                <c:pt idx="399">
                  <c:v>1/10/2050</c:v>
                </c:pt>
                <c:pt idx="400">
                  <c:v>1/11/2050</c:v>
                </c:pt>
                <c:pt idx="401">
                  <c:v>1/12/2050</c:v>
                </c:pt>
                <c:pt idx="402">
                  <c:v>1/01/2051</c:v>
                </c:pt>
                <c:pt idx="403">
                  <c:v>1/02/2051</c:v>
                </c:pt>
                <c:pt idx="404">
                  <c:v>1/03/2051</c:v>
                </c:pt>
                <c:pt idx="405">
                  <c:v>1/04/2051</c:v>
                </c:pt>
                <c:pt idx="406">
                  <c:v>1/05/2051</c:v>
                </c:pt>
                <c:pt idx="407">
                  <c:v>1/06/2051</c:v>
                </c:pt>
                <c:pt idx="408">
                  <c:v>1/07/2051</c:v>
                </c:pt>
                <c:pt idx="409">
                  <c:v>1/08/2051</c:v>
                </c:pt>
                <c:pt idx="410">
                  <c:v>1/09/2051</c:v>
                </c:pt>
                <c:pt idx="411">
                  <c:v>1/10/2051</c:v>
                </c:pt>
                <c:pt idx="412">
                  <c:v>1/11/2051</c:v>
                </c:pt>
                <c:pt idx="413">
                  <c:v>1/12/2051</c:v>
                </c:pt>
                <c:pt idx="414">
                  <c:v>1/01/2052</c:v>
                </c:pt>
                <c:pt idx="415">
                  <c:v>1/02/2052</c:v>
                </c:pt>
                <c:pt idx="416">
                  <c:v>1/03/2052</c:v>
                </c:pt>
                <c:pt idx="417">
                  <c:v>1/04/2052</c:v>
                </c:pt>
                <c:pt idx="418">
                  <c:v>1/05/2052</c:v>
                </c:pt>
                <c:pt idx="419">
                  <c:v>1/06/2052</c:v>
                </c:pt>
                <c:pt idx="420">
                  <c:v>1/07/2052</c:v>
                </c:pt>
                <c:pt idx="421">
                  <c:v>1/08/2052</c:v>
                </c:pt>
                <c:pt idx="422">
                  <c:v>1/09/2052</c:v>
                </c:pt>
                <c:pt idx="423">
                  <c:v>1/10/2052</c:v>
                </c:pt>
                <c:pt idx="424">
                  <c:v>1/11/2052</c:v>
                </c:pt>
                <c:pt idx="425">
                  <c:v>1/12/2052</c:v>
                </c:pt>
                <c:pt idx="426">
                  <c:v>1/01/2053</c:v>
                </c:pt>
                <c:pt idx="427">
                  <c:v>1/02/2053</c:v>
                </c:pt>
                <c:pt idx="428">
                  <c:v>1/03/2053</c:v>
                </c:pt>
                <c:pt idx="429">
                  <c:v>1/04/2053</c:v>
                </c:pt>
                <c:pt idx="430">
                  <c:v>1/05/2053</c:v>
                </c:pt>
                <c:pt idx="431">
                  <c:v>1/06/2053</c:v>
                </c:pt>
                <c:pt idx="432">
                  <c:v>1/07/2053</c:v>
                </c:pt>
                <c:pt idx="433">
                  <c:v>1/08/2053</c:v>
                </c:pt>
                <c:pt idx="434">
                  <c:v>1/09/2053</c:v>
                </c:pt>
                <c:pt idx="435">
                  <c:v>1/10/2053</c:v>
                </c:pt>
                <c:pt idx="436">
                  <c:v>1/11/2053</c:v>
                </c:pt>
                <c:pt idx="437">
                  <c:v>1/12/2053</c:v>
                </c:pt>
                <c:pt idx="438">
                  <c:v>1/01/2054</c:v>
                </c:pt>
                <c:pt idx="439">
                  <c:v>1/02/2054</c:v>
                </c:pt>
                <c:pt idx="440">
                  <c:v>1/03/2054</c:v>
                </c:pt>
                <c:pt idx="441">
                  <c:v>1/04/2054</c:v>
                </c:pt>
                <c:pt idx="442">
                  <c:v>1/05/2054</c:v>
                </c:pt>
                <c:pt idx="443">
                  <c:v>1/06/2054</c:v>
                </c:pt>
                <c:pt idx="444">
                  <c:v>1/07/2054</c:v>
                </c:pt>
                <c:pt idx="445">
                  <c:v>1/08/2054</c:v>
                </c:pt>
                <c:pt idx="446">
                  <c:v>1/09/2054</c:v>
                </c:pt>
                <c:pt idx="447">
                  <c:v>1/10/2054</c:v>
                </c:pt>
                <c:pt idx="448">
                  <c:v>1/11/2054</c:v>
                </c:pt>
                <c:pt idx="449">
                  <c:v>1/12/2054</c:v>
                </c:pt>
                <c:pt idx="450">
                  <c:v>1/01/2055</c:v>
                </c:pt>
                <c:pt idx="451">
                  <c:v>1/02/2055</c:v>
                </c:pt>
                <c:pt idx="452">
                  <c:v>1/03/2055</c:v>
                </c:pt>
                <c:pt idx="453">
                  <c:v>1/04/2055</c:v>
                </c:pt>
                <c:pt idx="454">
                  <c:v>1/05/2055</c:v>
                </c:pt>
                <c:pt idx="455">
                  <c:v>1/06/2055</c:v>
                </c:pt>
                <c:pt idx="456">
                  <c:v>1/07/2055</c:v>
                </c:pt>
                <c:pt idx="457">
                  <c:v>1/08/2055</c:v>
                </c:pt>
                <c:pt idx="458">
                  <c:v>1/09/2055</c:v>
                </c:pt>
                <c:pt idx="459">
                  <c:v>1/10/2055</c:v>
                </c:pt>
                <c:pt idx="460">
                  <c:v>1/11/2055</c:v>
                </c:pt>
                <c:pt idx="461">
                  <c:v>1/12/2055</c:v>
                </c:pt>
                <c:pt idx="462">
                  <c:v>1/01/2056</c:v>
                </c:pt>
                <c:pt idx="463">
                  <c:v>1/02/2056</c:v>
                </c:pt>
                <c:pt idx="464">
                  <c:v>1/03/2056</c:v>
                </c:pt>
                <c:pt idx="465">
                  <c:v>1/04/2056</c:v>
                </c:pt>
                <c:pt idx="466">
                  <c:v>1/05/2056</c:v>
                </c:pt>
                <c:pt idx="467">
                  <c:v>1/06/2056</c:v>
                </c:pt>
                <c:pt idx="468">
                  <c:v>1/07/2056</c:v>
                </c:pt>
                <c:pt idx="469">
                  <c:v>1/08/2056</c:v>
                </c:pt>
                <c:pt idx="470">
                  <c:v>1/09/2056</c:v>
                </c:pt>
                <c:pt idx="471">
                  <c:v>1/10/2056</c:v>
                </c:pt>
                <c:pt idx="472">
                  <c:v>1/11/2056</c:v>
                </c:pt>
                <c:pt idx="473">
                  <c:v>1/12/2056</c:v>
                </c:pt>
                <c:pt idx="474">
                  <c:v>1/01/2057</c:v>
                </c:pt>
                <c:pt idx="475">
                  <c:v>1/02/2057</c:v>
                </c:pt>
                <c:pt idx="476">
                  <c:v>1/03/2057</c:v>
                </c:pt>
                <c:pt idx="477">
                  <c:v>1/04/2057</c:v>
                </c:pt>
                <c:pt idx="478">
                  <c:v>1/05/2057</c:v>
                </c:pt>
                <c:pt idx="479">
                  <c:v>1/06/2057</c:v>
                </c:pt>
                <c:pt idx="480">
                  <c:v>1/07/2057</c:v>
                </c:pt>
                <c:pt idx="481">
                  <c:v>1/08/2057</c:v>
                </c:pt>
                <c:pt idx="482">
                  <c:v>1/09/2057</c:v>
                </c:pt>
                <c:pt idx="483">
                  <c:v>1/10/2057</c:v>
                </c:pt>
                <c:pt idx="484">
                  <c:v>1/11/2057</c:v>
                </c:pt>
                <c:pt idx="485">
                  <c:v>1/12/2057</c:v>
                </c:pt>
                <c:pt idx="486">
                  <c:v>1/01/2058</c:v>
                </c:pt>
                <c:pt idx="487">
                  <c:v>1/02/2058</c:v>
                </c:pt>
                <c:pt idx="488">
                  <c:v>1/03/2058</c:v>
                </c:pt>
                <c:pt idx="489">
                  <c:v>1/04/2058</c:v>
                </c:pt>
                <c:pt idx="490">
                  <c:v>1/05/2058</c:v>
                </c:pt>
                <c:pt idx="491">
                  <c:v>1/06/2058</c:v>
                </c:pt>
                <c:pt idx="492">
                  <c:v>1/07/2058</c:v>
                </c:pt>
                <c:pt idx="493">
                  <c:v>1/08/2058</c:v>
                </c:pt>
                <c:pt idx="494">
                  <c:v>1/09/2058</c:v>
                </c:pt>
                <c:pt idx="495">
                  <c:v>1/10/2058</c:v>
                </c:pt>
                <c:pt idx="496">
                  <c:v>1/11/2058</c:v>
                </c:pt>
                <c:pt idx="497">
                  <c:v>1/12/2058</c:v>
                </c:pt>
                <c:pt idx="498">
                  <c:v>1/01/2059</c:v>
                </c:pt>
                <c:pt idx="499">
                  <c:v>1/02/2059</c:v>
                </c:pt>
                <c:pt idx="500">
                  <c:v>1/03/2059</c:v>
                </c:pt>
                <c:pt idx="501">
                  <c:v>1/04/2059</c:v>
                </c:pt>
                <c:pt idx="502">
                  <c:v>1/05/2059</c:v>
                </c:pt>
                <c:pt idx="503">
                  <c:v>1/06/2059</c:v>
                </c:pt>
                <c:pt idx="504">
                  <c:v>1/07/2059</c:v>
                </c:pt>
                <c:pt idx="505">
                  <c:v>1/08/2059</c:v>
                </c:pt>
                <c:pt idx="506">
                  <c:v>1/09/2059</c:v>
                </c:pt>
                <c:pt idx="507">
                  <c:v>1/10/2059</c:v>
                </c:pt>
                <c:pt idx="508">
                  <c:v>1/11/2059</c:v>
                </c:pt>
                <c:pt idx="509">
                  <c:v>1/12/2059</c:v>
                </c:pt>
                <c:pt idx="510">
                  <c:v>1/01/2060</c:v>
                </c:pt>
                <c:pt idx="511">
                  <c:v>1/02/2060</c:v>
                </c:pt>
                <c:pt idx="512">
                  <c:v>1/03/2060</c:v>
                </c:pt>
                <c:pt idx="513">
                  <c:v>1/04/2060</c:v>
                </c:pt>
                <c:pt idx="514">
                  <c:v>1/05/2060</c:v>
                </c:pt>
                <c:pt idx="515">
                  <c:v>1/06/2060</c:v>
                </c:pt>
                <c:pt idx="516">
                  <c:v>1/07/2060</c:v>
                </c:pt>
                <c:pt idx="517">
                  <c:v>1/08/2060</c:v>
                </c:pt>
                <c:pt idx="518">
                  <c:v>1/09/2060</c:v>
                </c:pt>
                <c:pt idx="519">
                  <c:v>1/10/2060</c:v>
                </c:pt>
                <c:pt idx="520">
                  <c:v>1/11/2060</c:v>
                </c:pt>
                <c:pt idx="521">
                  <c:v>1/12/2060</c:v>
                </c:pt>
                <c:pt idx="522">
                  <c:v>1/01/2061</c:v>
                </c:pt>
                <c:pt idx="523">
                  <c:v>1/02/2061</c:v>
                </c:pt>
                <c:pt idx="524">
                  <c:v>1/03/2061</c:v>
                </c:pt>
                <c:pt idx="525">
                  <c:v>1/04/2061</c:v>
                </c:pt>
                <c:pt idx="526">
                  <c:v>1/05/2061</c:v>
                </c:pt>
                <c:pt idx="527">
                  <c:v>1/06/2061</c:v>
                </c:pt>
                <c:pt idx="528">
                  <c:v>1/07/2061</c:v>
                </c:pt>
                <c:pt idx="529">
                  <c:v>1/08/2061</c:v>
                </c:pt>
                <c:pt idx="530">
                  <c:v>1/09/2061</c:v>
                </c:pt>
                <c:pt idx="531">
                  <c:v>1/10/2061</c:v>
                </c:pt>
                <c:pt idx="532">
                  <c:v>1/11/2061</c:v>
                </c:pt>
                <c:pt idx="533">
                  <c:v>1/12/2061</c:v>
                </c:pt>
                <c:pt idx="534">
                  <c:v>1/01/2062</c:v>
                </c:pt>
                <c:pt idx="535">
                  <c:v>1/02/2062</c:v>
                </c:pt>
                <c:pt idx="536">
                  <c:v>1/03/2062</c:v>
                </c:pt>
                <c:pt idx="537">
                  <c:v>1/04/2062</c:v>
                </c:pt>
                <c:pt idx="538">
                  <c:v>1/05/2062</c:v>
                </c:pt>
                <c:pt idx="539">
                  <c:v>1/06/2062</c:v>
                </c:pt>
                <c:pt idx="540">
                  <c:v>1/07/2062</c:v>
                </c:pt>
                <c:pt idx="541">
                  <c:v>1/08/2062</c:v>
                </c:pt>
                <c:pt idx="542">
                  <c:v>1/09/2062</c:v>
                </c:pt>
                <c:pt idx="543">
                  <c:v>1/10/2062</c:v>
                </c:pt>
                <c:pt idx="544">
                  <c:v>1/11/2062</c:v>
                </c:pt>
                <c:pt idx="545">
                  <c:v>1/12/2062</c:v>
                </c:pt>
                <c:pt idx="546">
                  <c:v>1/01/2063</c:v>
                </c:pt>
                <c:pt idx="547">
                  <c:v>1/02/2063</c:v>
                </c:pt>
                <c:pt idx="548">
                  <c:v>1/03/2063</c:v>
                </c:pt>
                <c:pt idx="549">
                  <c:v>1/04/2063</c:v>
                </c:pt>
                <c:pt idx="550">
                  <c:v>1/05/2063</c:v>
                </c:pt>
                <c:pt idx="551">
                  <c:v>1/06/2063</c:v>
                </c:pt>
                <c:pt idx="552">
                  <c:v>1/07/2063</c:v>
                </c:pt>
                <c:pt idx="553">
                  <c:v>1/08/2063</c:v>
                </c:pt>
                <c:pt idx="554">
                  <c:v>1/09/2063</c:v>
                </c:pt>
                <c:pt idx="555">
                  <c:v>1/10/2063</c:v>
                </c:pt>
                <c:pt idx="556">
                  <c:v>1/11/2063</c:v>
                </c:pt>
                <c:pt idx="557">
                  <c:v>1/12/2063</c:v>
                </c:pt>
                <c:pt idx="558">
                  <c:v>1/01/2064</c:v>
                </c:pt>
                <c:pt idx="559">
                  <c:v>1/02/2064</c:v>
                </c:pt>
              </c:strCache>
            </c:strRef>
          </c:cat>
          <c:val>
            <c:numRef>
              <c:f>_Hidden29!$F$2:$F$561</c:f>
              <c:numCache>
                <c:ptCount val="560"/>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500000000</c:v>
                </c:pt>
                <c:pt idx="76">
                  <c:v>500000000</c:v>
                </c:pt>
                <c:pt idx="77">
                  <c:v>500000000</c:v>
                </c:pt>
                <c:pt idx="78">
                  <c:v>500000000</c:v>
                </c:pt>
                <c:pt idx="79">
                  <c:v>500000000</c:v>
                </c:pt>
                <c:pt idx="80">
                  <c:v>500000000</c:v>
                </c:pt>
                <c:pt idx="81">
                  <c:v>500000000</c:v>
                </c:pt>
                <c:pt idx="82">
                  <c:v>500000000</c:v>
                </c:pt>
                <c:pt idx="83">
                  <c:v>500000000</c:v>
                </c:pt>
                <c:pt idx="84">
                  <c:v>500000000</c:v>
                </c:pt>
                <c:pt idx="85">
                  <c:v>500000000</c:v>
                </c:pt>
                <c:pt idx="86">
                  <c:v>0</c:v>
                </c:pt>
              </c:numCache>
            </c:numRef>
          </c:val>
          <c:smooth val="0"/>
        </c:ser>
        <c:axId val="64637941"/>
        <c:axId val="32909886"/>
      </c:lineChart>
      <c:catAx>
        <c:axId val="6463794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2909886"/>
        <c:crosses val="autoZero"/>
        <c:auto val="1"/>
        <c:lblOffset val="100"/>
        <c:tickLblSkip val="1"/>
        <c:noMultiLvlLbl val="0"/>
      </c:catAx>
      <c:valAx>
        <c:axId val="3290988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637941"/>
        <c:crossesAt val="1"/>
        <c:crossBetween val="between"/>
        <c:dispUnits/>
      </c:valAx>
      <c:spPr>
        <a:noFill/>
        <a:ln>
          <a:noFill/>
        </a:ln>
      </c:spPr>
    </c:plotArea>
    <c:legend>
      <c:legendPos val="r"/>
      <c:layout>
        <c:manualLayout>
          <c:xMode val="edge"/>
          <c:yMode val="edge"/>
          <c:x val="0.67625"/>
          <c:y val="0.054"/>
          <c:w val="0.32375"/>
          <c:h val="0.14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6575"/>
          <c:y val="0.01125"/>
        </c:manualLayout>
      </c:layout>
      <c:spPr>
        <a:noFill/>
        <a:ln w="3175">
          <a:solidFill>
            <a:srgbClr val="000000"/>
          </a:solidFill>
        </a:ln>
      </c:spPr>
    </c:title>
    <c:plotArea>
      <c:layout>
        <c:manualLayout>
          <c:xMode val="edge"/>
          <c:yMode val="edge"/>
          <c:x val="0.01325"/>
          <c:y val="0.1085"/>
          <c:w val="0.97375"/>
          <c:h val="0.8717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_Hidden11!$A$2:$A$17</c:f>
              <c:strCache>
                <c:ptCount val="16"/>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&gt;18 and &lt;=19</c:v>
                </c:pt>
              </c:strCache>
            </c:strRef>
          </c:cat>
          <c:val>
            <c:numRef>
              <c:f>_Hidden11!$B$2:$B$17</c:f>
              <c:numCache>
                <c:ptCount val="16"/>
                <c:pt idx="0">
                  <c:v>0.05168235944178673</c:v>
                </c:pt>
                <c:pt idx="1">
                  <c:v>0.5016161234802246</c:v>
                </c:pt>
                <c:pt idx="2">
                  <c:v>0.4002793283082114</c:v>
                </c:pt>
                <c:pt idx="3">
                  <c:v>0.0175508625501414</c:v>
                </c:pt>
                <c:pt idx="4">
                  <c:v>0.005091281085302473</c:v>
                </c:pt>
                <c:pt idx="5">
                  <c:v>0.0023549448476843453</c:v>
                </c:pt>
                <c:pt idx="6">
                  <c:v>0.0058705485538927404</c:v>
                </c:pt>
                <c:pt idx="7">
                  <c:v>0.007583683575464814</c:v>
                </c:pt>
                <c:pt idx="8">
                  <c:v>0.0016588190571711963</c:v>
                </c:pt>
                <c:pt idx="9">
                  <c:v>0.0009216884084951902</c:v>
                </c:pt>
                <c:pt idx="10">
                  <c:v>0.0006252532380191304</c:v>
                </c:pt>
                <c:pt idx="11">
                  <c:v>0.0020980658669915676</c:v>
                </c:pt>
                <c:pt idx="12">
                  <c:v>0.0017424837858458179</c:v>
                </c:pt>
                <c:pt idx="13">
                  <c:v>0.0008366348440419682</c:v>
                </c:pt>
                <c:pt idx="14">
                  <c:v>8.19086340961735E-05</c:v>
                </c:pt>
                <c:pt idx="15">
                  <c:v>6.014322630514231E-06</c:v>
                </c:pt>
              </c:numCache>
            </c:numRef>
          </c:val>
        </c:ser>
        <c:gapWidth val="80"/>
        <c:axId val="59364605"/>
        <c:axId val="18029702"/>
      </c:barChart>
      <c:catAx>
        <c:axId val="5936460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8029702"/>
        <c:crosses val="autoZero"/>
        <c:auto val="1"/>
        <c:lblOffset val="100"/>
        <c:tickLblSkip val="1"/>
        <c:noMultiLvlLbl val="0"/>
      </c:catAx>
      <c:valAx>
        <c:axId val="1802970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3646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4"/>
          <c:y val="0.1115"/>
          <c:w val="0.97225"/>
          <c:h val="0.86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&gt;26 and &lt;=27</c:v>
                </c:pt>
                <c:pt idx="27">
                  <c:v>&gt;27 and &lt;=28</c:v>
                </c:pt>
                <c:pt idx="28">
                  <c:v>&gt;28 and &lt;=29</c:v>
                </c:pt>
                <c:pt idx="29">
                  <c:v>&gt;30 and &lt;=31</c:v>
                </c:pt>
                <c:pt idx="30">
                  <c:v>&gt;34 and &lt;=35</c:v>
                </c:pt>
              </c:strCache>
            </c:strRef>
          </c:cat>
          <c:val>
            <c:numRef>
              <c:f>_Hidden12!$B$2:$B$32</c:f>
              <c:numCache>
                <c:ptCount val="31"/>
                <c:pt idx="0">
                  <c:v>0</c:v>
                </c:pt>
                <c:pt idx="1">
                  <c:v>0.00047772102243611386</c:v>
                </c:pt>
                <c:pt idx="2">
                  <c:v>0.001455041624098383</c:v>
                </c:pt>
                <c:pt idx="3">
                  <c:v>0.0037344383593976853</c:v>
                </c:pt>
                <c:pt idx="4">
                  <c:v>0.006228855196593207</c:v>
                </c:pt>
                <c:pt idx="5">
                  <c:v>0.0048369575397388025</c:v>
                </c:pt>
                <c:pt idx="6">
                  <c:v>0.008910946182406385</c:v>
                </c:pt>
                <c:pt idx="7">
                  <c:v>0.014466495471235559</c:v>
                </c:pt>
                <c:pt idx="8">
                  <c:v>0.08836865676668558</c:v>
                </c:pt>
                <c:pt idx="9">
                  <c:v>0.09073565773972654</c:v>
                </c:pt>
                <c:pt idx="10">
                  <c:v>0.022773678019964532</c:v>
                </c:pt>
                <c:pt idx="11">
                  <c:v>0.04847238107414951</c:v>
                </c:pt>
                <c:pt idx="12">
                  <c:v>0.05001924563929036</c:v>
                </c:pt>
                <c:pt idx="13">
                  <c:v>0.05515469708632811</c:v>
                </c:pt>
                <c:pt idx="14">
                  <c:v>0.06759766569816782</c:v>
                </c:pt>
                <c:pt idx="15">
                  <c:v>0.015875561494761138</c:v>
                </c:pt>
                <c:pt idx="16">
                  <c:v>0.040163490425182975</c:v>
                </c:pt>
                <c:pt idx="17">
                  <c:v>0.045179073547546515</c:v>
                </c:pt>
                <c:pt idx="18">
                  <c:v>0.08270792266463756</c:v>
                </c:pt>
                <c:pt idx="19">
                  <c:v>0.09297041730548551</c:v>
                </c:pt>
                <c:pt idx="20">
                  <c:v>0.013674521318457549</c:v>
                </c:pt>
                <c:pt idx="21">
                  <c:v>0.014395923784509844</c:v>
                </c:pt>
                <c:pt idx="22">
                  <c:v>0.023360589418639843</c:v>
                </c:pt>
                <c:pt idx="23">
                  <c:v>0.09117528223132312</c:v>
                </c:pt>
                <c:pt idx="24">
                  <c:v>0.10268346132854891</c:v>
                </c:pt>
                <c:pt idx="25">
                  <c:v>0.009296396886663354</c:v>
                </c:pt>
                <c:pt idx="26">
                  <c:v>0.0006633712929680862</c:v>
                </c:pt>
                <c:pt idx="27">
                  <c:v>0.0029106072054605205</c:v>
                </c:pt>
                <c:pt idx="28">
                  <c:v>0.001625353814373131</c:v>
                </c:pt>
                <c:pt idx="29">
                  <c:v>3.692588466179617E-05</c:v>
                </c:pt>
                <c:pt idx="30">
                  <c:v>4.866397656165299E-05</c:v>
                </c:pt>
              </c:numCache>
            </c:numRef>
          </c:val>
        </c:ser>
        <c:gapWidth val="80"/>
        <c:axId val="1020279"/>
        <c:axId val="41831440"/>
      </c:barChart>
      <c:catAx>
        <c:axId val="102027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1831440"/>
        <c:crosses val="autoZero"/>
        <c:auto val="1"/>
        <c:lblOffset val="100"/>
        <c:tickLblSkip val="1"/>
        <c:noMultiLvlLbl val="0"/>
      </c:catAx>
      <c:valAx>
        <c:axId val="4183144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202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7475"/>
          <c:y val="0.00925"/>
        </c:manualLayout>
      </c:layout>
      <c:spPr>
        <a:noFill/>
        <a:ln w="3175">
          <a:solidFill>
            <a:srgbClr val="000000"/>
          </a:solidFill>
        </a:ln>
      </c:spPr>
    </c:title>
    <c:plotArea>
      <c:layout>
        <c:manualLayout>
          <c:xMode val="edge"/>
          <c:yMode val="edge"/>
          <c:x val="0.01325"/>
          <c:y val="0.1105"/>
          <c:w val="0.97375"/>
          <c:h val="0.869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&gt;1 and &lt;=2</c:v>
                </c:pt>
                <c:pt idx="1">
                  <c:v>&gt;2 and &lt;=3</c:v>
                </c:pt>
                <c:pt idx="2">
                  <c:v>&gt;3 and &lt;=4</c:v>
                </c:pt>
                <c:pt idx="3">
                  <c:v>&gt;4 and &lt;=5</c:v>
                </c:pt>
                <c:pt idx="4">
                  <c:v>&gt;5 and &lt;=6</c:v>
                </c:pt>
                <c:pt idx="5">
                  <c:v>&gt;6 and &lt;=7</c:v>
                </c:pt>
                <c:pt idx="6">
                  <c:v>&gt;7 and &lt;=8</c:v>
                </c:pt>
                <c:pt idx="7">
                  <c:v>&gt;8 and &lt;=9</c:v>
                </c:pt>
                <c:pt idx="8">
                  <c:v>&gt;9 and &lt;=10</c:v>
                </c:pt>
                <c:pt idx="9">
                  <c:v>&gt;10 and &lt;=11</c:v>
                </c:pt>
                <c:pt idx="10">
                  <c:v>&gt;11 and &lt;=12</c:v>
                </c:pt>
                <c:pt idx="11">
                  <c:v>&gt;12 and &lt;=13</c:v>
                </c:pt>
                <c:pt idx="12">
                  <c:v>&gt;13 and &lt;=14</c:v>
                </c:pt>
                <c:pt idx="13">
                  <c:v>&gt;14 and &lt;=15</c:v>
                </c:pt>
                <c:pt idx="14">
                  <c:v>&gt;15 and &lt;=16</c:v>
                </c:pt>
                <c:pt idx="15">
                  <c:v>&gt;16 and &lt;=17</c:v>
                </c:pt>
                <c:pt idx="16">
                  <c:v>&gt;17 and &lt;=18</c:v>
                </c:pt>
                <c:pt idx="17">
                  <c:v>&gt;18 and &lt;=19</c:v>
                </c:pt>
                <c:pt idx="18">
                  <c:v>&gt;19 and &lt;=20</c:v>
                </c:pt>
                <c:pt idx="19">
                  <c:v>&gt;20 and &lt;=21</c:v>
                </c:pt>
                <c:pt idx="20">
                  <c:v>&gt;21 and &lt;=22</c:v>
                </c:pt>
                <c:pt idx="21">
                  <c:v>&gt;22 and &lt;=23</c:v>
                </c:pt>
                <c:pt idx="22">
                  <c:v>&gt;23 and &lt;=24</c:v>
                </c:pt>
                <c:pt idx="23">
                  <c:v>&gt;24 and &lt;=25</c:v>
                </c:pt>
                <c:pt idx="24">
                  <c:v>&gt;25 and &lt;=26</c:v>
                </c:pt>
                <c:pt idx="25">
                  <c:v>&gt;26 and &lt;=27</c:v>
                </c:pt>
                <c:pt idx="26">
                  <c:v>&gt;27 and &lt;=28</c:v>
                </c:pt>
                <c:pt idx="27">
                  <c:v>&gt;28 and &lt;=29</c:v>
                </c:pt>
                <c:pt idx="28">
                  <c:v>&gt;29 and &lt;=30</c:v>
                </c:pt>
                <c:pt idx="29">
                  <c:v>&gt;30 and &lt;=31</c:v>
                </c:pt>
                <c:pt idx="30">
                  <c:v>&gt;39 and &lt;=40</c:v>
                </c:pt>
              </c:strCache>
            </c:strRef>
          </c:cat>
          <c:val>
            <c:numRef>
              <c:f>_Hidden13!$B$2:$B$32</c:f>
              <c:numCache>
                <c:ptCount val="31"/>
                <c:pt idx="0">
                  <c:v>0.0002483470670348412</c:v>
                </c:pt>
                <c:pt idx="1">
                  <c:v>0.0005699614943418399</c:v>
                </c:pt>
                <c:pt idx="2">
                  <c:v>0.0009038226238276991</c:v>
                </c:pt>
                <c:pt idx="3">
                  <c:v>0.006373051108899806</c:v>
                </c:pt>
                <c:pt idx="4">
                  <c:v>0.0035752830437313942</c:v>
                </c:pt>
                <c:pt idx="5">
                  <c:v>0.004187053896675963</c:v>
                </c:pt>
                <c:pt idx="6">
                  <c:v>0.009410451829535186</c:v>
                </c:pt>
                <c:pt idx="7">
                  <c:v>0.012718423215786636</c:v>
                </c:pt>
                <c:pt idx="8">
                  <c:v>0.13927686733523145</c:v>
                </c:pt>
                <c:pt idx="9">
                  <c:v>0.04587910563218292</c:v>
                </c:pt>
                <c:pt idx="10">
                  <c:v>0.021753748991885865</c:v>
                </c:pt>
                <c:pt idx="11">
                  <c:v>0.08351604408624046</c:v>
                </c:pt>
                <c:pt idx="12">
                  <c:v>0.005719408094129614</c:v>
                </c:pt>
                <c:pt idx="13">
                  <c:v>0.12287017062535648</c:v>
                </c:pt>
                <c:pt idx="14">
                  <c:v>0.0032992086338929872</c:v>
                </c:pt>
                <c:pt idx="15">
                  <c:v>0.01335982761466147</c:v>
                </c:pt>
                <c:pt idx="16">
                  <c:v>0.06997990686099644</c:v>
                </c:pt>
                <c:pt idx="17">
                  <c:v>0.009677058402897723</c:v>
                </c:pt>
                <c:pt idx="18">
                  <c:v>0.1839199961128211</c:v>
                </c:pt>
                <c:pt idx="19">
                  <c:v>0.00407958318619741</c:v>
                </c:pt>
                <c:pt idx="20">
                  <c:v>0.007318040898890961</c:v>
                </c:pt>
                <c:pt idx="21">
                  <c:v>0.01512239124203405</c:v>
                </c:pt>
                <c:pt idx="22">
                  <c:v>0.019095090286586538</c:v>
                </c:pt>
                <c:pt idx="23">
                  <c:v>0.20361287937785993</c:v>
                </c:pt>
                <c:pt idx="24">
                  <c:v>0.0038719825332176514</c:v>
                </c:pt>
                <c:pt idx="25">
                  <c:v>0.0002959229851309636</c:v>
                </c:pt>
                <c:pt idx="26">
                  <c:v>0.00015742531538468</c:v>
                </c:pt>
                <c:pt idx="27">
                  <c:v>0.0007539829131631753</c:v>
                </c:pt>
                <c:pt idx="28">
                  <c:v>0.008344658831401067</c:v>
                </c:pt>
                <c:pt idx="29">
                  <c:v>2.4715898780269376E-05</c:v>
                </c:pt>
                <c:pt idx="30">
                  <c:v>8.558986122344915E-05</c:v>
                </c:pt>
              </c:numCache>
            </c:numRef>
          </c:val>
        </c:ser>
        <c:gapWidth val="80"/>
        <c:axId val="37367441"/>
        <c:axId val="55670074"/>
      </c:barChart>
      <c:catAx>
        <c:axId val="3736744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5670074"/>
        <c:crosses val="autoZero"/>
        <c:auto val="1"/>
        <c:lblOffset val="100"/>
        <c:tickLblSkip val="1"/>
        <c:noMultiLvlLbl val="0"/>
      </c:catAx>
      <c:valAx>
        <c:axId val="5567007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36744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6"/>
          <c:y val="0.00925"/>
        </c:manualLayout>
      </c:layout>
      <c:spPr>
        <a:noFill/>
        <a:ln w="3175">
          <a:solidFill>
            <a:srgbClr val="000000"/>
          </a:solidFill>
        </a:ln>
      </c:spPr>
    </c:title>
    <c:plotArea>
      <c:layout>
        <c:manualLayout>
          <c:xMode val="edge"/>
          <c:yMode val="edge"/>
          <c:x val="0.0135"/>
          <c:y val="0.11075"/>
          <c:w val="0.973"/>
          <c:h val="0.869"/>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_Hidden14!$A$2:$A$18</c:f>
              <c:numCache>
                <c:ptCount val="17"/>
                <c:pt idx="0">
                  <c:v>1999</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_Hidden14!$B$2:$B$18</c:f>
              <c:numCache>
                <c:ptCount val="17"/>
                <c:pt idx="0">
                  <c:v>6.014322630514228E-06</c:v>
                </c:pt>
                <c:pt idx="1">
                  <c:v>1.0800193581481692E-05</c:v>
                </c:pt>
                <c:pt idx="2">
                  <c:v>0.00022455361639041143</c:v>
                </c:pt>
                <c:pt idx="3">
                  <c:v>0.0013365551103822564</c:v>
                </c:pt>
                <c:pt idx="4">
                  <c:v>0.002523302892090389</c:v>
                </c:pt>
                <c:pt idx="5">
                  <c:v>0.0009467685954533804</c:v>
                </c:pt>
                <c:pt idx="6">
                  <c:v>0.0006741340920953679</c:v>
                </c:pt>
                <c:pt idx="7">
                  <c:v>0.0009573273135913065</c:v>
                </c:pt>
                <c:pt idx="8">
                  <c:v>0.0038872524513384747</c:v>
                </c:pt>
                <c:pt idx="9">
                  <c:v>0.008079256008591336</c:v>
                </c:pt>
                <c:pt idx="10">
                  <c:v>0.004320852558520425</c:v>
                </c:pt>
                <c:pt idx="11">
                  <c:v>0.0018479073250245576</c:v>
                </c:pt>
                <c:pt idx="12">
                  <c:v>0.01159262027865684</c:v>
                </c:pt>
                <c:pt idx="13">
                  <c:v>0.09600735847901694</c:v>
                </c:pt>
                <c:pt idx="14">
                  <c:v>0.7453533105146674</c:v>
                </c:pt>
                <c:pt idx="15">
                  <c:v>0.11721554042161537</c:v>
                </c:pt>
                <c:pt idx="16">
                  <c:v>0.005016445826353734</c:v>
                </c:pt>
              </c:numCache>
            </c:numRef>
          </c:val>
        </c:ser>
        <c:gapWidth val="80"/>
        <c:axId val="771659"/>
        <c:axId val="31638020"/>
      </c:barChart>
      <c:catAx>
        <c:axId val="771659"/>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1638020"/>
        <c:crosses val="autoZero"/>
        <c:auto val="1"/>
        <c:lblOffset val="100"/>
        <c:tickLblSkip val="1"/>
        <c:noMultiLvlLbl val="0"/>
      </c:catAx>
      <c:valAx>
        <c:axId val="3163802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7165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325"/>
          <c:y val="0.111"/>
          <c:w val="0.97375"/>
          <c:h val="0.8685"/>
        </c:manualLayout>
      </c:layout>
      <c:barChart>
        <c:barDir val="col"/>
        <c:grouping val="clustered"/>
        <c:varyColors val="0"/>
        <c:ser>
          <c:idx val="0"/>
          <c:order val="0"/>
          <c:tx>
            <c:strRef>
              <c:f>_Hidden15!$B$1:$B$1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_Hidden15!$B$2:$B$6</c:f>
              <c:numCache>
                <c:ptCount val="5"/>
                <c:pt idx="0">
                  <c:v>0.2038389502817848</c:v>
                </c:pt>
                <c:pt idx="1">
                  <c:v>0.37043595706083315</c:v>
                </c:pt>
                <c:pt idx="2">
                  <c:v>0.26276052025295565</c:v>
                </c:pt>
                <c:pt idx="3">
                  <c:v>0.07690034913584486</c:v>
                </c:pt>
                <c:pt idx="4">
                  <c:v>0.08606422326858149</c:v>
                </c:pt>
              </c:numCache>
            </c:numRef>
          </c:val>
        </c:ser>
        <c:ser>
          <c:idx val="1"/>
          <c:order val="1"/>
          <c:tx>
            <c:strRef>
              <c:f>_Hidden15!$C$1:$C$1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_Hidden15!$C$2:$C$6</c:f>
              <c:numCache>
                <c:ptCount val="5"/>
                <c:pt idx="0">
                  <c:v>0.4819585187991287</c:v>
                </c:pt>
                <c:pt idx="1">
                  <c:v>0.32891372289042525</c:v>
                </c:pt>
                <c:pt idx="2">
                  <c:v>0.14101714177478927</c:v>
                </c:pt>
                <c:pt idx="3">
                  <c:v>0.028885311109006533</c:v>
                </c:pt>
                <c:pt idx="4">
                  <c:v>0.01922530542665025</c:v>
                </c:pt>
              </c:numCache>
            </c:numRef>
          </c:val>
        </c:ser>
        <c:axId val="22090405"/>
        <c:axId val="33291374"/>
      </c:barChart>
      <c:catAx>
        <c:axId val="2209040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3291374"/>
        <c:crosses val="autoZero"/>
        <c:auto val="1"/>
        <c:lblOffset val="100"/>
        <c:tickLblSkip val="1"/>
        <c:noMultiLvlLbl val="0"/>
      </c:catAx>
      <c:valAx>
        <c:axId val="3329137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090405"/>
        <c:crossesAt val="1"/>
        <c:crossBetween val="between"/>
        <c:dispUnits/>
      </c:valAx>
      <c:spPr>
        <a:noFill/>
        <a:ln>
          <a:noFill/>
        </a:ln>
      </c:spPr>
    </c:plotArea>
    <c:legend>
      <c:legendPos val="r"/>
      <c:layout>
        <c:manualLayout>
          <c:xMode val="edge"/>
          <c:yMode val="edge"/>
          <c:x val="0.74475"/>
          <c:y val="0.093"/>
          <c:w val="0.25525"/>
          <c:h val="0.086"/>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07"/>
          <c:y val="0.02725"/>
        </c:manualLayout>
      </c:layout>
      <c:spPr>
        <a:noFill/>
        <a:ln w="3175">
          <a:solidFill>
            <a:srgbClr val="000000"/>
          </a:solidFill>
        </a:ln>
      </c:spPr>
    </c:title>
    <c:plotArea>
      <c:layout>
        <c:manualLayout>
          <c:xMode val="edge"/>
          <c:yMode val="edge"/>
          <c:x val="0.01425"/>
          <c:y val="0.181"/>
          <c:w val="0.972"/>
          <c:h val="0.7925"/>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_Hidden16!$B$2:$B$15</c:f>
              <c:numCache>
                <c:ptCount val="14"/>
                <c:pt idx="0">
                  <c:v>0.001498715575007011</c:v>
                </c:pt>
                <c:pt idx="1">
                  <c:v>0.005566976055128162</c:v>
                </c:pt>
                <c:pt idx="2">
                  <c:v>0.03208698970160097</c:v>
                </c:pt>
                <c:pt idx="3">
                  <c:v>0.549748527843119</c:v>
                </c:pt>
                <c:pt idx="4">
                  <c:v>0.2252364038083575</c:v>
                </c:pt>
                <c:pt idx="5">
                  <c:v>0.1411615015427339</c:v>
                </c:pt>
                <c:pt idx="6">
                  <c:v>0.031062610615532112</c:v>
                </c:pt>
                <c:pt idx="7">
                  <c:v>0.009381474245577094</c:v>
                </c:pt>
                <c:pt idx="8">
                  <c:v>0.0030904376369574145</c:v>
                </c:pt>
                <c:pt idx="9">
                  <c:v>0.0007265468018776472</c:v>
                </c:pt>
                <c:pt idx="10">
                  <c:v>0.00038402773949690805</c:v>
                </c:pt>
                <c:pt idx="11">
                  <c:v>4.803731538889395E-05</c:v>
                </c:pt>
                <c:pt idx="12">
                  <c:v>6.911185087163658E-06</c:v>
                </c:pt>
                <c:pt idx="13">
                  <c:v>8.399341361702391E-07</c:v>
                </c:pt>
              </c:numCache>
            </c:numRef>
          </c:val>
        </c:ser>
        <c:gapWidth val="80"/>
        <c:axId val="22769055"/>
        <c:axId val="61116024"/>
      </c:barChart>
      <c:catAx>
        <c:axId val="2276905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1116024"/>
        <c:crosses val="autoZero"/>
        <c:auto val="1"/>
        <c:lblOffset val="100"/>
        <c:tickLblSkip val="1"/>
        <c:noMultiLvlLbl val="0"/>
      </c:catAx>
      <c:valAx>
        <c:axId val="6111602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76905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55"/>
          <c:y val="0.4495"/>
          <c:w val="0.107"/>
          <c:h val="0.26825"/>
        </c:manualLayout>
      </c:layout>
      <c:pieChart>
        <c:varyColors val="1"/>
        <c:ser>
          <c:idx val="0"/>
          <c:order val="0"/>
          <c:tx>
            <c:strRef>
              <c:f>_Hidden17!$B$1:$B$1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_Hidden17!$A$2:$A$4</c:f>
              <c:strCache>
                <c:ptCount val="3"/>
                <c:pt idx="0">
                  <c:v>Variable With Cap</c:v>
                </c:pt>
                <c:pt idx="1">
                  <c:v>Variable</c:v>
                </c:pt>
                <c:pt idx="2">
                  <c:v>Fixed</c:v>
                </c:pt>
              </c:strCache>
            </c:strRef>
          </c:cat>
          <c:val>
            <c:numRef>
              <c:f>_Hidden17!$B$2:$B$4</c:f>
              <c:numCache>
                <c:ptCount val="3"/>
                <c:pt idx="0">
                  <c:v>77196046.46000005</c:v>
                </c:pt>
                <c:pt idx="1">
                  <c:v>28814.300000000003</c:v>
                </c:pt>
                <c:pt idx="2">
                  <c:v>1279393415.5200033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675"/>
          <c:y val="0.0175"/>
        </c:manualLayout>
      </c:layout>
      <c:spPr>
        <a:noFill/>
        <a:ln w="3175">
          <a:solidFill>
            <a:srgbClr val="000000"/>
          </a:solidFill>
        </a:ln>
      </c:spPr>
    </c:title>
    <c:plotArea>
      <c:layout>
        <c:manualLayout>
          <c:xMode val="edge"/>
          <c:yMode val="edge"/>
          <c:x val="0.014"/>
          <c:y val="0.14875"/>
          <c:w val="0.9715"/>
          <c:h val="0.82"/>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_Hidden18!$A$2:$A$12</c:f>
              <c:strCache>
                <c:ptCount val="11"/>
                <c:pt idx="0">
                  <c:v>2017</c:v>
                </c:pt>
                <c:pt idx="1">
                  <c:v>2018</c:v>
                </c:pt>
                <c:pt idx="2">
                  <c:v>2019</c:v>
                </c:pt>
                <c:pt idx="3">
                  <c:v>2020</c:v>
                </c:pt>
                <c:pt idx="4">
                  <c:v>2021</c:v>
                </c:pt>
                <c:pt idx="5">
                  <c:v>2022</c:v>
                </c:pt>
                <c:pt idx="6">
                  <c:v>2023</c:v>
                </c:pt>
                <c:pt idx="7">
                  <c:v>2024</c:v>
                </c:pt>
                <c:pt idx="8">
                  <c:v>2025</c:v>
                </c:pt>
                <c:pt idx="9">
                  <c:v>2026</c:v>
                </c:pt>
                <c:pt idx="10">
                  <c:v>Fixed To Maturity</c:v>
                </c:pt>
              </c:strCache>
            </c:strRef>
          </c:cat>
          <c:val>
            <c:numRef>
              <c:f>_Hidden18!$B$2:$B$12</c:f>
              <c:numCache>
                <c:ptCount val="11"/>
                <c:pt idx="0">
                  <c:v>0.01010398364054684</c:v>
                </c:pt>
                <c:pt idx="1">
                  <c:v>0.012346381736746539</c:v>
                </c:pt>
                <c:pt idx="2">
                  <c:v>0.013038755137888993</c:v>
                </c:pt>
                <c:pt idx="3">
                  <c:v>0.012698877422792644</c:v>
                </c:pt>
                <c:pt idx="4">
                  <c:v>0.0009577035063707487</c:v>
                </c:pt>
                <c:pt idx="5">
                  <c:v>0.00043678229193906237</c:v>
                </c:pt>
                <c:pt idx="6">
                  <c:v>0.0019589805227211007</c:v>
                </c:pt>
                <c:pt idx="7">
                  <c:v>0.0019255204324409739</c:v>
                </c:pt>
                <c:pt idx="8">
                  <c:v>0.003218808920939763</c:v>
                </c:pt>
                <c:pt idx="9">
                  <c:v>0.00021749879473030156</c:v>
                </c:pt>
                <c:pt idx="10">
                  <c:v>0.943096707592883</c:v>
                </c:pt>
              </c:numCache>
            </c:numRef>
          </c:val>
        </c:ser>
        <c:gapWidth val="80"/>
        <c:axId val="22729017"/>
        <c:axId val="59474466"/>
      </c:barChart>
      <c:catAx>
        <c:axId val="2272901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9474466"/>
        <c:crosses val="autoZero"/>
        <c:auto val="1"/>
        <c:lblOffset val="100"/>
        <c:tickLblSkip val="1"/>
        <c:noMultiLvlLbl val="0"/>
      </c:catAx>
      <c:valAx>
        <c:axId val="5947446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72901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reports\BACKUP%20%20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Front Page"/>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hyperlink" Target="https://www.coveredbondlabel.com/issuer/13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iliep.wyseur@bnpparibasfortis.com" TargetMode="External" /><Relationship Id="rId2" Type="http://schemas.openxmlformats.org/officeDocument/2006/relationships/hyperlink" Target="mailto:oscar.meester@bnpparibasfortis.com" TargetMode="External" /><Relationship Id="rId3" Type="http://schemas.openxmlformats.org/officeDocument/2006/relationships/hyperlink" Target="mailto:bart.vantomme@bnpparibasfortis.com"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mailto:almt-coveredbond@bnpparibasfortis.co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12">
      <selection activeCell="S38" sqref="S38"/>
    </sheetView>
  </sheetViews>
  <sheetFormatPr defaultColWidth="8.8515625" defaultRowHeight="12.75"/>
  <cols>
    <col min="1" max="1" width="9.140625" style="33" customWidth="1"/>
    <col min="2" max="10" width="12.421875" style="33" customWidth="1"/>
    <col min="11" max="18" width="9.140625" style="33" customWidth="1"/>
    <col min="19" max="16384" width="8.8515625" style="54" customWidth="1"/>
  </cols>
  <sheetData>
    <row r="2" spans="2:10" ht="15.75" thickBot="1">
      <c r="B2" s="32"/>
      <c r="C2" s="32"/>
      <c r="D2" s="32"/>
      <c r="E2" s="32"/>
      <c r="F2" s="32"/>
      <c r="G2" s="32"/>
      <c r="H2" s="32"/>
      <c r="I2" s="32"/>
      <c r="J2" s="32"/>
    </row>
    <row r="3" spans="2:10" ht="15">
      <c r="B3" s="34"/>
      <c r="C3" s="35"/>
      <c r="D3" s="35"/>
      <c r="E3" s="35"/>
      <c r="F3" s="35"/>
      <c r="G3" s="35"/>
      <c r="H3" s="35"/>
      <c r="I3" s="35"/>
      <c r="J3" s="36"/>
    </row>
    <row r="4" spans="2:10" ht="15">
      <c r="B4" s="37"/>
      <c r="C4" s="32"/>
      <c r="D4" s="32"/>
      <c r="E4" s="32"/>
      <c r="F4" s="32"/>
      <c r="G4" s="32"/>
      <c r="H4" s="32"/>
      <c r="I4" s="32"/>
      <c r="J4" s="38"/>
    </row>
    <row r="5" spans="2:10" ht="31.5">
      <c r="B5" s="37"/>
      <c r="C5" s="32"/>
      <c r="D5" s="32"/>
      <c r="E5" s="39"/>
      <c r="F5" s="40" t="s">
        <v>1819</v>
      </c>
      <c r="G5" s="32"/>
      <c r="H5" s="32"/>
      <c r="I5" s="32"/>
      <c r="J5" s="38"/>
    </row>
    <row r="6" spans="2:10" ht="15">
      <c r="B6" s="37"/>
      <c r="C6" s="32"/>
      <c r="D6" s="32"/>
      <c r="E6" s="32"/>
      <c r="F6" s="41"/>
      <c r="G6" s="32"/>
      <c r="H6" s="32"/>
      <c r="I6" s="32"/>
      <c r="J6" s="38"/>
    </row>
    <row r="7" spans="2:10" ht="26.25">
      <c r="B7" s="37"/>
      <c r="C7" s="32"/>
      <c r="D7" s="32"/>
      <c r="E7" s="32"/>
      <c r="F7" s="42" t="s">
        <v>8</v>
      </c>
      <c r="G7" s="32"/>
      <c r="H7" s="32"/>
      <c r="I7" s="32"/>
      <c r="J7" s="38"/>
    </row>
    <row r="8" spans="2:10" ht="26.25">
      <c r="B8" s="37"/>
      <c r="C8" s="32"/>
      <c r="D8" s="32"/>
      <c r="E8" s="32"/>
      <c r="F8" s="42" t="s">
        <v>1820</v>
      </c>
      <c r="G8" s="32"/>
      <c r="H8" s="32"/>
      <c r="I8" s="32"/>
      <c r="J8" s="38"/>
    </row>
    <row r="9" spans="2:10" ht="21">
      <c r="B9" s="37"/>
      <c r="C9" s="32"/>
      <c r="D9" s="32"/>
      <c r="E9" s="32"/>
      <c r="F9" s="43" t="s">
        <v>2206</v>
      </c>
      <c r="G9" s="32"/>
      <c r="H9" s="32"/>
      <c r="I9" s="32"/>
      <c r="J9" s="38"/>
    </row>
    <row r="10" spans="2:10" ht="21">
      <c r="B10" s="37"/>
      <c r="C10" s="32"/>
      <c r="D10" s="32"/>
      <c r="E10" s="32"/>
      <c r="F10" s="43" t="s">
        <v>2207</v>
      </c>
      <c r="G10" s="32"/>
      <c r="H10" s="32"/>
      <c r="I10" s="32"/>
      <c r="J10" s="38"/>
    </row>
    <row r="11" spans="2:10" ht="21">
      <c r="B11" s="37"/>
      <c r="C11" s="32"/>
      <c r="D11" s="32"/>
      <c r="E11" s="32"/>
      <c r="F11" s="43"/>
      <c r="G11" s="32"/>
      <c r="H11" s="32"/>
      <c r="I11" s="32"/>
      <c r="J11" s="38"/>
    </row>
    <row r="12" spans="2:10" ht="15">
      <c r="B12" s="37"/>
      <c r="C12" s="32"/>
      <c r="D12" s="32"/>
      <c r="E12" s="32"/>
      <c r="F12" s="32"/>
      <c r="G12" s="32"/>
      <c r="H12" s="32"/>
      <c r="I12" s="32"/>
      <c r="J12" s="38"/>
    </row>
    <row r="13" spans="2:10" ht="15">
      <c r="B13" s="37"/>
      <c r="C13" s="32"/>
      <c r="D13" s="32"/>
      <c r="E13" s="32"/>
      <c r="F13" s="32"/>
      <c r="G13" s="32"/>
      <c r="H13" s="32"/>
      <c r="I13" s="32"/>
      <c r="J13" s="38"/>
    </row>
    <row r="14" spans="2:10" ht="15">
      <c r="B14" s="37"/>
      <c r="C14" s="32"/>
      <c r="D14" s="32"/>
      <c r="E14" s="32"/>
      <c r="F14" s="32"/>
      <c r="G14" s="32"/>
      <c r="H14" s="32"/>
      <c r="I14" s="32"/>
      <c r="J14" s="38"/>
    </row>
    <row r="15" spans="2:10" ht="15">
      <c r="B15" s="37"/>
      <c r="C15" s="32"/>
      <c r="D15" s="32"/>
      <c r="E15" s="32"/>
      <c r="F15" s="32"/>
      <c r="G15" s="32"/>
      <c r="H15" s="32"/>
      <c r="I15" s="32"/>
      <c r="J15" s="38"/>
    </row>
    <row r="16" spans="2:10" ht="15">
      <c r="B16" s="37"/>
      <c r="C16" s="32"/>
      <c r="D16" s="32"/>
      <c r="E16" s="32"/>
      <c r="F16" s="32"/>
      <c r="G16" s="32"/>
      <c r="H16" s="32"/>
      <c r="I16" s="32"/>
      <c r="J16" s="38"/>
    </row>
    <row r="17" spans="2:10" ht="15">
      <c r="B17" s="37"/>
      <c r="C17" s="32"/>
      <c r="D17" s="32"/>
      <c r="E17" s="32"/>
      <c r="F17" s="32"/>
      <c r="G17" s="32"/>
      <c r="H17" s="32"/>
      <c r="I17" s="32"/>
      <c r="J17" s="38"/>
    </row>
    <row r="18" spans="2:10" ht="15">
      <c r="B18" s="37"/>
      <c r="C18" s="32"/>
      <c r="D18" s="32"/>
      <c r="E18" s="32"/>
      <c r="F18" s="32"/>
      <c r="G18" s="32"/>
      <c r="H18" s="32"/>
      <c r="I18" s="32"/>
      <c r="J18" s="38"/>
    </row>
    <row r="19" spans="2:10" ht="15">
      <c r="B19" s="37"/>
      <c r="C19" s="32"/>
      <c r="D19" s="32"/>
      <c r="E19" s="32"/>
      <c r="F19" s="32"/>
      <c r="G19" s="32"/>
      <c r="H19" s="32"/>
      <c r="I19" s="32"/>
      <c r="J19" s="38"/>
    </row>
    <row r="20" spans="2:10" ht="15">
      <c r="B20" s="37"/>
      <c r="C20" s="32"/>
      <c r="D20" s="32"/>
      <c r="E20" s="32"/>
      <c r="F20" s="32"/>
      <c r="G20" s="32"/>
      <c r="H20" s="32"/>
      <c r="I20" s="32"/>
      <c r="J20" s="38"/>
    </row>
    <row r="21" spans="2:10" ht="15">
      <c r="B21" s="37"/>
      <c r="C21" s="32"/>
      <c r="D21" s="32"/>
      <c r="E21" s="32"/>
      <c r="F21" s="32"/>
      <c r="G21" s="32"/>
      <c r="H21" s="32"/>
      <c r="I21" s="32"/>
      <c r="J21" s="38"/>
    </row>
    <row r="22" spans="2:10" ht="15">
      <c r="B22" s="37"/>
      <c r="C22" s="32"/>
      <c r="D22" s="32"/>
      <c r="E22" s="32"/>
      <c r="F22" s="44" t="s">
        <v>1821</v>
      </c>
      <c r="G22" s="32"/>
      <c r="H22" s="32"/>
      <c r="I22" s="32"/>
      <c r="J22" s="38"/>
    </row>
    <row r="23" spans="2:10" ht="15">
      <c r="B23" s="37"/>
      <c r="C23" s="32"/>
      <c r="D23" s="32"/>
      <c r="E23" s="32"/>
      <c r="F23" s="45"/>
      <c r="G23" s="32"/>
      <c r="H23" s="32"/>
      <c r="I23" s="32"/>
      <c r="J23" s="38"/>
    </row>
    <row r="24" spans="2:10" ht="15">
      <c r="B24" s="37"/>
      <c r="C24" s="32"/>
      <c r="D24" s="165" t="s">
        <v>1822</v>
      </c>
      <c r="E24" s="166" t="s">
        <v>1823</v>
      </c>
      <c r="F24" s="166"/>
      <c r="G24" s="166"/>
      <c r="H24" s="166"/>
      <c r="I24" s="32"/>
      <c r="J24" s="38"/>
    </row>
    <row r="25" spans="2:10" ht="15">
      <c r="B25" s="37"/>
      <c r="C25" s="32"/>
      <c r="D25" s="32"/>
      <c r="E25" s="46"/>
      <c r="F25" s="46"/>
      <c r="G25" s="46"/>
      <c r="H25" s="32"/>
      <c r="I25" s="32"/>
      <c r="J25" s="38"/>
    </row>
    <row r="26" spans="2:10" ht="15">
      <c r="B26" s="37"/>
      <c r="C26" s="32"/>
      <c r="D26" s="165" t="s">
        <v>1824</v>
      </c>
      <c r="E26" s="166"/>
      <c r="F26" s="166"/>
      <c r="G26" s="166"/>
      <c r="H26" s="166"/>
      <c r="I26" s="32"/>
      <c r="J26" s="38"/>
    </row>
    <row r="27" spans="2:10" ht="15">
      <c r="B27" s="37"/>
      <c r="C27" s="32"/>
      <c r="D27" s="47"/>
      <c r="E27" s="47"/>
      <c r="F27" s="47"/>
      <c r="G27" s="47"/>
      <c r="H27" s="47"/>
      <c r="I27" s="32"/>
      <c r="J27" s="38"/>
    </row>
    <row r="28" spans="2:10" ht="15">
      <c r="B28" s="37"/>
      <c r="C28" s="32"/>
      <c r="D28" s="165" t="s">
        <v>1825</v>
      </c>
      <c r="E28" s="166" t="s">
        <v>1823</v>
      </c>
      <c r="F28" s="166"/>
      <c r="G28" s="166"/>
      <c r="H28" s="166"/>
      <c r="I28" s="32"/>
      <c r="J28" s="38"/>
    </row>
    <row r="29" spans="2:10" ht="15">
      <c r="B29" s="37"/>
      <c r="C29" s="32"/>
      <c r="D29" s="46"/>
      <c r="E29" s="46"/>
      <c r="F29" s="46"/>
      <c r="G29" s="46"/>
      <c r="H29" s="46"/>
      <c r="I29" s="32"/>
      <c r="J29" s="38"/>
    </row>
    <row r="30" spans="2:10" ht="15">
      <c r="B30" s="37"/>
      <c r="C30" s="32"/>
      <c r="D30" s="165" t="s">
        <v>1826</v>
      </c>
      <c r="E30" s="166" t="s">
        <v>1823</v>
      </c>
      <c r="F30" s="166"/>
      <c r="G30" s="166"/>
      <c r="H30" s="166"/>
      <c r="I30" s="32"/>
      <c r="J30" s="38"/>
    </row>
    <row r="31" spans="2:10" ht="15">
      <c r="B31" s="37"/>
      <c r="C31" s="32"/>
      <c r="D31" s="32"/>
      <c r="E31" s="32"/>
      <c r="F31" s="32"/>
      <c r="G31" s="32"/>
      <c r="H31" s="32"/>
      <c r="I31" s="32"/>
      <c r="J31" s="38"/>
    </row>
    <row r="32" spans="2:10" ht="15">
      <c r="B32" s="37"/>
      <c r="C32" s="32"/>
      <c r="D32" s="167" t="s">
        <v>1827</v>
      </c>
      <c r="E32" s="166"/>
      <c r="F32" s="166"/>
      <c r="G32" s="166"/>
      <c r="H32" s="166"/>
      <c r="I32" s="32"/>
      <c r="J32" s="38"/>
    </row>
    <row r="33" spans="2:10" ht="15">
      <c r="B33" s="37"/>
      <c r="C33" s="32"/>
      <c r="D33" s="32"/>
      <c r="E33" s="32"/>
      <c r="F33" s="45"/>
      <c r="G33" s="32"/>
      <c r="H33" s="32"/>
      <c r="I33" s="32"/>
      <c r="J33" s="38"/>
    </row>
    <row r="34" spans="2:10" ht="15">
      <c r="B34" s="37"/>
      <c r="C34" s="32"/>
      <c r="D34" s="167" t="s">
        <v>1828</v>
      </c>
      <c r="E34" s="166"/>
      <c r="F34" s="166"/>
      <c r="G34" s="166"/>
      <c r="H34" s="166"/>
      <c r="I34" s="32"/>
      <c r="J34" s="38"/>
    </row>
    <row r="35" spans="2:10" ht="15">
      <c r="B35" s="37"/>
      <c r="C35" s="32"/>
      <c r="D35" s="32"/>
      <c r="E35" s="32"/>
      <c r="F35" s="32"/>
      <c r="G35" s="32"/>
      <c r="H35" s="32"/>
      <c r="I35" s="32"/>
      <c r="J35" s="38"/>
    </row>
    <row r="36" spans="2:10" ht="15">
      <c r="B36" s="48"/>
      <c r="C36" s="49"/>
      <c r="D36" s="167" t="s">
        <v>1829</v>
      </c>
      <c r="E36" s="166"/>
      <c r="F36" s="166"/>
      <c r="G36" s="166"/>
      <c r="H36" s="166"/>
      <c r="I36" s="49"/>
      <c r="J36" s="50"/>
    </row>
    <row r="37" spans="2:10" ht="15">
      <c r="B37" s="48"/>
      <c r="C37" s="49"/>
      <c r="D37" s="49"/>
      <c r="E37" s="49"/>
      <c r="F37" s="49"/>
      <c r="G37" s="49"/>
      <c r="H37" s="49"/>
      <c r="I37" s="49"/>
      <c r="J37" s="50"/>
    </row>
    <row r="38" spans="2:10" ht="15">
      <c r="B38" s="48"/>
      <c r="C38" s="49"/>
      <c r="D38" s="167" t="s">
        <v>1830</v>
      </c>
      <c r="E38" s="166"/>
      <c r="F38" s="166"/>
      <c r="G38" s="166"/>
      <c r="H38" s="166"/>
      <c r="I38" s="49"/>
      <c r="J38" s="50"/>
    </row>
    <row r="39" spans="2:10" ht="15">
      <c r="B39" s="48"/>
      <c r="C39" s="49"/>
      <c r="D39" s="49"/>
      <c r="E39" s="49"/>
      <c r="F39" s="49"/>
      <c r="G39" s="49"/>
      <c r="H39" s="49"/>
      <c r="I39" s="49"/>
      <c r="J39" s="50"/>
    </row>
    <row r="40" spans="2:10" ht="15">
      <c r="B40" s="48"/>
      <c r="C40" s="49"/>
      <c r="D40" s="167" t="s">
        <v>1831</v>
      </c>
      <c r="E40" s="166"/>
      <c r="F40" s="166"/>
      <c r="G40" s="166"/>
      <c r="H40" s="166"/>
      <c r="I40" s="49"/>
      <c r="J40" s="50"/>
    </row>
    <row r="41" spans="2:10" ht="15">
      <c r="B41" s="48"/>
      <c r="C41" s="49"/>
      <c r="D41" s="49"/>
      <c r="E41" s="49"/>
      <c r="F41" s="49"/>
      <c r="G41" s="49"/>
      <c r="H41" s="49"/>
      <c r="I41" s="49"/>
      <c r="J41" s="50"/>
    </row>
    <row r="42" spans="2:10" ht="15">
      <c r="B42" s="48"/>
      <c r="C42" s="49"/>
      <c r="D42" s="167" t="s">
        <v>1832</v>
      </c>
      <c r="E42" s="166"/>
      <c r="F42" s="166"/>
      <c r="G42" s="166"/>
      <c r="H42" s="166"/>
      <c r="I42" s="49"/>
      <c r="J42" s="50"/>
    </row>
    <row r="43" spans="2:10" ht="15">
      <c r="B43" s="48"/>
      <c r="C43" s="49"/>
      <c r="D43" s="49"/>
      <c r="E43" s="49"/>
      <c r="F43" s="49"/>
      <c r="G43" s="49"/>
      <c r="H43" s="49"/>
      <c r="I43" s="49"/>
      <c r="J43" s="50"/>
    </row>
    <row r="44" spans="2:10" ht="15">
      <c r="B44" s="48"/>
      <c r="C44" s="49"/>
      <c r="D44" s="167" t="s">
        <v>1833</v>
      </c>
      <c r="E44" s="166"/>
      <c r="F44" s="166"/>
      <c r="G44" s="166"/>
      <c r="H44" s="166"/>
      <c r="I44" s="49"/>
      <c r="J44" s="50"/>
    </row>
    <row r="45" spans="2:10" ht="15">
      <c r="B45" s="48"/>
      <c r="C45" s="49"/>
      <c r="D45" s="49"/>
      <c r="E45" s="49"/>
      <c r="F45" s="49"/>
      <c r="G45" s="49"/>
      <c r="H45" s="49"/>
      <c r="I45" s="49"/>
      <c r="J45" s="50"/>
    </row>
    <row r="46" spans="2:10" ht="15">
      <c r="B46" s="48"/>
      <c r="C46" s="49"/>
      <c r="D46" s="167" t="s">
        <v>1834</v>
      </c>
      <c r="E46" s="166"/>
      <c r="F46" s="166"/>
      <c r="G46" s="166"/>
      <c r="H46" s="166"/>
      <c r="I46" s="49"/>
      <c r="J46" s="50"/>
    </row>
    <row r="47" spans="2:10" ht="15">
      <c r="B47" s="48"/>
      <c r="C47" s="49"/>
      <c r="D47" s="49"/>
      <c r="E47" s="49"/>
      <c r="F47" s="49"/>
      <c r="G47" s="49"/>
      <c r="H47" s="49"/>
      <c r="I47" s="49"/>
      <c r="J47" s="50"/>
    </row>
    <row r="48" spans="2:10" ht="15">
      <c r="B48" s="48"/>
      <c r="C48" s="49"/>
      <c r="D48" s="167" t="s">
        <v>1835</v>
      </c>
      <c r="E48" s="166"/>
      <c r="F48" s="166"/>
      <c r="G48" s="166"/>
      <c r="H48" s="166"/>
      <c r="I48" s="49"/>
      <c r="J48" s="50"/>
    </row>
    <row r="49" spans="2:10" ht="15">
      <c r="B49" s="48"/>
      <c r="C49" s="49"/>
      <c r="D49" s="49"/>
      <c r="E49" s="49"/>
      <c r="F49" s="49"/>
      <c r="G49" s="49"/>
      <c r="H49" s="49"/>
      <c r="I49" s="49"/>
      <c r="J49" s="50"/>
    </row>
    <row r="50" spans="2:10" ht="15">
      <c r="B50" s="48"/>
      <c r="C50" s="49"/>
      <c r="D50" s="167" t="s">
        <v>1836</v>
      </c>
      <c r="E50" s="166"/>
      <c r="F50" s="166"/>
      <c r="G50" s="166"/>
      <c r="H50" s="166"/>
      <c r="I50" s="49"/>
      <c r="J50" s="50"/>
    </row>
    <row r="51" spans="2:10" ht="15">
      <c r="B51" s="48"/>
      <c r="C51" s="49"/>
      <c r="D51" s="49"/>
      <c r="E51" s="49"/>
      <c r="F51" s="49"/>
      <c r="G51" s="49"/>
      <c r="H51" s="49"/>
      <c r="I51" s="49"/>
      <c r="J51" s="50"/>
    </row>
    <row r="52" spans="2:10" ht="15">
      <c r="B52" s="48"/>
      <c r="C52" s="49"/>
      <c r="D52" s="167" t="s">
        <v>856</v>
      </c>
      <c r="E52" s="166"/>
      <c r="F52" s="166"/>
      <c r="G52" s="166"/>
      <c r="H52" s="166"/>
      <c r="I52" s="49"/>
      <c r="J52" s="50"/>
    </row>
    <row r="53" spans="2:10" ht="15.75" thickBot="1">
      <c r="B53" s="51"/>
      <c r="C53" s="52"/>
      <c r="D53" s="52"/>
      <c r="E53" s="52"/>
      <c r="F53" s="52"/>
      <c r="G53" s="52"/>
      <c r="H53" s="52"/>
      <c r="I53" s="52"/>
      <c r="J53" s="53"/>
    </row>
  </sheetData>
  <sheetProtection/>
  <mergeCells count="15">
    <mergeCell ref="D48:H48"/>
    <mergeCell ref="D50:H50"/>
    <mergeCell ref="D52:H52"/>
    <mergeCell ref="D36:H36"/>
    <mergeCell ref="D38:H38"/>
    <mergeCell ref="D40:H40"/>
    <mergeCell ref="D42:H42"/>
    <mergeCell ref="D44:H44"/>
    <mergeCell ref="D46:H4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U88"/>
  <sheetViews>
    <sheetView showGridLines="0" zoomScale="85" zoomScaleNormal="85" zoomScalePageLayoutView="0" workbookViewId="0" topLeftCell="B1">
      <selection activeCell="S88" sqref="B87:T88"/>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23"/>
      <c r="G2" s="224"/>
      <c r="H2" s="224"/>
      <c r="I2" s="224"/>
      <c r="J2" s="224"/>
      <c r="K2" s="224"/>
      <c r="L2" s="224"/>
      <c r="M2" s="224"/>
      <c r="N2" s="224"/>
      <c r="O2" s="224"/>
      <c r="P2" s="224"/>
      <c r="Q2" s="224"/>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93" t="s">
        <v>1012</v>
      </c>
      <c r="C4" s="194"/>
      <c r="D4" s="194"/>
      <c r="E4" s="194"/>
      <c r="F4" s="194"/>
      <c r="G4" s="194"/>
      <c r="H4" s="194"/>
      <c r="I4" s="194"/>
      <c r="J4" s="194"/>
      <c r="K4" s="194"/>
      <c r="L4" s="194"/>
      <c r="M4" s="194"/>
      <c r="N4" s="194"/>
      <c r="O4" s="194"/>
      <c r="P4" s="194"/>
      <c r="Q4" s="194"/>
      <c r="R4" s="194"/>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98" t="s">
        <v>1013</v>
      </c>
      <c r="C6" s="199"/>
      <c r="D6" s="199"/>
      <c r="E6" s="199"/>
      <c r="F6" s="199"/>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95" t="s">
        <v>1014</v>
      </c>
      <c r="C8" s="196"/>
      <c r="D8" s="196"/>
      <c r="E8" s="196"/>
      <c r="F8" s="196"/>
      <c r="G8" s="196"/>
      <c r="H8" s="196"/>
      <c r="I8" s="196"/>
      <c r="J8" s="196"/>
      <c r="K8" s="196"/>
      <c r="L8" s="196"/>
      <c r="M8" s="196"/>
      <c r="N8" s="196"/>
      <c r="O8" s="196"/>
      <c r="P8" s="196"/>
      <c r="Q8" s="196"/>
      <c r="R8" s="197"/>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25" t="s">
        <v>1015</v>
      </c>
      <c r="C10" s="226"/>
      <c r="D10" s="226"/>
      <c r="E10" s="226"/>
      <c r="F10" s="226"/>
      <c r="G10" s="226"/>
      <c r="H10" s="226"/>
      <c r="I10" s="1"/>
      <c r="J10" s="227">
        <v>1000000000</v>
      </c>
      <c r="K10" s="226"/>
      <c r="L10" s="226"/>
      <c r="M10" s="226"/>
      <c r="N10" s="226"/>
      <c r="O10" s="226"/>
      <c r="P10" s="226"/>
      <c r="Q10" s="226"/>
      <c r="R10" s="226"/>
      <c r="S10" s="18" t="s">
        <v>1016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25" t="s">
        <v>1018</v>
      </c>
      <c r="C12" s="226"/>
      <c r="D12" s="226"/>
      <c r="E12" s="226"/>
      <c r="F12" s="226"/>
      <c r="G12" s="226"/>
      <c r="H12" s="226"/>
      <c r="I12" s="1"/>
      <c r="J12" s="200">
        <v>1356618276.2799988</v>
      </c>
      <c r="K12" s="199"/>
      <c r="L12" s="199"/>
      <c r="M12" s="199"/>
      <c r="N12" s="199"/>
      <c r="O12" s="199"/>
      <c r="P12" s="199"/>
      <c r="Q12" s="199"/>
      <c r="R12" s="199"/>
      <c r="S12" s="228" t="s">
        <v>1017</v>
      </c>
      <c r="T12" s="229"/>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98" t="s">
        <v>1019</v>
      </c>
      <c r="C14" s="199"/>
      <c r="D14" s="199"/>
      <c r="E14" s="199"/>
      <c r="F14" s="199"/>
      <c r="G14" s="199"/>
      <c r="H14" s="199"/>
      <c r="I14" s="1"/>
      <c r="J14" s="1"/>
      <c r="K14" s="1"/>
      <c r="L14" s="200">
        <v>5000000</v>
      </c>
      <c r="M14" s="199"/>
      <c r="N14" s="199"/>
      <c r="O14" s="199"/>
      <c r="P14" s="199"/>
      <c r="Q14" s="199"/>
      <c r="R14" s="199"/>
      <c r="S14" s="228" t="s">
        <v>1020</v>
      </c>
      <c r="T14" s="229"/>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98" t="s">
        <v>1021</v>
      </c>
      <c r="C16" s="199"/>
      <c r="D16" s="199"/>
      <c r="E16" s="199"/>
      <c r="F16" s="199"/>
      <c r="G16" s="199"/>
      <c r="H16" s="199"/>
      <c r="I16" s="1"/>
      <c r="J16" s="1"/>
      <c r="K16" s="1"/>
      <c r="L16" s="200">
        <v>55219594.47</v>
      </c>
      <c r="M16" s="199"/>
      <c r="N16" s="199"/>
      <c r="O16" s="199"/>
      <c r="P16" s="199"/>
      <c r="Q16" s="199"/>
      <c r="R16" s="199"/>
      <c r="S16" s="228" t="s">
        <v>1022</v>
      </c>
      <c r="T16" s="229"/>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98" t="s">
        <v>1023</v>
      </c>
      <c r="C18" s="199"/>
      <c r="D18" s="199"/>
      <c r="E18" s="199"/>
      <c r="F18" s="199"/>
      <c r="G18" s="199"/>
      <c r="H18" s="199"/>
      <c r="I18" s="1"/>
      <c r="J18" s="230">
        <v>0.4168378707499989</v>
      </c>
      <c r="K18" s="226"/>
      <c r="L18" s="226"/>
      <c r="M18" s="226"/>
      <c r="N18" s="226"/>
      <c r="O18" s="226"/>
      <c r="P18" s="226"/>
      <c r="Q18" s="226"/>
      <c r="R18" s="226"/>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95" t="s">
        <v>1024</v>
      </c>
      <c r="C20" s="196"/>
      <c r="D20" s="196"/>
      <c r="E20" s="196"/>
      <c r="F20" s="196"/>
      <c r="G20" s="196"/>
      <c r="H20" s="196"/>
      <c r="I20" s="196"/>
      <c r="J20" s="196"/>
      <c r="K20" s="196"/>
      <c r="L20" s="196"/>
      <c r="M20" s="196"/>
      <c r="N20" s="196"/>
      <c r="O20" s="196"/>
      <c r="P20" s="196"/>
      <c r="Q20" s="196"/>
      <c r="R20" s="197"/>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40" t="s">
        <v>1067</v>
      </c>
      <c r="C22" s="217"/>
      <c r="D22" s="217"/>
      <c r="E22" s="217"/>
      <c r="F22" s="217"/>
      <c r="G22" s="217"/>
      <c r="H22" s="241"/>
      <c r="I22" s="242"/>
      <c r="J22" s="243">
        <v>1130263841.138434</v>
      </c>
      <c r="K22" s="217"/>
      <c r="L22" s="217"/>
      <c r="M22" s="217"/>
      <c r="N22" s="217"/>
      <c r="O22" s="217"/>
      <c r="P22" s="217"/>
      <c r="Q22" s="217"/>
      <c r="R22" s="217"/>
      <c r="S22" s="228" t="s">
        <v>1025</v>
      </c>
      <c r="T22" s="229"/>
      <c r="U22" s="1"/>
    </row>
    <row r="23" spans="2:21" ht="9.75" customHeight="1">
      <c r="B23" s="216"/>
      <c r="C23" s="217"/>
      <c r="D23" s="217"/>
      <c r="E23" s="217"/>
      <c r="F23" s="217"/>
      <c r="G23" s="217"/>
      <c r="H23" s="241"/>
      <c r="I23" s="242"/>
      <c r="J23" s="259"/>
      <c r="K23" s="217"/>
      <c r="L23" s="217"/>
      <c r="M23" s="217"/>
      <c r="N23" s="217"/>
      <c r="O23" s="217"/>
      <c r="P23" s="217"/>
      <c r="Q23" s="217"/>
      <c r="R23" s="217"/>
      <c r="S23" s="1"/>
      <c r="T23" s="1"/>
      <c r="U23" s="1"/>
    </row>
    <row r="24" spans="2:21" ht="14.25" customHeight="1">
      <c r="B24" s="240" t="s">
        <v>1068</v>
      </c>
      <c r="C24" s="217"/>
      <c r="D24" s="217"/>
      <c r="E24" s="217"/>
      <c r="F24" s="217"/>
      <c r="G24" s="217"/>
      <c r="H24" s="217"/>
      <c r="I24" s="217"/>
      <c r="J24" s="217"/>
      <c r="K24" s="241"/>
      <c r="L24" s="242"/>
      <c r="M24" s="260">
        <v>1.130263841138434</v>
      </c>
      <c r="N24" s="217"/>
      <c r="O24" s="217"/>
      <c r="P24" s="217"/>
      <c r="Q24" s="217"/>
      <c r="R24" s="217"/>
      <c r="S24" s="231" t="s">
        <v>1026</v>
      </c>
      <c r="T24" s="232"/>
      <c r="U24" s="233"/>
    </row>
    <row r="25" spans="2:21" ht="9" customHeight="1">
      <c r="B25" s="216"/>
      <c r="C25" s="217"/>
      <c r="D25" s="217"/>
      <c r="E25" s="217"/>
      <c r="F25" s="217"/>
      <c r="G25" s="217"/>
      <c r="H25" s="241"/>
      <c r="I25" s="242"/>
      <c r="J25" s="259"/>
      <c r="K25" s="217"/>
      <c r="L25" s="217"/>
      <c r="M25" s="217"/>
      <c r="N25" s="217"/>
      <c r="O25" s="217"/>
      <c r="P25" s="217"/>
      <c r="Q25" s="217"/>
      <c r="R25" s="217"/>
      <c r="S25" s="234"/>
      <c r="T25" s="235"/>
      <c r="U25" s="236"/>
    </row>
    <row r="26" spans="2:21" ht="15" customHeight="1">
      <c r="B26" s="261" t="s">
        <v>1069</v>
      </c>
      <c r="C26" s="262"/>
      <c r="D26" s="262"/>
      <c r="E26" s="262"/>
      <c r="F26" s="262"/>
      <c r="G26" s="263"/>
      <c r="H26" s="241"/>
      <c r="I26" s="242"/>
      <c r="J26" s="264" t="s">
        <v>1052</v>
      </c>
      <c r="K26" s="265"/>
      <c r="L26" s="265"/>
      <c r="M26" s="265"/>
      <c r="N26" s="265"/>
      <c r="O26" s="265"/>
      <c r="P26" s="265"/>
      <c r="Q26" s="265"/>
      <c r="R26" s="266"/>
      <c r="S26" s="237"/>
      <c r="T26" s="238"/>
      <c r="U26" s="239"/>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95" t="s">
        <v>1027</v>
      </c>
      <c r="C28" s="196"/>
      <c r="D28" s="196"/>
      <c r="E28" s="196"/>
      <c r="F28" s="196"/>
      <c r="G28" s="196"/>
      <c r="H28" s="196"/>
      <c r="I28" s="196"/>
      <c r="J28" s="196"/>
      <c r="K28" s="196"/>
      <c r="L28" s="196"/>
      <c r="M28" s="196"/>
      <c r="N28" s="196"/>
      <c r="O28" s="196"/>
      <c r="P28" s="196"/>
      <c r="Q28" s="196"/>
      <c r="R28" s="197"/>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98" t="s">
        <v>1028</v>
      </c>
      <c r="C30" s="199"/>
      <c r="D30" s="199"/>
      <c r="E30" s="199"/>
      <c r="F30" s="199"/>
      <c r="G30" s="199"/>
      <c r="H30" s="199"/>
      <c r="I30" s="1"/>
      <c r="J30" s="1"/>
      <c r="K30" s="1"/>
      <c r="L30" s="200">
        <v>5885640.45</v>
      </c>
      <c r="M30" s="199"/>
      <c r="N30" s="199"/>
      <c r="O30" s="199"/>
      <c r="P30" s="199"/>
      <c r="Q30" s="199"/>
      <c r="R30" s="199"/>
      <c r="S30" s="228" t="s">
        <v>1029</v>
      </c>
      <c r="T30" s="229"/>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98" t="s">
        <v>1031</v>
      </c>
      <c r="C32" s="199"/>
      <c r="D32" s="199"/>
      <c r="E32" s="199"/>
      <c r="F32" s="199"/>
      <c r="G32" s="199"/>
      <c r="H32" s="199"/>
      <c r="I32" s="1"/>
      <c r="J32" s="1"/>
      <c r="K32" s="1"/>
      <c r="L32" s="200">
        <v>55219594.47</v>
      </c>
      <c r="M32" s="199"/>
      <c r="N32" s="199"/>
      <c r="O32" s="199"/>
      <c r="P32" s="199"/>
      <c r="Q32" s="199"/>
      <c r="R32" s="199"/>
      <c r="S32" s="228" t="s">
        <v>1030</v>
      </c>
      <c r="T32" s="229"/>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40" t="s">
        <v>1067</v>
      </c>
      <c r="C34" s="217"/>
      <c r="D34" s="217"/>
      <c r="E34" s="217"/>
      <c r="F34" s="217"/>
      <c r="G34" s="217"/>
      <c r="H34" s="241"/>
      <c r="I34" s="242"/>
      <c r="J34" s="243">
        <v>1130263841.138434</v>
      </c>
      <c r="K34" s="217"/>
      <c r="L34" s="217"/>
      <c r="M34" s="217"/>
      <c r="N34" s="217"/>
      <c r="O34" s="217"/>
      <c r="P34" s="217"/>
      <c r="Q34" s="217"/>
      <c r="R34" s="217"/>
      <c r="S34" s="1"/>
      <c r="T34" s="1"/>
      <c r="U34" s="1"/>
    </row>
    <row r="35" spans="2:21" ht="6.75" customHeight="1">
      <c r="B35" s="216"/>
      <c r="C35" s="217"/>
      <c r="D35" s="217"/>
      <c r="E35" s="217"/>
      <c r="F35" s="217"/>
      <c r="G35" s="217"/>
      <c r="H35" s="241"/>
      <c r="I35" s="242"/>
      <c r="J35" s="259"/>
      <c r="K35" s="217"/>
      <c r="L35" s="217"/>
      <c r="M35" s="217"/>
      <c r="N35" s="217"/>
      <c r="O35" s="217"/>
      <c r="P35" s="217"/>
      <c r="Q35" s="217"/>
      <c r="R35" s="217"/>
      <c r="S35" s="1"/>
      <c r="T35" s="1"/>
      <c r="U35" s="1"/>
    </row>
    <row r="36" spans="2:21" ht="13.5" customHeight="1">
      <c r="B36" s="240" t="s">
        <v>1070</v>
      </c>
      <c r="C36" s="217"/>
      <c r="D36" s="217"/>
      <c r="E36" s="217"/>
      <c r="F36" s="217"/>
      <c r="G36" s="217"/>
      <c r="H36" s="241"/>
      <c r="I36" s="242"/>
      <c r="J36" s="260">
        <v>1.1913690760584341</v>
      </c>
      <c r="K36" s="217"/>
      <c r="L36" s="217"/>
      <c r="M36" s="217"/>
      <c r="N36" s="217"/>
      <c r="O36" s="217"/>
      <c r="P36" s="217"/>
      <c r="Q36" s="217"/>
      <c r="R36" s="217"/>
      <c r="S36" s="231" t="s">
        <v>1032</v>
      </c>
      <c r="T36" s="232"/>
      <c r="U36" s="233"/>
    </row>
    <row r="37" spans="2:21" ht="6" customHeight="1">
      <c r="B37" s="216"/>
      <c r="C37" s="217"/>
      <c r="D37" s="217"/>
      <c r="E37" s="217"/>
      <c r="F37" s="217"/>
      <c r="G37" s="217"/>
      <c r="H37" s="241"/>
      <c r="I37" s="242"/>
      <c r="J37" s="259"/>
      <c r="K37" s="217"/>
      <c r="L37" s="217"/>
      <c r="M37" s="217"/>
      <c r="N37" s="217"/>
      <c r="O37" s="217"/>
      <c r="P37" s="217"/>
      <c r="Q37" s="217"/>
      <c r="R37" s="217"/>
      <c r="S37" s="234"/>
      <c r="T37" s="235"/>
      <c r="U37" s="236"/>
    </row>
    <row r="38" spans="2:21" ht="15" customHeight="1">
      <c r="B38" s="261" t="s">
        <v>1071</v>
      </c>
      <c r="C38" s="262"/>
      <c r="D38" s="262"/>
      <c r="E38" s="262"/>
      <c r="F38" s="262"/>
      <c r="G38" s="263"/>
      <c r="H38" s="241"/>
      <c r="I38" s="242"/>
      <c r="J38" s="264" t="s">
        <v>1052</v>
      </c>
      <c r="K38" s="265"/>
      <c r="L38" s="265"/>
      <c r="M38" s="265"/>
      <c r="N38" s="265"/>
      <c r="O38" s="265"/>
      <c r="P38" s="265"/>
      <c r="Q38" s="265"/>
      <c r="R38" s="266"/>
      <c r="S38" s="237"/>
      <c r="T38" s="238"/>
      <c r="U38" s="239"/>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95" t="s">
        <v>1033</v>
      </c>
      <c r="C40" s="196"/>
      <c r="D40" s="196"/>
      <c r="E40" s="196"/>
      <c r="F40" s="196"/>
      <c r="G40" s="196"/>
      <c r="H40" s="196"/>
      <c r="I40" s="196"/>
      <c r="J40" s="196"/>
      <c r="K40" s="196"/>
      <c r="L40" s="196"/>
      <c r="M40" s="196"/>
      <c r="N40" s="196"/>
      <c r="O40" s="196"/>
      <c r="P40" s="196"/>
      <c r="Q40" s="196"/>
      <c r="R40" s="197"/>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98" t="s">
        <v>1035</v>
      </c>
      <c r="C42" s="199"/>
      <c r="D42" s="199"/>
      <c r="E42" s="199"/>
      <c r="F42" s="199"/>
      <c r="G42" s="199"/>
      <c r="H42" s="199"/>
      <c r="I42" s="199"/>
      <c r="J42" s="199"/>
      <c r="K42" s="199"/>
      <c r="L42" s="199"/>
      <c r="M42" s="199"/>
      <c r="N42" s="1"/>
      <c r="O42" s="244">
        <v>245517150.14999944</v>
      </c>
      <c r="P42" s="245"/>
      <c r="Q42" s="245"/>
      <c r="R42" s="245"/>
      <c r="S42" s="228" t="s">
        <v>1034</v>
      </c>
      <c r="T42" s="229"/>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47"/>
      <c r="D44" s="246" t="s">
        <v>1036</v>
      </c>
      <c r="E44" s="245"/>
      <c r="F44" s="245"/>
      <c r="G44" s="245"/>
      <c r="H44" s="245"/>
      <c r="I44" s="245"/>
      <c r="J44" s="245"/>
      <c r="K44" s="245"/>
      <c r="L44" s="245"/>
      <c r="M44" s="245"/>
      <c r="N44" s="245"/>
      <c r="O44" s="200">
        <v>244517150.14999944</v>
      </c>
      <c r="P44" s="199"/>
      <c r="Q44" s="199"/>
      <c r="R44" s="199"/>
      <c r="S44" s="1"/>
      <c r="T44" s="1"/>
      <c r="U44" s="1"/>
    </row>
    <row r="45" spans="2:21" ht="7.5" customHeight="1">
      <c r="B45" s="1"/>
      <c r="C45" s="248"/>
      <c r="D45" s="1"/>
      <c r="E45" s="1"/>
      <c r="F45" s="1"/>
      <c r="G45" s="1"/>
      <c r="H45" s="1"/>
      <c r="I45" s="1"/>
      <c r="J45" s="1"/>
      <c r="K45" s="1"/>
      <c r="L45" s="1"/>
      <c r="M45" s="1"/>
      <c r="N45" s="1"/>
      <c r="O45" s="1"/>
      <c r="P45" s="1"/>
      <c r="Q45" s="1"/>
      <c r="R45" s="1"/>
      <c r="S45" s="1"/>
      <c r="T45" s="1"/>
      <c r="U45" s="1"/>
    </row>
    <row r="46" spans="2:21" ht="13.5" customHeight="1">
      <c r="B46" s="1"/>
      <c r="C46" s="248"/>
      <c r="D46" s="246" t="s">
        <v>1037</v>
      </c>
      <c r="E46" s="245"/>
      <c r="F46" s="245"/>
      <c r="G46" s="245"/>
      <c r="H46" s="245"/>
      <c r="I46" s="245"/>
      <c r="J46" s="245"/>
      <c r="K46" s="245"/>
      <c r="L46" s="245"/>
      <c r="M46" s="1"/>
      <c r="N46" s="1"/>
      <c r="O46" s="200">
        <v>1000000</v>
      </c>
      <c r="P46" s="199"/>
      <c r="Q46" s="199"/>
      <c r="R46" s="199"/>
      <c r="S46" s="1"/>
      <c r="T46" s="1"/>
      <c r="U46" s="1"/>
    </row>
    <row r="47" spans="2:21" ht="9" customHeight="1">
      <c r="B47" s="1"/>
      <c r="C47" s="248"/>
      <c r="D47" s="1"/>
      <c r="E47" s="1"/>
      <c r="F47" s="1"/>
      <c r="G47" s="1"/>
      <c r="H47" s="1"/>
      <c r="I47" s="1"/>
      <c r="J47" s="1"/>
      <c r="K47" s="1"/>
      <c r="L47" s="1"/>
      <c r="M47" s="1"/>
      <c r="N47" s="1"/>
      <c r="O47" s="1"/>
      <c r="P47" s="1"/>
      <c r="Q47" s="1"/>
      <c r="R47" s="1"/>
      <c r="S47" s="1"/>
      <c r="T47" s="1"/>
      <c r="U47" s="1"/>
    </row>
    <row r="48" spans="2:21" ht="13.5" customHeight="1">
      <c r="B48" s="1"/>
      <c r="C48" s="248"/>
      <c r="D48" s="246" t="s">
        <v>1038</v>
      </c>
      <c r="E48" s="245"/>
      <c r="F48" s="245"/>
      <c r="G48" s="245"/>
      <c r="H48" s="245"/>
      <c r="I48" s="245"/>
      <c r="J48" s="245"/>
      <c r="K48" s="245"/>
      <c r="L48" s="245"/>
      <c r="M48" s="245"/>
      <c r="N48" s="245"/>
      <c r="O48" s="250" t="s">
        <v>86</v>
      </c>
      <c r="P48" s="199"/>
      <c r="Q48" s="199"/>
      <c r="R48" s="199"/>
      <c r="S48" s="1"/>
      <c r="T48" s="1"/>
      <c r="U48" s="1"/>
    </row>
    <row r="49" spans="2:21" ht="8.25" customHeight="1">
      <c r="B49" s="1"/>
      <c r="C49" s="248"/>
      <c r="D49" s="1"/>
      <c r="E49" s="1"/>
      <c r="F49" s="1"/>
      <c r="G49" s="1"/>
      <c r="H49" s="1"/>
      <c r="I49" s="1"/>
      <c r="J49" s="1"/>
      <c r="K49" s="1"/>
      <c r="L49" s="1"/>
      <c r="M49" s="1"/>
      <c r="N49" s="1"/>
      <c r="O49" s="1"/>
      <c r="P49" s="1"/>
      <c r="Q49" s="1"/>
      <c r="R49" s="1"/>
      <c r="S49" s="1"/>
      <c r="T49" s="1"/>
      <c r="U49" s="1"/>
    </row>
    <row r="50" spans="2:21" ht="15" customHeight="1">
      <c r="B50" s="1"/>
      <c r="C50" s="249"/>
      <c r="D50" s="246" t="s">
        <v>1039</v>
      </c>
      <c r="E50" s="245"/>
      <c r="F50" s="245"/>
      <c r="G50" s="245"/>
      <c r="H50" s="245"/>
      <c r="I50" s="245"/>
      <c r="J50" s="245"/>
      <c r="K50" s="245"/>
      <c r="L50" s="245"/>
      <c r="M50" s="245"/>
      <c r="N50" s="245"/>
      <c r="O50" s="250" t="s">
        <v>86</v>
      </c>
      <c r="P50" s="199"/>
      <c r="Q50" s="199"/>
      <c r="R50" s="19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98" t="s">
        <v>1041</v>
      </c>
      <c r="C52" s="199"/>
      <c r="D52" s="199"/>
      <c r="E52" s="199"/>
      <c r="F52" s="199"/>
      <c r="G52" s="199"/>
      <c r="H52" s="199"/>
      <c r="I52" s="199"/>
      <c r="J52" s="199"/>
      <c r="K52" s="199"/>
      <c r="L52" s="199"/>
      <c r="M52" s="199"/>
      <c r="N52" s="1"/>
      <c r="O52" s="244">
        <v>1416330406.8249989</v>
      </c>
      <c r="P52" s="245"/>
      <c r="Q52" s="245"/>
      <c r="R52" s="245"/>
      <c r="S52" s="228" t="s">
        <v>1040</v>
      </c>
      <c r="T52" s="229"/>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46" t="s">
        <v>1042</v>
      </c>
      <c r="E54" s="245"/>
      <c r="F54" s="245"/>
      <c r="G54" s="245"/>
      <c r="H54" s="245"/>
      <c r="I54" s="245"/>
      <c r="J54" s="245"/>
      <c r="K54" s="245"/>
      <c r="L54" s="245"/>
      <c r="M54" s="245"/>
      <c r="N54" s="245"/>
      <c r="O54" s="200">
        <v>1356618276.2799988</v>
      </c>
      <c r="P54" s="199"/>
      <c r="Q54" s="199"/>
      <c r="R54" s="19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46" t="s">
        <v>1043</v>
      </c>
      <c r="E56" s="245"/>
      <c r="F56" s="245"/>
      <c r="G56" s="245"/>
      <c r="H56" s="245"/>
      <c r="I56" s="245"/>
      <c r="J56" s="245"/>
      <c r="K56" s="245"/>
      <c r="L56" s="245"/>
      <c r="M56" s="245"/>
      <c r="N56" s="245"/>
      <c r="O56" s="200">
        <v>4492536.074999999</v>
      </c>
      <c r="P56" s="199"/>
      <c r="Q56" s="199"/>
      <c r="R56" s="19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46" t="s">
        <v>1044</v>
      </c>
      <c r="E58" s="245"/>
      <c r="F58" s="245"/>
      <c r="G58" s="245"/>
      <c r="H58" s="245"/>
      <c r="I58" s="245"/>
      <c r="J58" s="245"/>
      <c r="K58" s="245"/>
      <c r="L58" s="245"/>
      <c r="M58" s="245"/>
      <c r="N58" s="245"/>
      <c r="O58" s="200">
        <v>55219594.47</v>
      </c>
      <c r="P58" s="199"/>
      <c r="Q58" s="199"/>
      <c r="R58" s="19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46" t="s">
        <v>1039</v>
      </c>
      <c r="E60" s="245"/>
      <c r="F60" s="245"/>
      <c r="G60" s="245"/>
      <c r="H60" s="245"/>
      <c r="I60" s="245"/>
      <c r="J60" s="245"/>
      <c r="K60" s="245"/>
      <c r="L60" s="245"/>
      <c r="M60" s="245"/>
      <c r="N60" s="245"/>
      <c r="O60" s="250" t="s">
        <v>86</v>
      </c>
      <c r="P60" s="199"/>
      <c r="Q60" s="199"/>
      <c r="R60" s="19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98" t="s">
        <v>1045</v>
      </c>
      <c r="C62" s="199"/>
      <c r="D62" s="199"/>
      <c r="E62" s="199"/>
      <c r="F62" s="199"/>
      <c r="G62" s="199"/>
      <c r="H62" s="199"/>
      <c r="I62" s="199"/>
      <c r="J62" s="199"/>
      <c r="K62" s="199"/>
      <c r="L62" s="199"/>
      <c r="M62" s="199"/>
      <c r="N62" s="199"/>
      <c r="O62" s="200">
        <v>18760274</v>
      </c>
      <c r="P62" s="199"/>
      <c r="Q62" s="199"/>
      <c r="R62" s="199"/>
      <c r="S62" s="228" t="s">
        <v>1046</v>
      </c>
      <c r="T62" s="229"/>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98" t="s">
        <v>1048</v>
      </c>
      <c r="C64" s="199"/>
      <c r="D64" s="199"/>
      <c r="E64" s="199"/>
      <c r="F64" s="199"/>
      <c r="G64" s="199"/>
      <c r="H64" s="199"/>
      <c r="I64" s="199"/>
      <c r="J64" s="199"/>
      <c r="K64" s="199"/>
      <c r="L64" s="199"/>
      <c r="M64" s="199"/>
      <c r="N64" s="199"/>
      <c r="O64" s="200">
        <v>40307572.24869921</v>
      </c>
      <c r="P64" s="199"/>
      <c r="Q64" s="199"/>
      <c r="R64" s="199"/>
      <c r="S64" s="228" t="s">
        <v>1047</v>
      </c>
      <c r="T64" s="229"/>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98" t="s">
        <v>1049</v>
      </c>
      <c r="C66" s="199"/>
      <c r="D66" s="199"/>
      <c r="E66" s="199"/>
      <c r="F66" s="199"/>
      <c r="G66" s="199"/>
      <c r="H66" s="199"/>
      <c r="I66" s="199"/>
      <c r="J66" s="199"/>
      <c r="K66" s="199"/>
      <c r="L66" s="199"/>
      <c r="M66" s="199"/>
      <c r="N66" s="199"/>
      <c r="O66" s="200">
        <v>1000000000</v>
      </c>
      <c r="P66" s="199"/>
      <c r="Q66" s="199"/>
      <c r="R66" s="199"/>
      <c r="S66" s="228" t="s">
        <v>1050</v>
      </c>
      <c r="T66" s="229"/>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98" t="s">
        <v>1051</v>
      </c>
      <c r="C68" s="199"/>
      <c r="D68" s="199"/>
      <c r="E68" s="199"/>
      <c r="F68" s="199"/>
      <c r="G68" s="199"/>
      <c r="H68" s="199"/>
      <c r="I68" s="199"/>
      <c r="J68" s="199"/>
      <c r="K68" s="199"/>
      <c r="L68" s="199"/>
      <c r="M68" s="199"/>
      <c r="N68" s="199"/>
      <c r="O68" s="200">
        <v>602779710.726299</v>
      </c>
      <c r="P68" s="199"/>
      <c r="Q68" s="199"/>
      <c r="R68" s="19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51" t="s">
        <v>1053</v>
      </c>
      <c r="C70" s="252"/>
      <c r="D70" s="252"/>
      <c r="E70" s="252"/>
      <c r="F70" s="252"/>
      <c r="G70" s="253"/>
      <c r="H70" s="1"/>
      <c r="I70" s="1"/>
      <c r="J70" s="1"/>
      <c r="K70" s="256" t="s">
        <v>1052</v>
      </c>
      <c r="L70" s="257"/>
      <c r="M70" s="257"/>
      <c r="N70" s="257"/>
      <c r="O70" s="257"/>
      <c r="P70" s="257"/>
      <c r="Q70" s="257"/>
      <c r="R70" s="258"/>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95" t="s">
        <v>1054</v>
      </c>
      <c r="C72" s="196"/>
      <c r="D72" s="196"/>
      <c r="E72" s="196"/>
      <c r="F72" s="196"/>
      <c r="G72" s="196"/>
      <c r="H72" s="196"/>
      <c r="I72" s="196"/>
      <c r="J72" s="196"/>
      <c r="K72" s="196"/>
      <c r="L72" s="196"/>
      <c r="M72" s="196"/>
      <c r="N72" s="196"/>
      <c r="O72" s="196"/>
      <c r="P72" s="196"/>
      <c r="Q72" s="196"/>
      <c r="R72" s="197"/>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98" t="s">
        <v>1055</v>
      </c>
      <c r="C74" s="199"/>
      <c r="D74" s="199"/>
      <c r="E74" s="199"/>
      <c r="F74" s="199"/>
      <c r="G74" s="199"/>
      <c r="H74" s="199"/>
      <c r="I74" s="199"/>
      <c r="J74" s="199"/>
      <c r="K74" s="199"/>
      <c r="L74" s="199"/>
      <c r="M74" s="199"/>
      <c r="N74" s="267">
        <v>119348413.96500021</v>
      </c>
      <c r="O74" s="215"/>
      <c r="P74" s="215"/>
      <c r="Q74" s="215"/>
      <c r="R74" s="215"/>
      <c r="S74" s="228" t="s">
        <v>1056</v>
      </c>
      <c r="T74" s="229"/>
      <c r="U74" s="1"/>
    </row>
    <row r="75" spans="2:21" ht="7.5" customHeight="1">
      <c r="B75" s="1"/>
      <c r="C75" s="1"/>
      <c r="D75" s="1"/>
      <c r="E75" s="1"/>
      <c r="F75" s="1"/>
      <c r="G75" s="1"/>
      <c r="H75" s="1"/>
      <c r="I75" s="1"/>
      <c r="J75" s="1"/>
      <c r="K75" s="1"/>
      <c r="L75" s="1"/>
      <c r="M75" s="1"/>
      <c r="N75" s="1"/>
      <c r="O75" s="1"/>
      <c r="P75" s="1"/>
      <c r="Q75" s="1"/>
      <c r="R75" s="1"/>
      <c r="S75" s="229"/>
      <c r="T75" s="229"/>
      <c r="U75" s="1"/>
    </row>
    <row r="76" spans="2:21" ht="15" customHeight="1">
      <c r="B76" s="198" t="s">
        <v>1057</v>
      </c>
      <c r="C76" s="199"/>
      <c r="D76" s="199"/>
      <c r="E76" s="199"/>
      <c r="F76" s="199"/>
      <c r="G76" s="199"/>
      <c r="H76" s="199"/>
      <c r="I76" s="199"/>
      <c r="J76" s="199"/>
      <c r="K76" s="199"/>
      <c r="L76" s="199"/>
      <c r="M76" s="199"/>
      <c r="N76" s="199"/>
      <c r="O76" s="243">
        <v>-4235090.396698</v>
      </c>
      <c r="P76" s="217"/>
      <c r="Q76" s="217"/>
      <c r="R76" s="217"/>
      <c r="S76" s="228" t="s">
        <v>1058</v>
      </c>
      <c r="T76" s="229"/>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98" t="s">
        <v>1059</v>
      </c>
      <c r="C78" s="199"/>
      <c r="D78" s="199"/>
      <c r="E78" s="199"/>
      <c r="F78" s="199"/>
      <c r="G78" s="199"/>
      <c r="H78" s="199"/>
      <c r="I78" s="199"/>
      <c r="J78" s="199"/>
      <c r="K78" s="199"/>
      <c r="L78" s="199"/>
      <c r="M78" s="199"/>
      <c r="N78" s="199"/>
      <c r="O78" s="1"/>
      <c r="P78" s="1"/>
      <c r="Q78" s="268">
        <v>115113323.56830221</v>
      </c>
      <c r="R78" s="217"/>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51" t="s">
        <v>1060</v>
      </c>
      <c r="C80" s="252"/>
      <c r="D80" s="252"/>
      <c r="E80" s="252"/>
      <c r="F80" s="252"/>
      <c r="G80" s="253"/>
      <c r="H80" s="1"/>
      <c r="I80" s="1"/>
      <c r="J80" s="1"/>
      <c r="K80" s="256" t="s">
        <v>1052</v>
      </c>
      <c r="L80" s="257"/>
      <c r="M80" s="257"/>
      <c r="N80" s="257"/>
      <c r="O80" s="257"/>
      <c r="P80" s="257"/>
      <c r="Q80" s="257"/>
      <c r="R80" s="258"/>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54"/>
      <c r="C82" s="255"/>
      <c r="D82" s="255"/>
      <c r="E82" s="255"/>
      <c r="F82" s="255"/>
      <c r="G82" s="255"/>
      <c r="H82" s="255"/>
      <c r="I82" s="255"/>
      <c r="J82" s="255"/>
      <c r="K82" s="255"/>
      <c r="L82" s="255"/>
      <c r="M82" s="255"/>
      <c r="N82" s="255"/>
      <c r="O82" s="255"/>
      <c r="P82" s="255"/>
      <c r="Q82" s="255"/>
      <c r="R82" s="25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98" t="s">
        <v>1061</v>
      </c>
      <c r="C84" s="199"/>
      <c r="D84" s="199"/>
      <c r="E84" s="199"/>
      <c r="F84" s="199"/>
      <c r="G84" s="199"/>
      <c r="H84" s="199"/>
      <c r="I84" s="199"/>
      <c r="J84" s="199"/>
      <c r="K84" s="199"/>
      <c r="L84" s="199"/>
      <c r="M84" s="199"/>
      <c r="N84" s="1"/>
      <c r="O84" s="200">
        <v>4492536.074999999</v>
      </c>
      <c r="P84" s="199"/>
      <c r="Q84" s="199"/>
      <c r="R84" s="199"/>
      <c r="S84" s="228" t="s">
        <v>1062</v>
      </c>
      <c r="T84" s="229"/>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98" t="s">
        <v>1063</v>
      </c>
      <c r="C86" s="199"/>
      <c r="D86" s="199"/>
      <c r="E86" s="199"/>
      <c r="F86" s="199"/>
      <c r="G86" s="199"/>
      <c r="H86" s="199"/>
      <c r="I86" s="199"/>
      <c r="J86" s="199"/>
      <c r="K86" s="199"/>
      <c r="L86" s="199"/>
      <c r="M86" s="199"/>
      <c r="N86" s="1"/>
      <c r="O86" s="19"/>
      <c r="P86" s="243">
        <v>1260274</v>
      </c>
      <c r="Q86" s="217"/>
      <c r="R86" s="217"/>
      <c r="S86" s="228" t="s">
        <v>1064</v>
      </c>
      <c r="T86" s="229"/>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98" t="s">
        <v>1065</v>
      </c>
      <c r="C88" s="199"/>
      <c r="D88" s="199"/>
      <c r="E88" s="199"/>
      <c r="F88" s="199"/>
      <c r="G88" s="199"/>
      <c r="H88" s="199"/>
      <c r="I88" s="199"/>
      <c r="J88" s="199"/>
      <c r="K88" s="199"/>
      <c r="L88" s="199"/>
      <c r="M88" s="199"/>
      <c r="O88" s="19"/>
      <c r="P88" s="243">
        <v>4492536.074999999</v>
      </c>
      <c r="Q88" s="217"/>
      <c r="R88" s="217"/>
      <c r="S88" s="228" t="s">
        <v>1066</v>
      </c>
      <c r="T88" s="229"/>
    </row>
  </sheetData>
  <sheetProtection/>
  <mergeCells count="116">
    <mergeCell ref="B38:G38"/>
    <mergeCell ref="H38:I38"/>
    <mergeCell ref="J38:R38"/>
    <mergeCell ref="N74:R74"/>
    <mergeCell ref="O76:R76"/>
    <mergeCell ref="Q78:R78"/>
    <mergeCell ref="B68:N68"/>
    <mergeCell ref="O68:R68"/>
    <mergeCell ref="K70:R70"/>
    <mergeCell ref="B70:G70"/>
    <mergeCell ref="J35:R35"/>
    <mergeCell ref="B36:G36"/>
    <mergeCell ref="H36:I36"/>
    <mergeCell ref="J36:R36"/>
    <mergeCell ref="B37:G37"/>
    <mergeCell ref="H37:I37"/>
    <mergeCell ref="J37:R37"/>
    <mergeCell ref="B26:G26"/>
    <mergeCell ref="H26:I26"/>
    <mergeCell ref="J26:R26"/>
    <mergeCell ref="B34:G34"/>
    <mergeCell ref="H34:I34"/>
    <mergeCell ref="J34:R34"/>
    <mergeCell ref="H23:I23"/>
    <mergeCell ref="J23:R23"/>
    <mergeCell ref="B24:J24"/>
    <mergeCell ref="K24:L24"/>
    <mergeCell ref="M24:R24"/>
    <mergeCell ref="B25:G25"/>
    <mergeCell ref="H25:I25"/>
    <mergeCell ref="J25:R25"/>
    <mergeCell ref="B84:M84"/>
    <mergeCell ref="O84:R84"/>
    <mergeCell ref="S84:T84"/>
    <mergeCell ref="B86:M86"/>
    <mergeCell ref="S86:T86"/>
    <mergeCell ref="B88:M88"/>
    <mergeCell ref="S88:T88"/>
    <mergeCell ref="P86:R86"/>
    <mergeCell ref="P88:R88"/>
    <mergeCell ref="B76:N76"/>
    <mergeCell ref="S76:T76"/>
    <mergeCell ref="B78:N78"/>
    <mergeCell ref="B80:G80"/>
    <mergeCell ref="B82:R82"/>
    <mergeCell ref="K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L46"/>
    <mergeCell ref="D48:N48"/>
    <mergeCell ref="O48:R48"/>
    <mergeCell ref="D50:N50"/>
    <mergeCell ref="O50:R50"/>
    <mergeCell ref="S32:T32"/>
    <mergeCell ref="L32:R32"/>
    <mergeCell ref="B32:H32"/>
    <mergeCell ref="S36:U38"/>
    <mergeCell ref="B40:R40"/>
    <mergeCell ref="S42:T42"/>
    <mergeCell ref="B42:M42"/>
    <mergeCell ref="O42:R42"/>
    <mergeCell ref="B35:G35"/>
    <mergeCell ref="H35:I35"/>
    <mergeCell ref="S22:T22"/>
    <mergeCell ref="S24:U26"/>
    <mergeCell ref="B28:R28"/>
    <mergeCell ref="B30:H30"/>
    <mergeCell ref="S30:T30"/>
    <mergeCell ref="L30:R30"/>
    <mergeCell ref="B22:G22"/>
    <mergeCell ref="H22:I22"/>
    <mergeCell ref="J22:R22"/>
    <mergeCell ref="B23:G23"/>
    <mergeCell ref="B16:H16"/>
    <mergeCell ref="L16:R16"/>
    <mergeCell ref="S16:T16"/>
    <mergeCell ref="B18:H18"/>
    <mergeCell ref="J18:R18"/>
    <mergeCell ref="B20:R20"/>
    <mergeCell ref="S12:T12"/>
    <mergeCell ref="B12:H12"/>
    <mergeCell ref="J12:R12"/>
    <mergeCell ref="B14:H14"/>
    <mergeCell ref="S14:T14"/>
    <mergeCell ref="L14:R14"/>
    <mergeCell ref="F2:Q2"/>
    <mergeCell ref="B4:R4"/>
    <mergeCell ref="B6:F6"/>
    <mergeCell ref="B8:R8"/>
    <mergeCell ref="B10:H10"/>
    <mergeCell ref="J10:R1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xl/worksheets/sheet11.xml><?xml version="1.0" encoding="utf-8"?>
<worksheet xmlns="http://schemas.openxmlformats.org/spreadsheetml/2006/main" xmlns:r="http://schemas.openxmlformats.org/officeDocument/2006/relationships">
  <dimension ref="B1:O53"/>
  <sheetViews>
    <sheetView showGridLines="0" zoomScalePageLayoutView="0" workbookViewId="0" topLeftCell="B1">
      <selection activeCell="C33" sqref="C33:M33"/>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93" t="s">
        <v>1072</v>
      </c>
      <c r="C2" s="194"/>
      <c r="D2" s="194"/>
      <c r="E2" s="194"/>
      <c r="F2" s="194"/>
      <c r="G2" s="194"/>
      <c r="H2" s="194"/>
      <c r="I2" s="194"/>
      <c r="J2" s="194"/>
      <c r="K2" s="194"/>
      <c r="L2" s="194"/>
      <c r="M2" s="194"/>
      <c r="N2" s="194"/>
      <c r="O2" s="194"/>
    </row>
    <row r="3" spans="2:15" ht="6.75" customHeight="1">
      <c r="B3" s="1"/>
      <c r="C3" s="1"/>
      <c r="D3" s="1"/>
      <c r="E3" s="1"/>
      <c r="F3" s="1"/>
      <c r="G3" s="1"/>
      <c r="H3" s="1"/>
      <c r="I3" s="1"/>
      <c r="J3" s="1"/>
      <c r="K3" s="1"/>
      <c r="L3" s="1"/>
      <c r="M3" s="1"/>
      <c r="N3" s="1"/>
      <c r="O3" s="1"/>
    </row>
    <row r="4" spans="2:15" ht="24" customHeight="1">
      <c r="B4" s="269" t="s">
        <v>1073</v>
      </c>
      <c r="C4" s="270"/>
      <c r="D4" s="270"/>
      <c r="E4" s="1"/>
      <c r="F4" s="272">
        <v>42916</v>
      </c>
      <c r="G4" s="217"/>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20" t="s">
        <v>1074</v>
      </c>
      <c r="C6" s="221"/>
      <c r="D6" s="221"/>
      <c r="E6" s="221"/>
      <c r="F6" s="221"/>
      <c r="G6" s="221"/>
      <c r="H6" s="221"/>
      <c r="I6" s="221"/>
      <c r="J6" s="221"/>
      <c r="K6" s="221"/>
      <c r="L6" s="221"/>
      <c r="M6" s="221"/>
      <c r="N6" s="221"/>
      <c r="O6" s="222"/>
    </row>
    <row r="7" spans="2:15" ht="11.25" customHeight="1">
      <c r="B7" s="1"/>
      <c r="C7" s="1"/>
      <c r="D7" s="1"/>
      <c r="E7" s="1"/>
      <c r="F7" s="1"/>
      <c r="G7" s="1"/>
      <c r="H7" s="1"/>
      <c r="I7" s="1"/>
      <c r="J7" s="1"/>
      <c r="K7" s="1"/>
      <c r="L7" s="1"/>
      <c r="M7" s="1"/>
      <c r="N7" s="1"/>
      <c r="O7" s="1"/>
    </row>
    <row r="8" spans="2:15" ht="18" customHeight="1">
      <c r="B8" s="1"/>
      <c r="C8" s="228" t="s">
        <v>1075</v>
      </c>
      <c r="D8" s="229"/>
      <c r="E8" s="229"/>
      <c r="F8" s="229"/>
      <c r="G8" s="229"/>
      <c r="H8" s="229"/>
      <c r="I8" s="229"/>
      <c r="J8" s="229"/>
      <c r="K8" s="229"/>
      <c r="L8" s="229"/>
      <c r="M8" s="229"/>
      <c r="N8" s="1"/>
      <c r="O8" s="1"/>
    </row>
    <row r="9" spans="2:15" ht="9.75" customHeight="1">
      <c r="B9" s="1"/>
      <c r="C9" s="1"/>
      <c r="D9" s="1"/>
      <c r="E9" s="1"/>
      <c r="F9" s="1"/>
      <c r="G9" s="1"/>
      <c r="H9" s="1"/>
      <c r="I9" s="1"/>
      <c r="J9" s="1"/>
      <c r="K9" s="1"/>
      <c r="L9" s="1"/>
      <c r="M9" s="1"/>
      <c r="N9" s="1"/>
      <c r="O9" s="1"/>
    </row>
    <row r="10" spans="2:15" ht="15" customHeight="1">
      <c r="B10" s="1"/>
      <c r="C10" s="273" t="s">
        <v>1081</v>
      </c>
      <c r="D10" s="274"/>
      <c r="E10" s="274"/>
      <c r="F10" s="274"/>
      <c r="G10" s="274"/>
      <c r="H10" s="274"/>
      <c r="I10" s="274"/>
      <c r="J10" s="274"/>
      <c r="K10" s="274"/>
      <c r="L10" s="274"/>
      <c r="M10" s="274"/>
      <c r="N10" s="275">
        <v>1356618276.2799988</v>
      </c>
      <c r="O10" s="274"/>
    </row>
    <row r="11" spans="2:15" ht="15" customHeight="1">
      <c r="B11" s="1"/>
      <c r="C11" s="276" t="s">
        <v>1082</v>
      </c>
      <c r="D11" s="217"/>
      <c r="E11" s="217"/>
      <c r="F11" s="217"/>
      <c r="G11" s="217"/>
      <c r="H11" s="217"/>
      <c r="I11" s="217"/>
      <c r="J11" s="217"/>
      <c r="K11" s="217"/>
      <c r="L11" s="217"/>
      <c r="M11" s="217"/>
      <c r="N11" s="277">
        <v>1356618276.2799988</v>
      </c>
      <c r="O11" s="217"/>
    </row>
    <row r="12" spans="2:15" ht="15" customHeight="1">
      <c r="B12" s="1"/>
      <c r="C12" s="271" t="s">
        <v>1083</v>
      </c>
      <c r="D12" s="217"/>
      <c r="E12" s="217"/>
      <c r="F12" s="217"/>
      <c r="G12" s="217"/>
      <c r="H12" s="217"/>
      <c r="I12" s="217"/>
      <c r="J12" s="217"/>
      <c r="K12" s="217"/>
      <c r="L12" s="217"/>
      <c r="M12" s="217"/>
      <c r="N12" s="217"/>
      <c r="O12" s="20">
        <v>244517150.14999944</v>
      </c>
    </row>
    <row r="13" spans="2:15" ht="15" customHeight="1">
      <c r="B13" s="1"/>
      <c r="C13" s="271" t="s">
        <v>463</v>
      </c>
      <c r="D13" s="217"/>
      <c r="E13" s="217"/>
      <c r="F13" s="217"/>
      <c r="G13" s="217"/>
      <c r="H13" s="217"/>
      <c r="I13" s="217"/>
      <c r="J13" s="217"/>
      <c r="K13" s="217"/>
      <c r="L13" s="217"/>
      <c r="M13" s="217"/>
      <c r="N13" s="217"/>
      <c r="O13" s="20">
        <v>10559</v>
      </c>
    </row>
    <row r="14" spans="2:15" ht="15" customHeight="1">
      <c r="B14" s="1"/>
      <c r="C14" s="271" t="s">
        <v>1084</v>
      </c>
      <c r="D14" s="217"/>
      <c r="E14" s="217"/>
      <c r="F14" s="217"/>
      <c r="G14" s="217"/>
      <c r="H14" s="217"/>
      <c r="I14" s="217"/>
      <c r="J14" s="217"/>
      <c r="K14" s="217"/>
      <c r="L14" s="217"/>
      <c r="M14" s="217"/>
      <c r="N14" s="217"/>
      <c r="O14" s="20">
        <v>16841</v>
      </c>
    </row>
    <row r="15" spans="2:15" ht="17.25" customHeight="1">
      <c r="B15" s="1"/>
      <c r="C15" s="240" t="s">
        <v>1085</v>
      </c>
      <c r="D15" s="217"/>
      <c r="E15" s="217"/>
      <c r="F15" s="217"/>
      <c r="G15" s="217"/>
      <c r="H15" s="217"/>
      <c r="I15" s="217"/>
      <c r="J15" s="217"/>
      <c r="K15" s="217"/>
      <c r="L15" s="217"/>
      <c r="M15" s="243">
        <v>128479.80644758033</v>
      </c>
      <c r="N15" s="217"/>
      <c r="O15" s="217"/>
    </row>
    <row r="16" spans="2:15" ht="17.25" customHeight="1">
      <c r="B16" s="1"/>
      <c r="C16" s="240" t="s">
        <v>1086</v>
      </c>
      <c r="D16" s="217"/>
      <c r="E16" s="217"/>
      <c r="F16" s="217"/>
      <c r="G16" s="217"/>
      <c r="H16" s="217"/>
      <c r="I16" s="217"/>
      <c r="J16" s="217"/>
      <c r="K16" s="217"/>
      <c r="L16" s="217"/>
      <c r="M16" s="243">
        <v>80554.49654296093</v>
      </c>
      <c r="N16" s="217"/>
      <c r="O16" s="217"/>
    </row>
    <row r="17" spans="2:15" ht="17.25" customHeight="1">
      <c r="B17" s="1"/>
      <c r="C17" s="240" t="s">
        <v>1087</v>
      </c>
      <c r="D17" s="217"/>
      <c r="E17" s="217"/>
      <c r="F17" s="217"/>
      <c r="G17" s="217"/>
      <c r="H17" s="217"/>
      <c r="I17" s="217"/>
      <c r="J17" s="260">
        <v>0.611518784795432</v>
      </c>
      <c r="K17" s="217"/>
      <c r="L17" s="217"/>
      <c r="M17" s="217"/>
      <c r="N17" s="217"/>
      <c r="O17" s="217"/>
    </row>
    <row r="18" spans="2:15" ht="17.25" customHeight="1">
      <c r="B18" s="1"/>
      <c r="C18" s="240" t="s">
        <v>1088</v>
      </c>
      <c r="D18" s="217"/>
      <c r="E18" s="217"/>
      <c r="F18" s="217"/>
      <c r="G18" s="217"/>
      <c r="H18" s="217"/>
      <c r="I18" s="278">
        <v>2.097073078539985</v>
      </c>
      <c r="J18" s="217"/>
      <c r="K18" s="217"/>
      <c r="L18" s="217"/>
      <c r="M18" s="217"/>
      <c r="N18" s="217"/>
      <c r="O18" s="217"/>
    </row>
    <row r="19" spans="2:15" ht="17.25" customHeight="1">
      <c r="B19" s="1"/>
      <c r="C19" s="240" t="s">
        <v>1089</v>
      </c>
      <c r="D19" s="217"/>
      <c r="E19" s="217"/>
      <c r="F19" s="217"/>
      <c r="G19" s="217"/>
      <c r="H19" s="217"/>
      <c r="I19" s="217"/>
      <c r="J19" s="217"/>
      <c r="K19" s="279">
        <v>15.139495638504606</v>
      </c>
      <c r="L19" s="217"/>
      <c r="M19" s="217"/>
      <c r="N19" s="217"/>
      <c r="O19" s="217"/>
    </row>
    <row r="20" spans="2:15" ht="17.25" customHeight="1">
      <c r="B20" s="1"/>
      <c r="C20" s="240" t="s">
        <v>1090</v>
      </c>
      <c r="D20" s="217"/>
      <c r="E20" s="217"/>
      <c r="F20" s="217"/>
      <c r="G20" s="217"/>
      <c r="H20" s="217"/>
      <c r="I20" s="217"/>
      <c r="J20" s="279">
        <v>17.236568717044612</v>
      </c>
      <c r="K20" s="217"/>
      <c r="L20" s="217"/>
      <c r="M20" s="217"/>
      <c r="N20" s="217"/>
      <c r="O20" s="217"/>
    </row>
    <row r="21" spans="2:15" ht="15.75" customHeight="1">
      <c r="B21" s="1"/>
      <c r="C21" s="240" t="s">
        <v>1091</v>
      </c>
      <c r="D21" s="217"/>
      <c r="E21" s="217"/>
      <c r="F21" s="217"/>
      <c r="G21" s="217"/>
      <c r="H21" s="217"/>
      <c r="I21" s="217"/>
      <c r="J21" s="217"/>
      <c r="K21" s="217"/>
      <c r="L21" s="217"/>
      <c r="M21" s="260">
        <v>0.9430754677935199</v>
      </c>
      <c r="N21" s="217"/>
      <c r="O21" s="217"/>
    </row>
    <row r="22" spans="2:15" ht="4.5" customHeight="1">
      <c r="B22" s="1"/>
      <c r="C22" s="280"/>
      <c r="D22" s="202"/>
      <c r="E22" s="202"/>
      <c r="F22" s="202"/>
      <c r="G22" s="202"/>
      <c r="H22" s="202"/>
      <c r="I22" s="202"/>
      <c r="J22" s="202"/>
      <c r="K22" s="202"/>
      <c r="L22" s="202"/>
      <c r="M22" s="259"/>
      <c r="N22" s="217"/>
      <c r="O22" s="217"/>
    </row>
    <row r="23" spans="2:15" ht="12.75" customHeight="1">
      <c r="B23" s="1"/>
      <c r="C23" s="240" t="s">
        <v>1092</v>
      </c>
      <c r="D23" s="217"/>
      <c r="E23" s="217"/>
      <c r="F23" s="217"/>
      <c r="G23" s="217"/>
      <c r="H23" s="217"/>
      <c r="I23" s="217"/>
      <c r="J23" s="217"/>
      <c r="K23" s="217"/>
      <c r="L23" s="217"/>
      <c r="M23" s="260">
        <v>0.05692453220648009</v>
      </c>
      <c r="N23" s="217"/>
      <c r="O23" s="217"/>
    </row>
    <row r="24" spans="2:15" ht="4.5" customHeight="1">
      <c r="B24" s="1"/>
      <c r="C24" s="280"/>
      <c r="D24" s="202"/>
      <c r="E24" s="202"/>
      <c r="F24" s="202"/>
      <c r="G24" s="202"/>
      <c r="H24" s="202"/>
      <c r="I24" s="202"/>
      <c r="J24" s="202"/>
      <c r="K24" s="202"/>
      <c r="L24" s="202"/>
      <c r="M24" s="259"/>
      <c r="N24" s="217"/>
      <c r="O24" s="217"/>
    </row>
    <row r="25" spans="2:15" ht="15" customHeight="1">
      <c r="B25" s="1"/>
      <c r="C25" s="240" t="s">
        <v>1093</v>
      </c>
      <c r="D25" s="217"/>
      <c r="E25" s="217"/>
      <c r="F25" s="217"/>
      <c r="G25" s="217"/>
      <c r="H25" s="217"/>
      <c r="I25" s="217"/>
      <c r="J25" s="217"/>
      <c r="K25" s="217"/>
      <c r="L25" s="217"/>
      <c r="M25" s="260">
        <v>0.02105755327973541</v>
      </c>
      <c r="N25" s="217"/>
      <c r="O25" s="217"/>
    </row>
    <row r="26" spans="2:15" ht="17.25" customHeight="1">
      <c r="B26" s="1"/>
      <c r="C26" s="240" t="s">
        <v>1094</v>
      </c>
      <c r="D26" s="217"/>
      <c r="E26" s="217"/>
      <c r="F26" s="217"/>
      <c r="G26" s="217"/>
      <c r="H26" s="217"/>
      <c r="I26" s="217"/>
      <c r="J26" s="217"/>
      <c r="K26" s="217"/>
      <c r="L26" s="260">
        <v>0.02117830869231631</v>
      </c>
      <c r="M26" s="217"/>
      <c r="N26" s="217"/>
      <c r="O26" s="217"/>
    </row>
    <row r="27" spans="2:15" ht="17.25" customHeight="1">
      <c r="B27" s="1"/>
      <c r="C27" s="240" t="s">
        <v>1095</v>
      </c>
      <c r="D27" s="217"/>
      <c r="E27" s="217"/>
      <c r="F27" s="217"/>
      <c r="G27" s="217"/>
      <c r="H27" s="217"/>
      <c r="I27" s="217"/>
      <c r="J27" s="217"/>
      <c r="K27" s="217"/>
      <c r="L27" s="260">
        <v>0.019056984055991443</v>
      </c>
      <c r="M27" s="217"/>
      <c r="N27" s="217"/>
      <c r="O27" s="217"/>
    </row>
    <row r="28" spans="2:15" ht="17.25" customHeight="1">
      <c r="B28" s="1"/>
      <c r="C28" s="240" t="s">
        <v>1096</v>
      </c>
      <c r="D28" s="217"/>
      <c r="E28" s="217"/>
      <c r="F28" s="217"/>
      <c r="G28" s="217"/>
      <c r="H28" s="217"/>
      <c r="I28" s="217"/>
      <c r="J28" s="217"/>
      <c r="K28" s="217"/>
      <c r="L28" s="217"/>
      <c r="M28" s="278">
        <v>8.001155161403853</v>
      </c>
      <c r="N28" s="217"/>
      <c r="O28" s="217"/>
    </row>
    <row r="29" spans="2:15" ht="17.25" customHeight="1">
      <c r="B29" s="1"/>
      <c r="C29" s="281" t="s">
        <v>1097</v>
      </c>
      <c r="D29" s="282"/>
      <c r="E29" s="282"/>
      <c r="F29" s="282"/>
      <c r="G29" s="282"/>
      <c r="H29" s="282"/>
      <c r="I29" s="282"/>
      <c r="J29" s="282"/>
      <c r="K29" s="282"/>
      <c r="L29" s="282"/>
      <c r="M29" s="283">
        <v>7.549668408006669</v>
      </c>
      <c r="N29" s="282"/>
      <c r="O29" s="282"/>
    </row>
    <row r="30" spans="2:15" ht="15" customHeight="1">
      <c r="B30" s="1"/>
      <c r="C30" s="1"/>
      <c r="D30" s="1"/>
      <c r="E30" s="1"/>
      <c r="F30" s="1"/>
      <c r="G30" s="1"/>
      <c r="H30" s="1"/>
      <c r="I30" s="1"/>
      <c r="J30" s="1"/>
      <c r="K30" s="1"/>
      <c r="L30" s="1"/>
      <c r="M30" s="1"/>
      <c r="N30" s="1"/>
      <c r="O30" s="1"/>
    </row>
    <row r="31" spans="2:15" ht="18.75" customHeight="1">
      <c r="B31" s="220" t="s">
        <v>1076</v>
      </c>
      <c r="C31" s="221"/>
      <c r="D31" s="221"/>
      <c r="E31" s="221"/>
      <c r="F31" s="221"/>
      <c r="G31" s="221"/>
      <c r="H31" s="221"/>
      <c r="I31" s="221"/>
      <c r="J31" s="221"/>
      <c r="K31" s="221"/>
      <c r="L31" s="221"/>
      <c r="M31" s="221"/>
      <c r="N31" s="221"/>
      <c r="O31" s="222"/>
    </row>
    <row r="32" spans="2:15" ht="7.5" customHeight="1">
      <c r="B32" s="1"/>
      <c r="C32" s="1"/>
      <c r="D32" s="1"/>
      <c r="E32" s="1"/>
      <c r="F32" s="1"/>
      <c r="G32" s="1"/>
      <c r="H32" s="1"/>
      <c r="I32" s="1"/>
      <c r="J32" s="1"/>
      <c r="K32" s="1"/>
      <c r="L32" s="1"/>
      <c r="M32" s="1"/>
      <c r="N32" s="1"/>
      <c r="O32" s="1"/>
    </row>
    <row r="33" spans="2:15" ht="15" customHeight="1">
      <c r="B33" s="1"/>
      <c r="C33" s="198" t="s">
        <v>1077</v>
      </c>
      <c r="D33" s="199"/>
      <c r="E33" s="199"/>
      <c r="F33" s="199"/>
      <c r="G33" s="199"/>
      <c r="H33" s="199"/>
      <c r="I33" s="199"/>
      <c r="J33" s="199"/>
      <c r="K33" s="199"/>
      <c r="L33" s="199"/>
      <c r="M33" s="199"/>
      <c r="N33" s="200">
        <v>55219594.47</v>
      </c>
      <c r="O33" s="199"/>
    </row>
    <row r="34" spans="2:15" ht="7.5" customHeight="1">
      <c r="B34" s="1"/>
      <c r="C34" s="1"/>
      <c r="D34" s="1"/>
      <c r="E34" s="1"/>
      <c r="F34" s="1"/>
      <c r="G34" s="1"/>
      <c r="H34" s="1"/>
      <c r="I34" s="1"/>
      <c r="J34" s="1"/>
      <c r="K34" s="1"/>
      <c r="L34" s="1"/>
      <c r="M34" s="1"/>
      <c r="N34" s="1"/>
      <c r="O34" s="1"/>
    </row>
    <row r="35" spans="2:15" ht="18.75" customHeight="1">
      <c r="B35" s="220" t="s">
        <v>1078</v>
      </c>
      <c r="C35" s="221"/>
      <c r="D35" s="221"/>
      <c r="E35" s="221"/>
      <c r="F35" s="221"/>
      <c r="G35" s="221"/>
      <c r="H35" s="221"/>
      <c r="I35" s="221"/>
      <c r="J35" s="221"/>
      <c r="K35" s="221"/>
      <c r="L35" s="221"/>
      <c r="M35" s="221"/>
      <c r="N35" s="221"/>
      <c r="O35" s="222"/>
    </row>
    <row r="36" spans="2:15" ht="11.25" customHeight="1">
      <c r="B36" s="1"/>
      <c r="C36" s="1"/>
      <c r="D36" s="1"/>
      <c r="E36" s="1"/>
      <c r="F36" s="1"/>
      <c r="G36" s="1"/>
      <c r="H36" s="1"/>
      <c r="I36" s="1"/>
      <c r="J36" s="1"/>
      <c r="K36" s="1"/>
      <c r="L36" s="1"/>
      <c r="M36" s="1"/>
      <c r="N36" s="1"/>
      <c r="O36" s="1"/>
    </row>
    <row r="37" spans="2:15" ht="12.75" customHeight="1">
      <c r="B37" s="284"/>
      <c r="C37" s="285"/>
      <c r="D37" s="286" t="s">
        <v>1098</v>
      </c>
      <c r="E37" s="287"/>
      <c r="F37" s="287"/>
      <c r="G37" s="1"/>
      <c r="H37" s="1"/>
      <c r="I37" s="1"/>
      <c r="J37" s="1"/>
      <c r="K37" s="1"/>
      <c r="L37" s="1"/>
      <c r="M37" s="1"/>
      <c r="N37" s="1"/>
      <c r="O37" s="1"/>
    </row>
    <row r="38" spans="2:15" ht="9.75" customHeight="1">
      <c r="B38" s="288" t="s">
        <v>973</v>
      </c>
      <c r="C38" s="289"/>
      <c r="D38" s="290" t="s">
        <v>1099</v>
      </c>
      <c r="E38" s="291"/>
      <c r="F38" s="291"/>
      <c r="G38" s="1"/>
      <c r="H38" s="1"/>
      <c r="I38" s="1"/>
      <c r="J38" s="1"/>
      <c r="K38" s="1"/>
      <c r="L38" s="1"/>
      <c r="M38" s="1"/>
      <c r="N38" s="1"/>
      <c r="O38" s="1"/>
    </row>
    <row r="39" spans="2:15" ht="13.5" customHeight="1">
      <c r="B39" s="284" t="s">
        <v>10</v>
      </c>
      <c r="C39" s="285"/>
      <c r="D39" s="204" t="s">
        <v>1100</v>
      </c>
      <c r="E39" s="202"/>
      <c r="F39" s="202"/>
      <c r="G39" s="1"/>
      <c r="H39" s="1"/>
      <c r="I39" s="1"/>
      <c r="J39" s="1"/>
      <c r="K39" s="1"/>
      <c r="L39" s="1"/>
      <c r="M39" s="1"/>
      <c r="N39" s="1"/>
      <c r="O39" s="1"/>
    </row>
    <row r="40" spans="2:15" ht="12" customHeight="1">
      <c r="B40" s="292" t="s">
        <v>972</v>
      </c>
      <c r="C40" s="285"/>
      <c r="D40" s="293" t="s">
        <v>1101</v>
      </c>
      <c r="E40" s="294"/>
      <c r="F40" s="294"/>
      <c r="G40" s="1"/>
      <c r="H40" s="1"/>
      <c r="I40" s="1"/>
      <c r="J40" s="1"/>
      <c r="K40" s="1"/>
      <c r="L40" s="1"/>
      <c r="M40" s="1"/>
      <c r="N40" s="1"/>
      <c r="O40" s="1"/>
    </row>
    <row r="41" spans="2:15" ht="12" customHeight="1">
      <c r="B41" s="284" t="s">
        <v>977</v>
      </c>
      <c r="C41" s="285"/>
      <c r="D41" s="204" t="s">
        <v>2</v>
      </c>
      <c r="E41" s="202"/>
      <c r="F41" s="202"/>
      <c r="G41" s="1"/>
      <c r="H41" s="1"/>
      <c r="I41" s="1"/>
      <c r="J41" s="1"/>
      <c r="K41" s="1"/>
      <c r="L41" s="1"/>
      <c r="M41" s="1"/>
      <c r="N41" s="1"/>
      <c r="O41" s="1"/>
    </row>
    <row r="42" spans="2:15" ht="11.25" customHeight="1">
      <c r="B42" s="292" t="s">
        <v>1102</v>
      </c>
      <c r="C42" s="285"/>
      <c r="D42" s="201">
        <v>5000000</v>
      </c>
      <c r="E42" s="202"/>
      <c r="F42" s="202"/>
      <c r="G42" s="1"/>
      <c r="H42" s="1"/>
      <c r="I42" s="1"/>
      <c r="J42" s="1"/>
      <c r="K42" s="1"/>
      <c r="L42" s="1"/>
      <c r="M42" s="1"/>
      <c r="N42" s="1"/>
      <c r="O42" s="1"/>
    </row>
    <row r="43" spans="2:15" ht="12" customHeight="1">
      <c r="B43" s="292" t="s">
        <v>975</v>
      </c>
      <c r="C43" s="285"/>
      <c r="D43" s="203">
        <v>42648</v>
      </c>
      <c r="E43" s="202"/>
      <c r="F43" s="202"/>
      <c r="G43" s="1"/>
      <c r="H43" s="1"/>
      <c r="I43" s="1"/>
      <c r="J43" s="1"/>
      <c r="K43" s="1"/>
      <c r="L43" s="1"/>
      <c r="M43" s="1"/>
      <c r="N43" s="1"/>
      <c r="O43" s="1"/>
    </row>
    <row r="44" spans="2:15" ht="11.25" customHeight="1">
      <c r="B44" s="292" t="s">
        <v>976</v>
      </c>
      <c r="C44" s="285"/>
      <c r="D44" s="203">
        <v>44648</v>
      </c>
      <c r="E44" s="202"/>
      <c r="F44" s="202"/>
      <c r="G44" s="1"/>
      <c r="H44" s="1"/>
      <c r="I44" s="1"/>
      <c r="J44" s="1"/>
      <c r="K44" s="1"/>
      <c r="L44" s="1"/>
      <c r="M44" s="1"/>
      <c r="N44" s="1"/>
      <c r="O44" s="1"/>
    </row>
    <row r="45" spans="2:15" ht="10.5" customHeight="1">
      <c r="B45" s="292" t="s">
        <v>978</v>
      </c>
      <c r="C45" s="285"/>
      <c r="D45" s="204" t="s">
        <v>1103</v>
      </c>
      <c r="E45" s="202"/>
      <c r="F45" s="202"/>
      <c r="G45" s="1"/>
      <c r="H45" s="1"/>
      <c r="I45" s="1"/>
      <c r="J45" s="1"/>
      <c r="K45" s="1"/>
      <c r="L45" s="1"/>
      <c r="M45" s="1"/>
      <c r="N45" s="1"/>
      <c r="O45" s="1"/>
    </row>
    <row r="46" spans="2:15" ht="12" customHeight="1">
      <c r="B46" s="284" t="s">
        <v>979</v>
      </c>
      <c r="C46" s="285"/>
      <c r="D46" s="295">
        <v>0.04</v>
      </c>
      <c r="E46" s="202"/>
      <c r="F46" s="202"/>
      <c r="G46" s="1"/>
      <c r="H46" s="1"/>
      <c r="I46" s="1"/>
      <c r="J46" s="1"/>
      <c r="K46" s="1"/>
      <c r="L46" s="1"/>
      <c r="M46" s="1"/>
      <c r="N46" s="1"/>
      <c r="O46" s="1"/>
    </row>
    <row r="47" spans="2:15" ht="12" customHeight="1">
      <c r="B47" s="284" t="s">
        <v>1104</v>
      </c>
      <c r="C47" s="285"/>
      <c r="D47" s="204" t="s">
        <v>1105</v>
      </c>
      <c r="E47" s="202"/>
      <c r="F47" s="202"/>
      <c r="G47" s="1"/>
      <c r="H47" s="1"/>
      <c r="I47" s="1"/>
      <c r="J47" s="1"/>
      <c r="K47" s="1"/>
      <c r="L47" s="1"/>
      <c r="M47" s="1"/>
      <c r="N47" s="1"/>
      <c r="O47" s="1"/>
    </row>
    <row r="48" spans="2:15" ht="10.5" customHeight="1">
      <c r="B48" s="284" t="s">
        <v>1106</v>
      </c>
      <c r="C48" s="285"/>
      <c r="D48" s="204" t="s">
        <v>1107</v>
      </c>
      <c r="E48" s="202"/>
      <c r="F48" s="202"/>
      <c r="G48" s="1"/>
      <c r="H48" s="1"/>
      <c r="I48" s="1"/>
      <c r="J48" s="1"/>
      <c r="K48" s="1"/>
      <c r="L48" s="1"/>
      <c r="M48" s="1"/>
      <c r="N48" s="1"/>
      <c r="O48" s="1"/>
    </row>
    <row r="49" spans="2:15" ht="14.25" customHeight="1">
      <c r="B49" s="284" t="s">
        <v>1108</v>
      </c>
      <c r="C49" s="285"/>
      <c r="D49" s="204" t="s">
        <v>1109</v>
      </c>
      <c r="E49" s="202"/>
      <c r="F49" s="202"/>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220" t="s">
        <v>1079</v>
      </c>
      <c r="C51" s="221"/>
      <c r="D51" s="221"/>
      <c r="E51" s="221"/>
      <c r="F51" s="221"/>
      <c r="G51" s="221"/>
      <c r="H51" s="221"/>
      <c r="I51" s="221"/>
      <c r="J51" s="221"/>
      <c r="K51" s="221"/>
      <c r="L51" s="221"/>
      <c r="M51" s="221"/>
      <c r="N51" s="221"/>
      <c r="O51" s="222"/>
    </row>
    <row r="52" spans="2:15" ht="5.25" customHeight="1">
      <c r="B52" s="1"/>
      <c r="C52" s="1"/>
      <c r="D52" s="1"/>
      <c r="E52" s="1"/>
      <c r="F52" s="1"/>
      <c r="G52" s="1"/>
      <c r="H52" s="1"/>
      <c r="I52" s="1"/>
      <c r="J52" s="1"/>
      <c r="K52" s="1"/>
      <c r="L52" s="1"/>
      <c r="M52" s="1"/>
      <c r="N52" s="1"/>
      <c r="O52" s="1"/>
    </row>
    <row r="53" spans="2:3" ht="18.75" customHeight="1">
      <c r="B53" s="198" t="s">
        <v>1080</v>
      </c>
      <c r="C53" s="199"/>
    </row>
  </sheetData>
  <sheetProtection/>
  <mergeCells count="74">
    <mergeCell ref="B48:C48"/>
    <mergeCell ref="D48:F48"/>
    <mergeCell ref="B49:C49"/>
    <mergeCell ref="D49:F49"/>
    <mergeCell ref="B45:C45"/>
    <mergeCell ref="D45:F45"/>
    <mergeCell ref="B46:C46"/>
    <mergeCell ref="D46:F46"/>
    <mergeCell ref="B47:C47"/>
    <mergeCell ref="D47:F47"/>
    <mergeCell ref="B42:C42"/>
    <mergeCell ref="D42:F42"/>
    <mergeCell ref="B43:C43"/>
    <mergeCell ref="D43:F43"/>
    <mergeCell ref="B44:C44"/>
    <mergeCell ref="D44:F44"/>
    <mergeCell ref="B39:C39"/>
    <mergeCell ref="D39:F39"/>
    <mergeCell ref="B40:C40"/>
    <mergeCell ref="D40:F40"/>
    <mergeCell ref="B41:C41"/>
    <mergeCell ref="D41:F41"/>
    <mergeCell ref="C29:L29"/>
    <mergeCell ref="M29:O29"/>
    <mergeCell ref="B37:C37"/>
    <mergeCell ref="D37:F37"/>
    <mergeCell ref="B35:O35"/>
    <mergeCell ref="B38:C38"/>
    <mergeCell ref="D38:F38"/>
    <mergeCell ref="C26:K26"/>
    <mergeCell ref="L26:O26"/>
    <mergeCell ref="C27:K27"/>
    <mergeCell ref="L27:O27"/>
    <mergeCell ref="C28:L28"/>
    <mergeCell ref="M28:O28"/>
    <mergeCell ref="C23:L23"/>
    <mergeCell ref="M23:O23"/>
    <mergeCell ref="C24:L24"/>
    <mergeCell ref="M24:O24"/>
    <mergeCell ref="C25:L25"/>
    <mergeCell ref="M25:O25"/>
    <mergeCell ref="C20:I20"/>
    <mergeCell ref="J20:O20"/>
    <mergeCell ref="C21:L21"/>
    <mergeCell ref="M21:O21"/>
    <mergeCell ref="C22:L22"/>
    <mergeCell ref="M22:O22"/>
    <mergeCell ref="M16:O16"/>
    <mergeCell ref="C17:I17"/>
    <mergeCell ref="J17:O17"/>
    <mergeCell ref="C18:H18"/>
    <mergeCell ref="I18:O18"/>
    <mergeCell ref="C19:J19"/>
    <mergeCell ref="K19:O19"/>
    <mergeCell ref="B51:O51"/>
    <mergeCell ref="B53:C53"/>
    <mergeCell ref="F4:G4"/>
    <mergeCell ref="C10:M10"/>
    <mergeCell ref="N10:O10"/>
    <mergeCell ref="C11:M11"/>
    <mergeCell ref="N11:O11"/>
    <mergeCell ref="C12:N12"/>
    <mergeCell ref="C13:N13"/>
    <mergeCell ref="C16:L16"/>
    <mergeCell ref="B2:O2"/>
    <mergeCell ref="B4:D4"/>
    <mergeCell ref="B6:O6"/>
    <mergeCell ref="C8:M8"/>
    <mergeCell ref="B31:O31"/>
    <mergeCell ref="N33:O33"/>
    <mergeCell ref="C33:M33"/>
    <mergeCell ref="C14:N14"/>
    <mergeCell ref="C15:L15"/>
    <mergeCell ref="M15:O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AH275"/>
  <sheetViews>
    <sheetView showGridLines="0" zoomScalePageLayoutView="0" workbookViewId="0" topLeftCell="B160">
      <selection activeCell="I16" sqref="A11:S16"/>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7.00390625" style="0" customWidth="1"/>
    <col min="28"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93" t="s">
        <v>1110</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69" t="s">
        <v>1073</v>
      </c>
      <c r="C5" s="270"/>
      <c r="D5" s="270"/>
      <c r="E5" s="270"/>
      <c r="F5" s="270"/>
      <c r="G5" s="270"/>
      <c r="H5" s="270"/>
      <c r="I5" s="270"/>
      <c r="J5" s="270"/>
      <c r="K5" s="1"/>
      <c r="L5" s="272">
        <v>42916</v>
      </c>
      <c r="M5" s="217"/>
      <c r="N5" s="217"/>
      <c r="O5" s="217"/>
      <c r="P5" s="217"/>
      <c r="Q5" s="217"/>
      <c r="R5" s="217"/>
      <c r="S5" s="217"/>
      <c r="T5" s="1"/>
      <c r="U5" s="1"/>
      <c r="V5" s="1"/>
      <c r="W5" s="1"/>
      <c r="X5" s="1"/>
      <c r="Y5" s="1"/>
      <c r="Z5" s="1"/>
      <c r="AA5" s="1"/>
      <c r="AB5" s="1"/>
      <c r="AC5" s="1"/>
      <c r="AD5" s="1"/>
      <c r="AE5" s="1"/>
      <c r="AF5" s="1"/>
      <c r="AG5" s="1"/>
      <c r="AH5" s="1"/>
    </row>
    <row r="6" spans="2:34" ht="5.25" customHeight="1">
      <c r="B6" s="270"/>
      <c r="C6" s="270"/>
      <c r="D6" s="270"/>
      <c r="E6" s="270"/>
      <c r="F6" s="270"/>
      <c r="G6" s="270"/>
      <c r="H6" s="270"/>
      <c r="I6" s="270"/>
      <c r="J6" s="270"/>
      <c r="K6" s="1"/>
      <c r="L6" s="1"/>
      <c r="M6" s="1"/>
      <c r="N6" s="1"/>
      <c r="O6" s="1"/>
      <c r="P6" s="1"/>
      <c r="Q6" s="1"/>
      <c r="R6" s="1"/>
      <c r="S6" s="1"/>
      <c r="T6" s="1"/>
      <c r="U6" s="1"/>
      <c r="V6" s="1"/>
      <c r="W6" s="1"/>
      <c r="X6" s="1"/>
      <c r="Y6" s="1"/>
      <c r="Z6" s="1"/>
      <c r="AA6" s="1"/>
      <c r="AB6" s="1"/>
      <c r="AC6" s="1"/>
      <c r="AD6" s="1"/>
      <c r="AE6" s="1"/>
      <c r="AF6" s="1"/>
      <c r="AG6" s="1"/>
      <c r="AH6" s="1"/>
    </row>
    <row r="7" spans="2:34" ht="21" customHeight="1">
      <c r="B7" s="220" t="s">
        <v>1111</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2"/>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97"/>
      <c r="C9" s="208"/>
      <c r="D9" s="208"/>
      <c r="E9" s="208"/>
      <c r="F9" s="208"/>
      <c r="G9" s="208"/>
      <c r="H9" s="208"/>
      <c r="I9" s="207" t="s">
        <v>1126</v>
      </c>
      <c r="J9" s="208"/>
      <c r="K9" s="208"/>
      <c r="L9" s="208"/>
      <c r="M9" s="208"/>
      <c r="N9" s="208"/>
      <c r="O9" s="208"/>
      <c r="P9" s="208"/>
      <c r="Q9" s="208"/>
      <c r="R9" s="208"/>
      <c r="S9" s="208"/>
      <c r="T9" s="207" t="s">
        <v>1127</v>
      </c>
      <c r="U9" s="208"/>
      <c r="V9" s="208"/>
      <c r="W9" s="208"/>
      <c r="X9" s="208"/>
      <c r="Y9" s="208"/>
      <c r="Z9" s="208"/>
      <c r="AA9" s="207" t="s">
        <v>1128</v>
      </c>
      <c r="AB9" s="208"/>
      <c r="AC9" s="208"/>
      <c r="AD9" s="208"/>
      <c r="AE9" s="208"/>
      <c r="AF9" s="208"/>
      <c r="AG9" s="207" t="s">
        <v>1127</v>
      </c>
      <c r="AH9" s="208"/>
    </row>
    <row r="10" spans="2:34" ht="12" customHeight="1">
      <c r="B10" s="280" t="s">
        <v>569</v>
      </c>
      <c r="C10" s="202"/>
      <c r="D10" s="202"/>
      <c r="E10" s="202"/>
      <c r="F10" s="202"/>
      <c r="G10" s="202"/>
      <c r="H10" s="202"/>
      <c r="I10" s="296">
        <v>240624382.11000046</v>
      </c>
      <c r="J10" s="202"/>
      <c r="K10" s="202"/>
      <c r="L10" s="202"/>
      <c r="M10" s="202"/>
      <c r="N10" s="202"/>
      <c r="O10" s="202"/>
      <c r="P10" s="202"/>
      <c r="Q10" s="202"/>
      <c r="R10" s="202"/>
      <c r="S10" s="202"/>
      <c r="T10" s="295">
        <v>0.17737073598169384</v>
      </c>
      <c r="U10" s="202"/>
      <c r="V10" s="202"/>
      <c r="W10" s="202"/>
      <c r="X10" s="202"/>
      <c r="Y10" s="202"/>
      <c r="Z10" s="202"/>
      <c r="AA10" s="201">
        <v>2934</v>
      </c>
      <c r="AB10" s="202"/>
      <c r="AC10" s="202"/>
      <c r="AD10" s="202"/>
      <c r="AE10" s="202"/>
      <c r="AF10" s="202"/>
      <c r="AG10" s="295">
        <v>0.1742176830354492</v>
      </c>
      <c r="AH10" s="202"/>
    </row>
    <row r="11" spans="2:34" ht="12" customHeight="1">
      <c r="B11" s="280" t="s">
        <v>573</v>
      </c>
      <c r="C11" s="202"/>
      <c r="D11" s="202"/>
      <c r="E11" s="202"/>
      <c r="F11" s="202"/>
      <c r="G11" s="202"/>
      <c r="H11" s="202"/>
      <c r="I11" s="296">
        <v>204968209.769999</v>
      </c>
      <c r="J11" s="202"/>
      <c r="K11" s="202"/>
      <c r="L11" s="202"/>
      <c r="M11" s="202"/>
      <c r="N11" s="202"/>
      <c r="O11" s="202"/>
      <c r="P11" s="202"/>
      <c r="Q11" s="202"/>
      <c r="R11" s="202"/>
      <c r="S11" s="202"/>
      <c r="T11" s="295">
        <v>0.15108760758556555</v>
      </c>
      <c r="U11" s="202"/>
      <c r="V11" s="202"/>
      <c r="W11" s="202"/>
      <c r="X11" s="202"/>
      <c r="Y11" s="202"/>
      <c r="Z11" s="202"/>
      <c r="AA11" s="201">
        <v>2741</v>
      </c>
      <c r="AB11" s="202"/>
      <c r="AC11" s="202"/>
      <c r="AD11" s="202"/>
      <c r="AE11" s="202"/>
      <c r="AF11" s="202"/>
      <c r="AG11" s="295">
        <v>0.16275755596461017</v>
      </c>
      <c r="AH11" s="202"/>
    </row>
    <row r="12" spans="2:34" ht="12" customHeight="1">
      <c r="B12" s="280" t="s">
        <v>571</v>
      </c>
      <c r="C12" s="202"/>
      <c r="D12" s="202"/>
      <c r="E12" s="202"/>
      <c r="F12" s="202"/>
      <c r="G12" s="202"/>
      <c r="H12" s="202"/>
      <c r="I12" s="296">
        <v>196484233.1400004</v>
      </c>
      <c r="J12" s="202"/>
      <c r="K12" s="202"/>
      <c r="L12" s="202"/>
      <c r="M12" s="202"/>
      <c r="N12" s="202"/>
      <c r="O12" s="202"/>
      <c r="P12" s="202"/>
      <c r="Q12" s="202"/>
      <c r="R12" s="202"/>
      <c r="S12" s="202"/>
      <c r="T12" s="295">
        <v>0.14483383909494593</v>
      </c>
      <c r="U12" s="202"/>
      <c r="V12" s="202"/>
      <c r="W12" s="202"/>
      <c r="X12" s="202"/>
      <c r="Y12" s="202"/>
      <c r="Z12" s="202"/>
      <c r="AA12" s="201">
        <v>2292</v>
      </c>
      <c r="AB12" s="202"/>
      <c r="AC12" s="202"/>
      <c r="AD12" s="202"/>
      <c r="AE12" s="202"/>
      <c r="AF12" s="202"/>
      <c r="AG12" s="295">
        <v>0.13609643132830593</v>
      </c>
      <c r="AH12" s="202"/>
    </row>
    <row r="13" spans="2:34" ht="12" customHeight="1">
      <c r="B13" s="280" t="s">
        <v>575</v>
      </c>
      <c r="C13" s="202"/>
      <c r="D13" s="202"/>
      <c r="E13" s="202"/>
      <c r="F13" s="202"/>
      <c r="G13" s="202"/>
      <c r="H13" s="202"/>
      <c r="I13" s="296">
        <v>166364886.0900001</v>
      </c>
      <c r="J13" s="202"/>
      <c r="K13" s="202"/>
      <c r="L13" s="202"/>
      <c r="M13" s="202"/>
      <c r="N13" s="202"/>
      <c r="O13" s="202"/>
      <c r="P13" s="202"/>
      <c r="Q13" s="202"/>
      <c r="R13" s="202"/>
      <c r="S13" s="202"/>
      <c r="T13" s="295">
        <v>0.12263205427704493</v>
      </c>
      <c r="U13" s="202"/>
      <c r="V13" s="202"/>
      <c r="W13" s="202"/>
      <c r="X13" s="202"/>
      <c r="Y13" s="202"/>
      <c r="Z13" s="202"/>
      <c r="AA13" s="201">
        <v>1498</v>
      </c>
      <c r="AB13" s="202"/>
      <c r="AC13" s="202"/>
      <c r="AD13" s="202"/>
      <c r="AE13" s="202"/>
      <c r="AF13" s="202"/>
      <c r="AG13" s="295">
        <v>0.08894958731666766</v>
      </c>
      <c r="AH13" s="202"/>
    </row>
    <row r="14" spans="2:34" ht="12" customHeight="1">
      <c r="B14" s="280" t="s">
        <v>577</v>
      </c>
      <c r="C14" s="202"/>
      <c r="D14" s="202"/>
      <c r="E14" s="202"/>
      <c r="F14" s="202"/>
      <c r="G14" s="202"/>
      <c r="H14" s="202"/>
      <c r="I14" s="296">
        <v>139378475.1799999</v>
      </c>
      <c r="J14" s="202"/>
      <c r="K14" s="202"/>
      <c r="L14" s="202"/>
      <c r="M14" s="202"/>
      <c r="N14" s="202"/>
      <c r="O14" s="202"/>
      <c r="P14" s="202"/>
      <c r="Q14" s="202"/>
      <c r="R14" s="202"/>
      <c r="S14" s="202"/>
      <c r="T14" s="295">
        <v>0.10273964136926664</v>
      </c>
      <c r="U14" s="202"/>
      <c r="V14" s="202"/>
      <c r="W14" s="202"/>
      <c r="X14" s="202"/>
      <c r="Y14" s="202"/>
      <c r="Z14" s="202"/>
      <c r="AA14" s="201">
        <v>1913</v>
      </c>
      <c r="AB14" s="202"/>
      <c r="AC14" s="202"/>
      <c r="AD14" s="202"/>
      <c r="AE14" s="202"/>
      <c r="AF14" s="202"/>
      <c r="AG14" s="295">
        <v>0.11359182946380857</v>
      </c>
      <c r="AH14" s="202"/>
    </row>
    <row r="15" spans="2:34" ht="12" customHeight="1">
      <c r="B15" s="280" t="s">
        <v>581</v>
      </c>
      <c r="C15" s="202"/>
      <c r="D15" s="202"/>
      <c r="E15" s="202"/>
      <c r="F15" s="202"/>
      <c r="G15" s="202"/>
      <c r="H15" s="202"/>
      <c r="I15" s="296">
        <v>102502113.86999993</v>
      </c>
      <c r="J15" s="202"/>
      <c r="K15" s="202"/>
      <c r="L15" s="202"/>
      <c r="M15" s="202"/>
      <c r="N15" s="202"/>
      <c r="O15" s="202"/>
      <c r="P15" s="202"/>
      <c r="Q15" s="202"/>
      <c r="R15" s="202"/>
      <c r="S15" s="202"/>
      <c r="T15" s="295">
        <v>0.07555707870239833</v>
      </c>
      <c r="U15" s="202"/>
      <c r="V15" s="202"/>
      <c r="W15" s="202"/>
      <c r="X15" s="202"/>
      <c r="Y15" s="202"/>
      <c r="Z15" s="202"/>
      <c r="AA15" s="201">
        <v>1406</v>
      </c>
      <c r="AB15" s="202"/>
      <c r="AC15" s="202"/>
      <c r="AD15" s="202"/>
      <c r="AE15" s="202"/>
      <c r="AF15" s="202"/>
      <c r="AG15" s="295">
        <v>0.08348672881657859</v>
      </c>
      <c r="AH15" s="202"/>
    </row>
    <row r="16" spans="2:34" ht="12" customHeight="1">
      <c r="B16" s="280" t="s">
        <v>579</v>
      </c>
      <c r="C16" s="202"/>
      <c r="D16" s="202"/>
      <c r="E16" s="202"/>
      <c r="F16" s="202"/>
      <c r="G16" s="202"/>
      <c r="H16" s="202"/>
      <c r="I16" s="296">
        <v>82988671.23999995</v>
      </c>
      <c r="J16" s="202"/>
      <c r="K16" s="202"/>
      <c r="L16" s="202"/>
      <c r="M16" s="202"/>
      <c r="N16" s="202"/>
      <c r="O16" s="202"/>
      <c r="P16" s="202"/>
      <c r="Q16" s="202"/>
      <c r="R16" s="202"/>
      <c r="S16" s="202"/>
      <c r="T16" s="295">
        <v>0.0611731927035247</v>
      </c>
      <c r="U16" s="202"/>
      <c r="V16" s="202"/>
      <c r="W16" s="202"/>
      <c r="X16" s="202"/>
      <c r="Y16" s="202"/>
      <c r="Z16" s="202"/>
      <c r="AA16" s="201">
        <v>1249</v>
      </c>
      <c r="AB16" s="202"/>
      <c r="AC16" s="202"/>
      <c r="AD16" s="202"/>
      <c r="AE16" s="202"/>
      <c r="AF16" s="202"/>
      <c r="AG16" s="295">
        <v>0.0741642420283831</v>
      </c>
      <c r="AH16" s="202"/>
    </row>
    <row r="17" spans="2:34" ht="12" customHeight="1">
      <c r="B17" s="280" t="s">
        <v>583</v>
      </c>
      <c r="C17" s="202"/>
      <c r="D17" s="202"/>
      <c r="E17" s="202"/>
      <c r="F17" s="202"/>
      <c r="G17" s="202"/>
      <c r="H17" s="202"/>
      <c r="I17" s="296">
        <v>77472170.23000005</v>
      </c>
      <c r="J17" s="202"/>
      <c r="K17" s="202"/>
      <c r="L17" s="202"/>
      <c r="M17" s="202"/>
      <c r="N17" s="202"/>
      <c r="O17" s="202"/>
      <c r="P17" s="202"/>
      <c r="Q17" s="202"/>
      <c r="R17" s="202"/>
      <c r="S17" s="202"/>
      <c r="T17" s="295">
        <v>0.057106830701439064</v>
      </c>
      <c r="U17" s="202"/>
      <c r="V17" s="202"/>
      <c r="W17" s="202"/>
      <c r="X17" s="202"/>
      <c r="Y17" s="202"/>
      <c r="Z17" s="202"/>
      <c r="AA17" s="201">
        <v>1027</v>
      </c>
      <c r="AB17" s="202"/>
      <c r="AC17" s="202"/>
      <c r="AD17" s="202"/>
      <c r="AE17" s="202"/>
      <c r="AF17" s="202"/>
      <c r="AG17" s="295">
        <v>0.06098212695208123</v>
      </c>
      <c r="AH17" s="202"/>
    </row>
    <row r="18" spans="2:34" ht="12" customHeight="1">
      <c r="B18" s="280" t="s">
        <v>585</v>
      </c>
      <c r="C18" s="202"/>
      <c r="D18" s="202"/>
      <c r="E18" s="202"/>
      <c r="F18" s="202"/>
      <c r="G18" s="202"/>
      <c r="H18" s="202"/>
      <c r="I18" s="296">
        <v>73190282.83000004</v>
      </c>
      <c r="J18" s="202"/>
      <c r="K18" s="202"/>
      <c r="L18" s="202"/>
      <c r="M18" s="202"/>
      <c r="N18" s="202"/>
      <c r="O18" s="202"/>
      <c r="P18" s="202"/>
      <c r="Q18" s="202"/>
      <c r="R18" s="202"/>
      <c r="S18" s="202"/>
      <c r="T18" s="295">
        <v>0.053950535762127605</v>
      </c>
      <c r="U18" s="202"/>
      <c r="V18" s="202"/>
      <c r="W18" s="202"/>
      <c r="X18" s="202"/>
      <c r="Y18" s="202"/>
      <c r="Z18" s="202"/>
      <c r="AA18" s="201">
        <v>801</v>
      </c>
      <c r="AB18" s="202"/>
      <c r="AC18" s="202"/>
      <c r="AD18" s="202"/>
      <c r="AE18" s="202"/>
      <c r="AF18" s="202"/>
      <c r="AG18" s="295">
        <v>0.04756249628881895</v>
      </c>
      <c r="AH18" s="202"/>
    </row>
    <row r="19" spans="2:34" ht="12" customHeight="1">
      <c r="B19" s="280" t="s">
        <v>587</v>
      </c>
      <c r="C19" s="202"/>
      <c r="D19" s="202"/>
      <c r="E19" s="202"/>
      <c r="F19" s="202"/>
      <c r="G19" s="202"/>
      <c r="H19" s="202"/>
      <c r="I19" s="296">
        <v>42396039.12999998</v>
      </c>
      <c r="J19" s="202"/>
      <c r="K19" s="202"/>
      <c r="L19" s="202"/>
      <c r="M19" s="202"/>
      <c r="N19" s="202"/>
      <c r="O19" s="202"/>
      <c r="P19" s="202"/>
      <c r="Q19" s="202"/>
      <c r="R19" s="202"/>
      <c r="S19" s="202"/>
      <c r="T19" s="295">
        <v>0.031251266381472236</v>
      </c>
      <c r="U19" s="202"/>
      <c r="V19" s="202"/>
      <c r="W19" s="202"/>
      <c r="X19" s="202"/>
      <c r="Y19" s="202"/>
      <c r="Z19" s="202"/>
      <c r="AA19" s="201">
        <v>582</v>
      </c>
      <c r="AB19" s="202"/>
      <c r="AC19" s="202"/>
      <c r="AD19" s="202"/>
      <c r="AE19" s="202"/>
      <c r="AF19" s="202"/>
      <c r="AG19" s="295">
        <v>0.03455851790273737</v>
      </c>
      <c r="AH19" s="202"/>
    </row>
    <row r="20" spans="2:34" ht="12" customHeight="1">
      <c r="B20" s="280" t="s">
        <v>520</v>
      </c>
      <c r="C20" s="202"/>
      <c r="D20" s="202"/>
      <c r="E20" s="202"/>
      <c r="F20" s="202"/>
      <c r="G20" s="202"/>
      <c r="H20" s="202"/>
      <c r="I20" s="296">
        <v>30248812.690000024</v>
      </c>
      <c r="J20" s="202"/>
      <c r="K20" s="202"/>
      <c r="L20" s="202"/>
      <c r="M20" s="202"/>
      <c r="N20" s="202"/>
      <c r="O20" s="202"/>
      <c r="P20" s="202"/>
      <c r="Q20" s="202"/>
      <c r="R20" s="202"/>
      <c r="S20" s="202"/>
      <c r="T20" s="295">
        <v>0.02229721744052105</v>
      </c>
      <c r="U20" s="202"/>
      <c r="V20" s="202"/>
      <c r="W20" s="202"/>
      <c r="X20" s="202"/>
      <c r="Y20" s="202"/>
      <c r="Z20" s="202"/>
      <c r="AA20" s="201">
        <v>398</v>
      </c>
      <c r="AB20" s="202"/>
      <c r="AC20" s="202"/>
      <c r="AD20" s="202"/>
      <c r="AE20" s="202"/>
      <c r="AF20" s="202"/>
      <c r="AG20" s="295">
        <v>0.02363280090255923</v>
      </c>
      <c r="AH20" s="202"/>
    </row>
    <row r="21" spans="2:34" ht="13.5" customHeight="1">
      <c r="B21" s="298"/>
      <c r="C21" s="299"/>
      <c r="D21" s="299"/>
      <c r="E21" s="299"/>
      <c r="F21" s="299"/>
      <c r="G21" s="299"/>
      <c r="H21" s="299"/>
      <c r="I21" s="300">
        <v>1356618276.28</v>
      </c>
      <c r="J21" s="299"/>
      <c r="K21" s="299"/>
      <c r="L21" s="299"/>
      <c r="M21" s="299"/>
      <c r="N21" s="299"/>
      <c r="O21" s="299"/>
      <c r="P21" s="299"/>
      <c r="Q21" s="299"/>
      <c r="R21" s="299"/>
      <c r="S21" s="299"/>
      <c r="T21" s="301">
        <v>0.9999999999999991</v>
      </c>
      <c r="U21" s="299"/>
      <c r="V21" s="299"/>
      <c r="W21" s="299"/>
      <c r="X21" s="299"/>
      <c r="Y21" s="299"/>
      <c r="Z21" s="299"/>
      <c r="AA21" s="302">
        <v>16841</v>
      </c>
      <c r="AB21" s="299"/>
      <c r="AC21" s="299"/>
      <c r="AD21" s="299"/>
      <c r="AE21" s="299"/>
      <c r="AF21" s="299"/>
      <c r="AG21" s="301">
        <v>1</v>
      </c>
      <c r="AH21" s="299"/>
    </row>
    <row r="22" spans="2:34" ht="9"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2:34" ht="18.75" customHeight="1">
      <c r="B23" s="220" t="s">
        <v>1112</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2"/>
    </row>
    <row r="24" spans="2:34" ht="8.2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2:34" ht="13.5" customHeight="1">
      <c r="B25" s="207" t="s">
        <v>1129</v>
      </c>
      <c r="C25" s="208"/>
      <c r="D25" s="208"/>
      <c r="E25" s="208"/>
      <c r="F25" s="208"/>
      <c r="G25" s="208"/>
      <c r="H25" s="208"/>
      <c r="I25" s="208"/>
      <c r="J25" s="207" t="s">
        <v>1126</v>
      </c>
      <c r="K25" s="208"/>
      <c r="L25" s="208"/>
      <c r="M25" s="208"/>
      <c r="N25" s="208"/>
      <c r="O25" s="208"/>
      <c r="P25" s="208"/>
      <c r="Q25" s="208"/>
      <c r="R25" s="208"/>
      <c r="S25" s="208"/>
      <c r="T25" s="207" t="s">
        <v>1127</v>
      </c>
      <c r="U25" s="208"/>
      <c r="V25" s="208"/>
      <c r="W25" s="208"/>
      <c r="X25" s="208"/>
      <c r="Y25" s="208"/>
      <c r="Z25" s="208"/>
      <c r="AA25" s="207" t="s">
        <v>1128</v>
      </c>
      <c r="AB25" s="208"/>
      <c r="AC25" s="208"/>
      <c r="AD25" s="208"/>
      <c r="AE25" s="208"/>
      <c r="AF25" s="207" t="s">
        <v>1127</v>
      </c>
      <c r="AG25" s="208"/>
      <c r="AH25" s="208"/>
    </row>
    <row r="26" spans="2:34" ht="12.75" customHeight="1">
      <c r="B26" s="204" t="s">
        <v>1130</v>
      </c>
      <c r="C26" s="202"/>
      <c r="D26" s="202"/>
      <c r="E26" s="202"/>
      <c r="F26" s="202"/>
      <c r="G26" s="202"/>
      <c r="H26" s="202"/>
      <c r="I26" s="202"/>
      <c r="J26" s="296">
        <v>70113233.37999992</v>
      </c>
      <c r="K26" s="202"/>
      <c r="L26" s="202"/>
      <c r="M26" s="202"/>
      <c r="N26" s="202"/>
      <c r="O26" s="202"/>
      <c r="P26" s="202"/>
      <c r="Q26" s="202"/>
      <c r="R26" s="202"/>
      <c r="S26" s="202"/>
      <c r="T26" s="295">
        <v>0.051682359441786695</v>
      </c>
      <c r="U26" s="202"/>
      <c r="V26" s="202"/>
      <c r="W26" s="202"/>
      <c r="X26" s="202"/>
      <c r="Y26" s="202"/>
      <c r="Z26" s="202"/>
      <c r="AA26" s="201">
        <v>893</v>
      </c>
      <c r="AB26" s="202"/>
      <c r="AC26" s="202"/>
      <c r="AD26" s="202"/>
      <c r="AE26" s="202"/>
      <c r="AF26" s="295">
        <v>0.05302535478890802</v>
      </c>
      <c r="AG26" s="202"/>
      <c r="AH26" s="202"/>
    </row>
    <row r="27" spans="2:34" ht="12.75" customHeight="1">
      <c r="B27" s="204" t="s">
        <v>1131</v>
      </c>
      <c r="C27" s="202"/>
      <c r="D27" s="202"/>
      <c r="E27" s="202"/>
      <c r="F27" s="202"/>
      <c r="G27" s="202"/>
      <c r="H27" s="202"/>
      <c r="I27" s="202"/>
      <c r="J27" s="296">
        <v>680501600.7899977</v>
      </c>
      <c r="K27" s="202"/>
      <c r="L27" s="202"/>
      <c r="M27" s="202"/>
      <c r="N27" s="202"/>
      <c r="O27" s="202"/>
      <c r="P27" s="202"/>
      <c r="Q27" s="202"/>
      <c r="R27" s="202"/>
      <c r="S27" s="202"/>
      <c r="T27" s="295">
        <v>0.5016161234802253</v>
      </c>
      <c r="U27" s="202"/>
      <c r="V27" s="202"/>
      <c r="W27" s="202"/>
      <c r="X27" s="202"/>
      <c r="Y27" s="202"/>
      <c r="Z27" s="202"/>
      <c r="AA27" s="201">
        <v>7684</v>
      </c>
      <c r="AB27" s="202"/>
      <c r="AC27" s="202"/>
      <c r="AD27" s="202"/>
      <c r="AE27" s="202"/>
      <c r="AF27" s="295">
        <v>0.4562674425509174</v>
      </c>
      <c r="AG27" s="202"/>
      <c r="AH27" s="202"/>
    </row>
    <row r="28" spans="2:34" ht="12.75" customHeight="1">
      <c r="B28" s="204" t="s">
        <v>1132</v>
      </c>
      <c r="C28" s="202"/>
      <c r="D28" s="202"/>
      <c r="E28" s="202"/>
      <c r="F28" s="202"/>
      <c r="G28" s="202"/>
      <c r="H28" s="202"/>
      <c r="I28" s="202"/>
      <c r="J28" s="296">
        <v>543026252.4</v>
      </c>
      <c r="K28" s="202"/>
      <c r="L28" s="202"/>
      <c r="M28" s="202"/>
      <c r="N28" s="202"/>
      <c r="O28" s="202"/>
      <c r="P28" s="202"/>
      <c r="Q28" s="202"/>
      <c r="R28" s="202"/>
      <c r="S28" s="202"/>
      <c r="T28" s="295">
        <v>0.40027932830821067</v>
      </c>
      <c r="U28" s="202"/>
      <c r="V28" s="202"/>
      <c r="W28" s="202"/>
      <c r="X28" s="202"/>
      <c r="Y28" s="202"/>
      <c r="Z28" s="202"/>
      <c r="AA28" s="201">
        <v>7006</v>
      </c>
      <c r="AB28" s="202"/>
      <c r="AC28" s="202"/>
      <c r="AD28" s="202"/>
      <c r="AE28" s="202"/>
      <c r="AF28" s="295">
        <v>0.41600855056113056</v>
      </c>
      <c r="AG28" s="202"/>
      <c r="AH28" s="202"/>
    </row>
    <row r="29" spans="2:34" ht="12.75" customHeight="1">
      <c r="B29" s="204" t="s">
        <v>1133</v>
      </c>
      <c r="C29" s="202"/>
      <c r="D29" s="202"/>
      <c r="E29" s="202"/>
      <c r="F29" s="202"/>
      <c r="G29" s="202"/>
      <c r="H29" s="202"/>
      <c r="I29" s="202"/>
      <c r="J29" s="296">
        <v>23809820.90000001</v>
      </c>
      <c r="K29" s="202"/>
      <c r="L29" s="202"/>
      <c r="M29" s="202"/>
      <c r="N29" s="202"/>
      <c r="O29" s="202"/>
      <c r="P29" s="202"/>
      <c r="Q29" s="202"/>
      <c r="R29" s="202"/>
      <c r="S29" s="202"/>
      <c r="T29" s="295">
        <v>0.017550862550141415</v>
      </c>
      <c r="U29" s="202"/>
      <c r="V29" s="202"/>
      <c r="W29" s="202"/>
      <c r="X29" s="202"/>
      <c r="Y29" s="202"/>
      <c r="Z29" s="202"/>
      <c r="AA29" s="201">
        <v>331</v>
      </c>
      <c r="AB29" s="202"/>
      <c r="AC29" s="202"/>
      <c r="AD29" s="202"/>
      <c r="AE29" s="202"/>
      <c r="AF29" s="295">
        <v>0.019654414820972625</v>
      </c>
      <c r="AG29" s="202"/>
      <c r="AH29" s="202"/>
    </row>
    <row r="30" spans="2:34" ht="12.75" customHeight="1">
      <c r="B30" s="204" t="s">
        <v>1134</v>
      </c>
      <c r="C30" s="202"/>
      <c r="D30" s="202"/>
      <c r="E30" s="202"/>
      <c r="F30" s="202"/>
      <c r="G30" s="202"/>
      <c r="H30" s="202"/>
      <c r="I30" s="202"/>
      <c r="J30" s="296">
        <v>6906924.969999999</v>
      </c>
      <c r="K30" s="202"/>
      <c r="L30" s="202"/>
      <c r="M30" s="202"/>
      <c r="N30" s="202"/>
      <c r="O30" s="202"/>
      <c r="P30" s="202"/>
      <c r="Q30" s="202"/>
      <c r="R30" s="202"/>
      <c r="S30" s="202"/>
      <c r="T30" s="295">
        <v>0.005091281085302475</v>
      </c>
      <c r="U30" s="202"/>
      <c r="V30" s="202"/>
      <c r="W30" s="202"/>
      <c r="X30" s="202"/>
      <c r="Y30" s="202"/>
      <c r="Z30" s="202"/>
      <c r="AA30" s="201">
        <v>160</v>
      </c>
      <c r="AB30" s="202"/>
      <c r="AC30" s="202"/>
      <c r="AD30" s="202"/>
      <c r="AE30" s="202"/>
      <c r="AF30" s="295">
        <v>0.00950062347841577</v>
      </c>
      <c r="AG30" s="202"/>
      <c r="AH30" s="202"/>
    </row>
    <row r="31" spans="2:34" ht="12.75" customHeight="1">
      <c r="B31" s="204" t="s">
        <v>1135</v>
      </c>
      <c r="C31" s="202"/>
      <c r="D31" s="202"/>
      <c r="E31" s="202"/>
      <c r="F31" s="202"/>
      <c r="G31" s="202"/>
      <c r="H31" s="202"/>
      <c r="I31" s="202"/>
      <c r="J31" s="296">
        <v>3194761.2200000007</v>
      </c>
      <c r="K31" s="202"/>
      <c r="L31" s="202"/>
      <c r="M31" s="202"/>
      <c r="N31" s="202"/>
      <c r="O31" s="202"/>
      <c r="P31" s="202"/>
      <c r="Q31" s="202"/>
      <c r="R31" s="202"/>
      <c r="S31" s="202"/>
      <c r="T31" s="295">
        <v>0.002354944847684347</v>
      </c>
      <c r="U31" s="202"/>
      <c r="V31" s="202"/>
      <c r="W31" s="202"/>
      <c r="X31" s="202"/>
      <c r="Y31" s="202"/>
      <c r="Z31" s="202"/>
      <c r="AA31" s="201">
        <v>102</v>
      </c>
      <c r="AB31" s="202"/>
      <c r="AC31" s="202"/>
      <c r="AD31" s="202"/>
      <c r="AE31" s="202"/>
      <c r="AF31" s="295">
        <v>0.006056647467490054</v>
      </c>
      <c r="AG31" s="202"/>
      <c r="AH31" s="202"/>
    </row>
    <row r="32" spans="2:34" ht="12.75" customHeight="1">
      <c r="B32" s="204" t="s">
        <v>1136</v>
      </c>
      <c r="C32" s="202"/>
      <c r="D32" s="202"/>
      <c r="E32" s="202"/>
      <c r="F32" s="202"/>
      <c r="G32" s="202"/>
      <c r="H32" s="202"/>
      <c r="I32" s="202"/>
      <c r="J32" s="296">
        <v>7964093.460000005</v>
      </c>
      <c r="K32" s="202"/>
      <c r="L32" s="202"/>
      <c r="M32" s="202"/>
      <c r="N32" s="202"/>
      <c r="O32" s="202"/>
      <c r="P32" s="202"/>
      <c r="Q32" s="202"/>
      <c r="R32" s="202"/>
      <c r="S32" s="202"/>
      <c r="T32" s="295">
        <v>0.005870548553892742</v>
      </c>
      <c r="U32" s="202"/>
      <c r="V32" s="202"/>
      <c r="W32" s="202"/>
      <c r="X32" s="202"/>
      <c r="Y32" s="202"/>
      <c r="Z32" s="202"/>
      <c r="AA32" s="201">
        <v>192</v>
      </c>
      <c r="AB32" s="202"/>
      <c r="AC32" s="202"/>
      <c r="AD32" s="202"/>
      <c r="AE32" s="202"/>
      <c r="AF32" s="295">
        <v>0.011400748174098925</v>
      </c>
      <c r="AG32" s="202"/>
      <c r="AH32" s="202"/>
    </row>
    <row r="33" spans="2:34" ht="12.75" customHeight="1">
      <c r="B33" s="204" t="s">
        <v>1137</v>
      </c>
      <c r="C33" s="202"/>
      <c r="D33" s="202"/>
      <c r="E33" s="202"/>
      <c r="F33" s="202"/>
      <c r="G33" s="202"/>
      <c r="H33" s="202"/>
      <c r="I33" s="202"/>
      <c r="J33" s="296">
        <v>10288163.740000002</v>
      </c>
      <c r="K33" s="202"/>
      <c r="L33" s="202"/>
      <c r="M33" s="202"/>
      <c r="N33" s="202"/>
      <c r="O33" s="202"/>
      <c r="P33" s="202"/>
      <c r="Q33" s="202"/>
      <c r="R33" s="202"/>
      <c r="S33" s="202"/>
      <c r="T33" s="295">
        <v>0.007583683575464812</v>
      </c>
      <c r="U33" s="202"/>
      <c r="V33" s="202"/>
      <c r="W33" s="202"/>
      <c r="X33" s="202"/>
      <c r="Y33" s="202"/>
      <c r="Z33" s="202"/>
      <c r="AA33" s="201">
        <v>181</v>
      </c>
      <c r="AB33" s="202"/>
      <c r="AC33" s="202"/>
      <c r="AD33" s="202"/>
      <c r="AE33" s="202"/>
      <c r="AF33" s="295">
        <v>0.01074758030995784</v>
      </c>
      <c r="AG33" s="202"/>
      <c r="AH33" s="202"/>
    </row>
    <row r="34" spans="2:34" ht="12.75" customHeight="1">
      <c r="B34" s="204" t="s">
        <v>1138</v>
      </c>
      <c r="C34" s="202"/>
      <c r="D34" s="202"/>
      <c r="E34" s="202"/>
      <c r="F34" s="202"/>
      <c r="G34" s="202"/>
      <c r="H34" s="202"/>
      <c r="I34" s="202"/>
      <c r="J34" s="296">
        <v>2250384.2500000005</v>
      </c>
      <c r="K34" s="202"/>
      <c r="L34" s="202"/>
      <c r="M34" s="202"/>
      <c r="N34" s="202"/>
      <c r="O34" s="202"/>
      <c r="P34" s="202"/>
      <c r="Q34" s="202"/>
      <c r="R34" s="202"/>
      <c r="S34" s="202"/>
      <c r="T34" s="295">
        <v>0.0016588190571711972</v>
      </c>
      <c r="U34" s="202"/>
      <c r="V34" s="202"/>
      <c r="W34" s="202"/>
      <c r="X34" s="202"/>
      <c r="Y34" s="202"/>
      <c r="Z34" s="202"/>
      <c r="AA34" s="201">
        <v>60</v>
      </c>
      <c r="AB34" s="202"/>
      <c r="AC34" s="202"/>
      <c r="AD34" s="202"/>
      <c r="AE34" s="202"/>
      <c r="AF34" s="295">
        <v>0.003562733804405914</v>
      </c>
      <c r="AG34" s="202"/>
      <c r="AH34" s="202"/>
    </row>
    <row r="35" spans="2:34" ht="12.75" customHeight="1">
      <c r="B35" s="204" t="s">
        <v>1139</v>
      </c>
      <c r="C35" s="202"/>
      <c r="D35" s="202"/>
      <c r="E35" s="202"/>
      <c r="F35" s="202"/>
      <c r="G35" s="202"/>
      <c r="H35" s="202"/>
      <c r="I35" s="202"/>
      <c r="J35" s="296">
        <v>1250379.3399999999</v>
      </c>
      <c r="K35" s="202"/>
      <c r="L35" s="202"/>
      <c r="M35" s="202"/>
      <c r="N35" s="202"/>
      <c r="O35" s="202"/>
      <c r="P35" s="202"/>
      <c r="Q35" s="202"/>
      <c r="R35" s="202"/>
      <c r="S35" s="202"/>
      <c r="T35" s="295">
        <v>0.0009216884084951906</v>
      </c>
      <c r="U35" s="202"/>
      <c r="V35" s="202"/>
      <c r="W35" s="202"/>
      <c r="X35" s="202"/>
      <c r="Y35" s="202"/>
      <c r="Z35" s="202"/>
      <c r="AA35" s="201">
        <v>34</v>
      </c>
      <c r="AB35" s="202"/>
      <c r="AC35" s="202"/>
      <c r="AD35" s="202"/>
      <c r="AE35" s="202"/>
      <c r="AF35" s="295">
        <v>0.0020188824891633514</v>
      </c>
      <c r="AG35" s="202"/>
      <c r="AH35" s="202"/>
    </row>
    <row r="36" spans="2:34" ht="12.75" customHeight="1">
      <c r="B36" s="204" t="s">
        <v>1140</v>
      </c>
      <c r="C36" s="202"/>
      <c r="D36" s="202"/>
      <c r="E36" s="202"/>
      <c r="F36" s="202"/>
      <c r="G36" s="202"/>
      <c r="H36" s="202"/>
      <c r="I36" s="202"/>
      <c r="J36" s="296">
        <v>848229.97</v>
      </c>
      <c r="K36" s="202"/>
      <c r="L36" s="202"/>
      <c r="M36" s="202"/>
      <c r="N36" s="202"/>
      <c r="O36" s="202"/>
      <c r="P36" s="202"/>
      <c r="Q36" s="202"/>
      <c r="R36" s="202"/>
      <c r="S36" s="202"/>
      <c r="T36" s="295">
        <v>0.0006252532380191305</v>
      </c>
      <c r="U36" s="202"/>
      <c r="V36" s="202"/>
      <c r="W36" s="202"/>
      <c r="X36" s="202"/>
      <c r="Y36" s="202"/>
      <c r="Z36" s="202"/>
      <c r="AA36" s="201">
        <v>22</v>
      </c>
      <c r="AB36" s="202"/>
      <c r="AC36" s="202"/>
      <c r="AD36" s="202"/>
      <c r="AE36" s="202"/>
      <c r="AF36" s="295">
        <v>0.0013063357282821686</v>
      </c>
      <c r="AG36" s="202"/>
      <c r="AH36" s="202"/>
    </row>
    <row r="37" spans="2:34" ht="12.75" customHeight="1">
      <c r="B37" s="204" t="s">
        <v>1141</v>
      </c>
      <c r="C37" s="202"/>
      <c r="D37" s="202"/>
      <c r="E37" s="202"/>
      <c r="F37" s="202"/>
      <c r="G37" s="202"/>
      <c r="H37" s="202"/>
      <c r="I37" s="202"/>
      <c r="J37" s="296">
        <v>2846274.500000002</v>
      </c>
      <c r="K37" s="202"/>
      <c r="L37" s="202"/>
      <c r="M37" s="202"/>
      <c r="N37" s="202"/>
      <c r="O37" s="202"/>
      <c r="P37" s="202"/>
      <c r="Q37" s="202"/>
      <c r="R37" s="202"/>
      <c r="S37" s="202"/>
      <c r="T37" s="295">
        <v>0.0020980658669915698</v>
      </c>
      <c r="U37" s="202"/>
      <c r="V37" s="202"/>
      <c r="W37" s="202"/>
      <c r="X37" s="202"/>
      <c r="Y37" s="202"/>
      <c r="Z37" s="202"/>
      <c r="AA37" s="201">
        <v>69</v>
      </c>
      <c r="AB37" s="202"/>
      <c r="AC37" s="202"/>
      <c r="AD37" s="202"/>
      <c r="AE37" s="202"/>
      <c r="AF37" s="295">
        <v>0.004097143875066801</v>
      </c>
      <c r="AG37" s="202"/>
      <c r="AH37" s="202"/>
    </row>
    <row r="38" spans="2:34" ht="12.75" customHeight="1">
      <c r="B38" s="204" t="s">
        <v>1142</v>
      </c>
      <c r="C38" s="202"/>
      <c r="D38" s="202"/>
      <c r="E38" s="202"/>
      <c r="F38" s="202"/>
      <c r="G38" s="202"/>
      <c r="H38" s="202"/>
      <c r="I38" s="202"/>
      <c r="J38" s="296">
        <v>2363885.3500000006</v>
      </c>
      <c r="K38" s="202"/>
      <c r="L38" s="202"/>
      <c r="M38" s="202"/>
      <c r="N38" s="202"/>
      <c r="O38" s="202"/>
      <c r="P38" s="202"/>
      <c r="Q38" s="202"/>
      <c r="R38" s="202"/>
      <c r="S38" s="202"/>
      <c r="T38" s="295">
        <v>0.0017424837858458198</v>
      </c>
      <c r="U38" s="202"/>
      <c r="V38" s="202"/>
      <c r="W38" s="202"/>
      <c r="X38" s="202"/>
      <c r="Y38" s="202"/>
      <c r="Z38" s="202"/>
      <c r="AA38" s="201">
        <v>69</v>
      </c>
      <c r="AB38" s="202"/>
      <c r="AC38" s="202"/>
      <c r="AD38" s="202"/>
      <c r="AE38" s="202"/>
      <c r="AF38" s="295">
        <v>0.004097143875066801</v>
      </c>
      <c r="AG38" s="202"/>
      <c r="AH38" s="202"/>
    </row>
    <row r="39" spans="2:34" ht="12.75" customHeight="1">
      <c r="B39" s="204" t="s">
        <v>1143</v>
      </c>
      <c r="C39" s="202"/>
      <c r="D39" s="202"/>
      <c r="E39" s="202"/>
      <c r="F39" s="202"/>
      <c r="G39" s="202"/>
      <c r="H39" s="202"/>
      <c r="I39" s="202"/>
      <c r="J39" s="296">
        <v>1134994.12</v>
      </c>
      <c r="K39" s="202"/>
      <c r="L39" s="202"/>
      <c r="M39" s="202"/>
      <c r="N39" s="202"/>
      <c r="O39" s="202"/>
      <c r="P39" s="202"/>
      <c r="Q39" s="202"/>
      <c r="R39" s="202"/>
      <c r="S39" s="202"/>
      <c r="T39" s="295">
        <v>0.0008366348440419686</v>
      </c>
      <c r="U39" s="202"/>
      <c r="V39" s="202"/>
      <c r="W39" s="202"/>
      <c r="X39" s="202"/>
      <c r="Y39" s="202"/>
      <c r="Z39" s="202"/>
      <c r="AA39" s="201">
        <v>33</v>
      </c>
      <c r="AB39" s="202"/>
      <c r="AC39" s="202"/>
      <c r="AD39" s="202"/>
      <c r="AE39" s="202"/>
      <c r="AF39" s="295">
        <v>0.001959503592423253</v>
      </c>
      <c r="AG39" s="202"/>
      <c r="AH39" s="202"/>
    </row>
    <row r="40" spans="2:34" ht="12.75" customHeight="1">
      <c r="B40" s="204" t="s">
        <v>1144</v>
      </c>
      <c r="C40" s="202"/>
      <c r="D40" s="202"/>
      <c r="E40" s="202"/>
      <c r="F40" s="202"/>
      <c r="G40" s="202"/>
      <c r="H40" s="202"/>
      <c r="I40" s="202"/>
      <c r="J40" s="296">
        <v>111118.75</v>
      </c>
      <c r="K40" s="202"/>
      <c r="L40" s="202"/>
      <c r="M40" s="202"/>
      <c r="N40" s="202"/>
      <c r="O40" s="202"/>
      <c r="P40" s="202"/>
      <c r="Q40" s="202"/>
      <c r="R40" s="202"/>
      <c r="S40" s="202"/>
      <c r="T40" s="295">
        <v>8.190863409617355E-05</v>
      </c>
      <c r="U40" s="202"/>
      <c r="V40" s="202"/>
      <c r="W40" s="202"/>
      <c r="X40" s="202"/>
      <c r="Y40" s="202"/>
      <c r="Z40" s="202"/>
      <c r="AA40" s="201">
        <v>4</v>
      </c>
      <c r="AB40" s="202"/>
      <c r="AC40" s="202"/>
      <c r="AD40" s="202"/>
      <c r="AE40" s="202"/>
      <c r="AF40" s="295">
        <v>0.0002375155869603943</v>
      </c>
      <c r="AG40" s="202"/>
      <c r="AH40" s="202"/>
    </row>
    <row r="41" spans="2:34" ht="12.75" customHeight="1">
      <c r="B41" s="204" t="s">
        <v>1145</v>
      </c>
      <c r="C41" s="202"/>
      <c r="D41" s="202"/>
      <c r="E41" s="202"/>
      <c r="F41" s="202"/>
      <c r="G41" s="202"/>
      <c r="H41" s="202"/>
      <c r="I41" s="202"/>
      <c r="J41" s="296">
        <v>8159.14</v>
      </c>
      <c r="K41" s="202"/>
      <c r="L41" s="202"/>
      <c r="M41" s="202"/>
      <c r="N41" s="202"/>
      <c r="O41" s="202"/>
      <c r="P41" s="202"/>
      <c r="Q41" s="202"/>
      <c r="R41" s="202"/>
      <c r="S41" s="202"/>
      <c r="T41" s="295">
        <v>6.014322630514233E-06</v>
      </c>
      <c r="U41" s="202"/>
      <c r="V41" s="202"/>
      <c r="W41" s="202"/>
      <c r="X41" s="202"/>
      <c r="Y41" s="202"/>
      <c r="Z41" s="202"/>
      <c r="AA41" s="201">
        <v>1</v>
      </c>
      <c r="AB41" s="202"/>
      <c r="AC41" s="202"/>
      <c r="AD41" s="202"/>
      <c r="AE41" s="202"/>
      <c r="AF41" s="295">
        <v>5.937889674009857E-05</v>
      </c>
      <c r="AG41" s="202"/>
      <c r="AH41" s="202"/>
    </row>
    <row r="42" spans="2:34" ht="12.75" customHeight="1">
      <c r="B42" s="303"/>
      <c r="C42" s="299"/>
      <c r="D42" s="299"/>
      <c r="E42" s="299"/>
      <c r="F42" s="299"/>
      <c r="G42" s="299"/>
      <c r="H42" s="299"/>
      <c r="I42" s="299"/>
      <c r="J42" s="300">
        <v>1356618276.2799976</v>
      </c>
      <c r="K42" s="299"/>
      <c r="L42" s="299"/>
      <c r="M42" s="299"/>
      <c r="N42" s="299"/>
      <c r="O42" s="299"/>
      <c r="P42" s="299"/>
      <c r="Q42" s="299"/>
      <c r="R42" s="299"/>
      <c r="S42" s="299"/>
      <c r="T42" s="301">
        <v>1.0000000000000009</v>
      </c>
      <c r="U42" s="299"/>
      <c r="V42" s="299"/>
      <c r="W42" s="299"/>
      <c r="X42" s="299"/>
      <c r="Y42" s="299"/>
      <c r="Z42" s="299"/>
      <c r="AA42" s="302">
        <v>16841</v>
      </c>
      <c r="AB42" s="299"/>
      <c r="AC42" s="299"/>
      <c r="AD42" s="299"/>
      <c r="AE42" s="299"/>
      <c r="AF42" s="301">
        <v>1</v>
      </c>
      <c r="AG42" s="299"/>
      <c r="AH42" s="299"/>
    </row>
    <row r="43" spans="2:34" ht="8.2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2:34" ht="18.75" customHeight="1">
      <c r="B44" s="220" t="s">
        <v>1113</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2"/>
    </row>
    <row r="45" spans="2:34" ht="9"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2:34" ht="13.5" customHeight="1">
      <c r="B46" s="207" t="s">
        <v>1129</v>
      </c>
      <c r="C46" s="208"/>
      <c r="D46" s="208"/>
      <c r="E46" s="208"/>
      <c r="F46" s="208"/>
      <c r="G46" s="208"/>
      <c r="H46" s="208"/>
      <c r="I46" s="208"/>
      <c r="J46" s="207" t="s">
        <v>1126</v>
      </c>
      <c r="K46" s="208"/>
      <c r="L46" s="208"/>
      <c r="M46" s="208"/>
      <c r="N46" s="208"/>
      <c r="O46" s="208"/>
      <c r="P46" s="208"/>
      <c r="Q46" s="208"/>
      <c r="R46" s="208"/>
      <c r="S46" s="208"/>
      <c r="T46" s="207" t="s">
        <v>1127</v>
      </c>
      <c r="U46" s="208"/>
      <c r="V46" s="208"/>
      <c r="W46" s="208"/>
      <c r="X46" s="208"/>
      <c r="Y46" s="208"/>
      <c r="Z46" s="208"/>
      <c r="AA46" s="207" t="s">
        <v>1128</v>
      </c>
      <c r="AB46" s="208"/>
      <c r="AC46" s="208"/>
      <c r="AD46" s="208"/>
      <c r="AE46" s="207" t="s">
        <v>1127</v>
      </c>
      <c r="AF46" s="208"/>
      <c r="AG46" s="208"/>
      <c r="AH46" s="208"/>
    </row>
    <row r="47" spans="2:34" ht="10.5" customHeight="1">
      <c r="B47" s="204" t="s">
        <v>1146</v>
      </c>
      <c r="C47" s="202"/>
      <c r="D47" s="202"/>
      <c r="E47" s="202"/>
      <c r="F47" s="202"/>
      <c r="G47" s="202"/>
      <c r="H47" s="202"/>
      <c r="I47" s="202"/>
      <c r="J47" s="296">
        <v>0</v>
      </c>
      <c r="K47" s="202"/>
      <c r="L47" s="202"/>
      <c r="M47" s="202"/>
      <c r="N47" s="202"/>
      <c r="O47" s="202"/>
      <c r="P47" s="202"/>
      <c r="Q47" s="202"/>
      <c r="R47" s="202"/>
      <c r="S47" s="202"/>
      <c r="T47" s="295">
        <v>0</v>
      </c>
      <c r="U47" s="202"/>
      <c r="V47" s="202"/>
      <c r="W47" s="202"/>
      <c r="X47" s="202"/>
      <c r="Y47" s="202"/>
      <c r="Z47" s="202"/>
      <c r="AA47" s="201">
        <v>53</v>
      </c>
      <c r="AB47" s="202"/>
      <c r="AC47" s="202"/>
      <c r="AD47" s="202"/>
      <c r="AE47" s="295">
        <v>0.0031470815272252243</v>
      </c>
      <c r="AF47" s="202"/>
      <c r="AG47" s="202"/>
      <c r="AH47" s="202"/>
    </row>
    <row r="48" spans="2:34" ht="10.5" customHeight="1">
      <c r="B48" s="204" t="s">
        <v>1130</v>
      </c>
      <c r="C48" s="202"/>
      <c r="D48" s="202"/>
      <c r="E48" s="202"/>
      <c r="F48" s="202"/>
      <c r="G48" s="202"/>
      <c r="H48" s="202"/>
      <c r="I48" s="202"/>
      <c r="J48" s="296">
        <v>648085.0700000002</v>
      </c>
      <c r="K48" s="202"/>
      <c r="L48" s="202"/>
      <c r="M48" s="202"/>
      <c r="N48" s="202"/>
      <c r="O48" s="202"/>
      <c r="P48" s="202"/>
      <c r="Q48" s="202"/>
      <c r="R48" s="202"/>
      <c r="S48" s="202"/>
      <c r="T48" s="295">
        <v>0.00047772102243611386</v>
      </c>
      <c r="U48" s="202"/>
      <c r="V48" s="202"/>
      <c r="W48" s="202"/>
      <c r="X48" s="202"/>
      <c r="Y48" s="202"/>
      <c r="Z48" s="202"/>
      <c r="AA48" s="201">
        <v>24</v>
      </c>
      <c r="AB48" s="202"/>
      <c r="AC48" s="202"/>
      <c r="AD48" s="202"/>
      <c r="AE48" s="295">
        <v>0.0014250935217623656</v>
      </c>
      <c r="AF48" s="202"/>
      <c r="AG48" s="202"/>
      <c r="AH48" s="202"/>
    </row>
    <row r="49" spans="2:34" ht="10.5" customHeight="1">
      <c r="B49" s="204" t="s">
        <v>1131</v>
      </c>
      <c r="C49" s="202"/>
      <c r="D49" s="202"/>
      <c r="E49" s="202"/>
      <c r="F49" s="202"/>
      <c r="G49" s="202"/>
      <c r="H49" s="202"/>
      <c r="I49" s="202"/>
      <c r="J49" s="296">
        <v>1973936.0599999998</v>
      </c>
      <c r="K49" s="202"/>
      <c r="L49" s="202"/>
      <c r="M49" s="202"/>
      <c r="N49" s="202"/>
      <c r="O49" s="202"/>
      <c r="P49" s="202"/>
      <c r="Q49" s="202"/>
      <c r="R49" s="202"/>
      <c r="S49" s="202"/>
      <c r="T49" s="295">
        <v>0.0014550416240983824</v>
      </c>
      <c r="U49" s="202"/>
      <c r="V49" s="202"/>
      <c r="W49" s="202"/>
      <c r="X49" s="202"/>
      <c r="Y49" s="202"/>
      <c r="Z49" s="202"/>
      <c r="AA49" s="201">
        <v>72</v>
      </c>
      <c r="AB49" s="202"/>
      <c r="AC49" s="202"/>
      <c r="AD49" s="202"/>
      <c r="AE49" s="295">
        <v>0.004275280565287097</v>
      </c>
      <c r="AF49" s="202"/>
      <c r="AG49" s="202"/>
      <c r="AH49" s="202"/>
    </row>
    <row r="50" spans="2:34" ht="10.5" customHeight="1">
      <c r="B50" s="204" t="s">
        <v>1132</v>
      </c>
      <c r="C50" s="202"/>
      <c r="D50" s="202"/>
      <c r="E50" s="202"/>
      <c r="F50" s="202"/>
      <c r="G50" s="202"/>
      <c r="H50" s="202"/>
      <c r="I50" s="202"/>
      <c r="J50" s="296">
        <v>5066207.330000002</v>
      </c>
      <c r="K50" s="202"/>
      <c r="L50" s="202"/>
      <c r="M50" s="202"/>
      <c r="N50" s="202"/>
      <c r="O50" s="202"/>
      <c r="P50" s="202"/>
      <c r="Q50" s="202"/>
      <c r="R50" s="202"/>
      <c r="S50" s="202"/>
      <c r="T50" s="295">
        <v>0.003734438359397686</v>
      </c>
      <c r="U50" s="202"/>
      <c r="V50" s="202"/>
      <c r="W50" s="202"/>
      <c r="X50" s="202"/>
      <c r="Y50" s="202"/>
      <c r="Z50" s="202"/>
      <c r="AA50" s="201">
        <v>133</v>
      </c>
      <c r="AB50" s="202"/>
      <c r="AC50" s="202"/>
      <c r="AD50" s="202"/>
      <c r="AE50" s="295">
        <v>0.007897393266433109</v>
      </c>
      <c r="AF50" s="202"/>
      <c r="AG50" s="202"/>
      <c r="AH50" s="202"/>
    </row>
    <row r="51" spans="2:34" ht="10.5" customHeight="1">
      <c r="B51" s="204" t="s">
        <v>1133</v>
      </c>
      <c r="C51" s="202"/>
      <c r="D51" s="202"/>
      <c r="E51" s="202"/>
      <c r="F51" s="202"/>
      <c r="G51" s="202"/>
      <c r="H51" s="202"/>
      <c r="I51" s="202"/>
      <c r="J51" s="296">
        <v>8450178.799999995</v>
      </c>
      <c r="K51" s="202"/>
      <c r="L51" s="202"/>
      <c r="M51" s="202"/>
      <c r="N51" s="202"/>
      <c r="O51" s="202"/>
      <c r="P51" s="202"/>
      <c r="Q51" s="202"/>
      <c r="R51" s="202"/>
      <c r="S51" s="202"/>
      <c r="T51" s="295">
        <v>0.006228855196593204</v>
      </c>
      <c r="U51" s="202"/>
      <c r="V51" s="202"/>
      <c r="W51" s="202"/>
      <c r="X51" s="202"/>
      <c r="Y51" s="202"/>
      <c r="Z51" s="202"/>
      <c r="AA51" s="201">
        <v>170</v>
      </c>
      <c r="AB51" s="202"/>
      <c r="AC51" s="202"/>
      <c r="AD51" s="202"/>
      <c r="AE51" s="295">
        <v>0.010094412445816757</v>
      </c>
      <c r="AF51" s="202"/>
      <c r="AG51" s="202"/>
      <c r="AH51" s="202"/>
    </row>
    <row r="52" spans="2:34" ht="10.5" customHeight="1">
      <c r="B52" s="204" t="s">
        <v>1134</v>
      </c>
      <c r="C52" s="202"/>
      <c r="D52" s="202"/>
      <c r="E52" s="202"/>
      <c r="F52" s="202"/>
      <c r="G52" s="202"/>
      <c r="H52" s="202"/>
      <c r="I52" s="202"/>
      <c r="J52" s="296">
        <v>6561904.999999998</v>
      </c>
      <c r="K52" s="202"/>
      <c r="L52" s="202"/>
      <c r="M52" s="202"/>
      <c r="N52" s="202"/>
      <c r="O52" s="202"/>
      <c r="P52" s="202"/>
      <c r="Q52" s="202"/>
      <c r="R52" s="202"/>
      <c r="S52" s="202"/>
      <c r="T52" s="295">
        <v>0.004836957539738796</v>
      </c>
      <c r="U52" s="202"/>
      <c r="V52" s="202"/>
      <c r="W52" s="202"/>
      <c r="X52" s="202"/>
      <c r="Y52" s="202"/>
      <c r="Z52" s="202"/>
      <c r="AA52" s="201">
        <v>193</v>
      </c>
      <c r="AB52" s="202"/>
      <c r="AC52" s="202"/>
      <c r="AD52" s="202"/>
      <c r="AE52" s="295">
        <v>0.011460127070839024</v>
      </c>
      <c r="AF52" s="202"/>
      <c r="AG52" s="202"/>
      <c r="AH52" s="202"/>
    </row>
    <row r="53" spans="2:34" ht="10.5" customHeight="1">
      <c r="B53" s="204" t="s">
        <v>1135</v>
      </c>
      <c r="C53" s="202"/>
      <c r="D53" s="202"/>
      <c r="E53" s="202"/>
      <c r="F53" s="202"/>
      <c r="G53" s="202"/>
      <c r="H53" s="202"/>
      <c r="I53" s="202"/>
      <c r="J53" s="296">
        <v>12088752.449999996</v>
      </c>
      <c r="K53" s="202"/>
      <c r="L53" s="202"/>
      <c r="M53" s="202"/>
      <c r="N53" s="202"/>
      <c r="O53" s="202"/>
      <c r="P53" s="202"/>
      <c r="Q53" s="202"/>
      <c r="R53" s="202"/>
      <c r="S53" s="202"/>
      <c r="T53" s="295">
        <v>0.008910946182406381</v>
      </c>
      <c r="U53" s="202"/>
      <c r="V53" s="202"/>
      <c r="W53" s="202"/>
      <c r="X53" s="202"/>
      <c r="Y53" s="202"/>
      <c r="Z53" s="202"/>
      <c r="AA53" s="201">
        <v>300</v>
      </c>
      <c r="AB53" s="202"/>
      <c r="AC53" s="202"/>
      <c r="AD53" s="202"/>
      <c r="AE53" s="295">
        <v>0.01781366902202957</v>
      </c>
      <c r="AF53" s="202"/>
      <c r="AG53" s="202"/>
      <c r="AH53" s="202"/>
    </row>
    <row r="54" spans="2:34" ht="10.5" customHeight="1">
      <c r="B54" s="204" t="s">
        <v>1136</v>
      </c>
      <c r="C54" s="202"/>
      <c r="D54" s="202"/>
      <c r="E54" s="202"/>
      <c r="F54" s="202"/>
      <c r="G54" s="202"/>
      <c r="H54" s="202"/>
      <c r="I54" s="202"/>
      <c r="J54" s="296">
        <v>19625512.15</v>
      </c>
      <c r="K54" s="202"/>
      <c r="L54" s="202"/>
      <c r="M54" s="202"/>
      <c r="N54" s="202"/>
      <c r="O54" s="202"/>
      <c r="P54" s="202"/>
      <c r="Q54" s="202"/>
      <c r="R54" s="202"/>
      <c r="S54" s="202"/>
      <c r="T54" s="295">
        <v>0.014466495471235545</v>
      </c>
      <c r="U54" s="202"/>
      <c r="V54" s="202"/>
      <c r="W54" s="202"/>
      <c r="X54" s="202"/>
      <c r="Y54" s="202"/>
      <c r="Z54" s="202"/>
      <c r="AA54" s="201">
        <v>396</v>
      </c>
      <c r="AB54" s="202"/>
      <c r="AC54" s="202"/>
      <c r="AD54" s="202"/>
      <c r="AE54" s="295">
        <v>0.023514043109079032</v>
      </c>
      <c r="AF54" s="202"/>
      <c r="AG54" s="202"/>
      <c r="AH54" s="202"/>
    </row>
    <row r="55" spans="2:34" ht="10.5" customHeight="1">
      <c r="B55" s="204" t="s">
        <v>1137</v>
      </c>
      <c r="C55" s="202"/>
      <c r="D55" s="202"/>
      <c r="E55" s="202"/>
      <c r="F55" s="202"/>
      <c r="G55" s="202"/>
      <c r="H55" s="202"/>
      <c r="I55" s="202"/>
      <c r="J55" s="296">
        <v>119882534.82000013</v>
      </c>
      <c r="K55" s="202"/>
      <c r="L55" s="202"/>
      <c r="M55" s="202"/>
      <c r="N55" s="202"/>
      <c r="O55" s="202"/>
      <c r="P55" s="202"/>
      <c r="Q55" s="202"/>
      <c r="R55" s="202"/>
      <c r="S55" s="202"/>
      <c r="T55" s="295">
        <v>0.08836865676668568</v>
      </c>
      <c r="U55" s="202"/>
      <c r="V55" s="202"/>
      <c r="W55" s="202"/>
      <c r="X55" s="202"/>
      <c r="Y55" s="202"/>
      <c r="Z55" s="202"/>
      <c r="AA55" s="201">
        <v>2259</v>
      </c>
      <c r="AB55" s="202"/>
      <c r="AC55" s="202"/>
      <c r="AD55" s="202"/>
      <c r="AE55" s="295">
        <v>0.13413692773588268</v>
      </c>
      <c r="AF55" s="202"/>
      <c r="AG55" s="202"/>
      <c r="AH55" s="202"/>
    </row>
    <row r="56" spans="2:34" ht="10.5" customHeight="1">
      <c r="B56" s="204" t="s">
        <v>1138</v>
      </c>
      <c r="C56" s="202"/>
      <c r="D56" s="202"/>
      <c r="E56" s="202"/>
      <c r="F56" s="202"/>
      <c r="G56" s="202"/>
      <c r="H56" s="202"/>
      <c r="I56" s="202"/>
      <c r="J56" s="296">
        <v>123093651.60000005</v>
      </c>
      <c r="K56" s="202"/>
      <c r="L56" s="202"/>
      <c r="M56" s="202"/>
      <c r="N56" s="202"/>
      <c r="O56" s="202"/>
      <c r="P56" s="202"/>
      <c r="Q56" s="202"/>
      <c r="R56" s="202"/>
      <c r="S56" s="202"/>
      <c r="T56" s="295">
        <v>0.09073565773972665</v>
      </c>
      <c r="U56" s="202"/>
      <c r="V56" s="202"/>
      <c r="W56" s="202"/>
      <c r="X56" s="202"/>
      <c r="Y56" s="202"/>
      <c r="Z56" s="202"/>
      <c r="AA56" s="201">
        <v>2221</v>
      </c>
      <c r="AB56" s="202"/>
      <c r="AC56" s="202"/>
      <c r="AD56" s="202"/>
      <c r="AE56" s="295">
        <v>0.1318805296597589</v>
      </c>
      <c r="AF56" s="202"/>
      <c r="AG56" s="202"/>
      <c r="AH56" s="202"/>
    </row>
    <row r="57" spans="2:34" ht="10.5" customHeight="1">
      <c r="B57" s="204" t="s">
        <v>1139</v>
      </c>
      <c r="C57" s="202"/>
      <c r="D57" s="202"/>
      <c r="E57" s="202"/>
      <c r="F57" s="202"/>
      <c r="G57" s="202"/>
      <c r="H57" s="202"/>
      <c r="I57" s="202"/>
      <c r="J57" s="296">
        <v>30895187.81999999</v>
      </c>
      <c r="K57" s="202"/>
      <c r="L57" s="202"/>
      <c r="M57" s="202"/>
      <c r="N57" s="202"/>
      <c r="O57" s="202"/>
      <c r="P57" s="202"/>
      <c r="Q57" s="202"/>
      <c r="R57" s="202"/>
      <c r="S57" s="202"/>
      <c r="T57" s="295">
        <v>0.02277367801996451</v>
      </c>
      <c r="U57" s="202"/>
      <c r="V57" s="202"/>
      <c r="W57" s="202"/>
      <c r="X57" s="202"/>
      <c r="Y57" s="202"/>
      <c r="Z57" s="202"/>
      <c r="AA57" s="201">
        <v>558</v>
      </c>
      <c r="AB57" s="202"/>
      <c r="AC57" s="202"/>
      <c r="AD57" s="202"/>
      <c r="AE57" s="295">
        <v>0.033133424380975</v>
      </c>
      <c r="AF57" s="202"/>
      <c r="AG57" s="202"/>
      <c r="AH57" s="202"/>
    </row>
    <row r="58" spans="2:34" ht="10.5" customHeight="1">
      <c r="B58" s="204" t="s">
        <v>1140</v>
      </c>
      <c r="C58" s="202"/>
      <c r="D58" s="202"/>
      <c r="E58" s="202"/>
      <c r="F58" s="202"/>
      <c r="G58" s="202"/>
      <c r="H58" s="202"/>
      <c r="I58" s="202"/>
      <c r="J58" s="296">
        <v>65758518.05999993</v>
      </c>
      <c r="K58" s="202"/>
      <c r="L58" s="202"/>
      <c r="M58" s="202"/>
      <c r="N58" s="202"/>
      <c r="O58" s="202"/>
      <c r="P58" s="202"/>
      <c r="Q58" s="202"/>
      <c r="R58" s="202"/>
      <c r="S58" s="202"/>
      <c r="T58" s="295">
        <v>0.04847238107414944</v>
      </c>
      <c r="U58" s="202"/>
      <c r="V58" s="202"/>
      <c r="W58" s="202"/>
      <c r="X58" s="202"/>
      <c r="Y58" s="202"/>
      <c r="Z58" s="202"/>
      <c r="AA58" s="201">
        <v>924</v>
      </c>
      <c r="AB58" s="202"/>
      <c r="AC58" s="202"/>
      <c r="AD58" s="202"/>
      <c r="AE58" s="295">
        <v>0.054866100587851074</v>
      </c>
      <c r="AF58" s="202"/>
      <c r="AG58" s="202"/>
      <c r="AH58" s="202"/>
    </row>
    <row r="59" spans="2:34" ht="10.5" customHeight="1">
      <c r="B59" s="204" t="s">
        <v>1141</v>
      </c>
      <c r="C59" s="202"/>
      <c r="D59" s="202"/>
      <c r="E59" s="202"/>
      <c r="F59" s="202"/>
      <c r="G59" s="202"/>
      <c r="H59" s="202"/>
      <c r="I59" s="202"/>
      <c r="J59" s="296">
        <v>67857022.80000004</v>
      </c>
      <c r="K59" s="202"/>
      <c r="L59" s="202"/>
      <c r="M59" s="202"/>
      <c r="N59" s="202"/>
      <c r="O59" s="202"/>
      <c r="P59" s="202"/>
      <c r="Q59" s="202"/>
      <c r="R59" s="202"/>
      <c r="S59" s="202"/>
      <c r="T59" s="295">
        <v>0.05001924563929038</v>
      </c>
      <c r="U59" s="202"/>
      <c r="V59" s="202"/>
      <c r="W59" s="202"/>
      <c r="X59" s="202"/>
      <c r="Y59" s="202"/>
      <c r="Z59" s="202"/>
      <c r="AA59" s="201">
        <v>828</v>
      </c>
      <c r="AB59" s="202"/>
      <c r="AC59" s="202"/>
      <c r="AD59" s="202"/>
      <c r="AE59" s="295">
        <v>0.049165726500801615</v>
      </c>
      <c r="AF59" s="202"/>
      <c r="AG59" s="202"/>
      <c r="AH59" s="202"/>
    </row>
    <row r="60" spans="2:34" ht="10.5" customHeight="1">
      <c r="B60" s="204" t="s">
        <v>1142</v>
      </c>
      <c r="C60" s="202"/>
      <c r="D60" s="202"/>
      <c r="E60" s="202"/>
      <c r="F60" s="202"/>
      <c r="G60" s="202"/>
      <c r="H60" s="202"/>
      <c r="I60" s="202"/>
      <c r="J60" s="296">
        <v>74823870.08999991</v>
      </c>
      <c r="K60" s="202"/>
      <c r="L60" s="202"/>
      <c r="M60" s="202"/>
      <c r="N60" s="202"/>
      <c r="O60" s="202"/>
      <c r="P60" s="202"/>
      <c r="Q60" s="202"/>
      <c r="R60" s="202"/>
      <c r="S60" s="202"/>
      <c r="T60" s="295">
        <v>0.055154697086328044</v>
      </c>
      <c r="U60" s="202"/>
      <c r="V60" s="202"/>
      <c r="W60" s="202"/>
      <c r="X60" s="202"/>
      <c r="Y60" s="202"/>
      <c r="Z60" s="202"/>
      <c r="AA60" s="201">
        <v>854</v>
      </c>
      <c r="AB60" s="202"/>
      <c r="AC60" s="202"/>
      <c r="AD60" s="202"/>
      <c r="AE60" s="295">
        <v>0.050709577816044175</v>
      </c>
      <c r="AF60" s="202"/>
      <c r="AG60" s="202"/>
      <c r="AH60" s="202"/>
    </row>
    <row r="61" spans="2:34" ht="10.5" customHeight="1">
      <c r="B61" s="204" t="s">
        <v>1143</v>
      </c>
      <c r="C61" s="202"/>
      <c r="D61" s="202"/>
      <c r="E61" s="202"/>
      <c r="F61" s="202"/>
      <c r="G61" s="202"/>
      <c r="H61" s="202"/>
      <c r="I61" s="202"/>
      <c r="J61" s="296">
        <v>91704228.72000013</v>
      </c>
      <c r="K61" s="202"/>
      <c r="L61" s="202"/>
      <c r="M61" s="202"/>
      <c r="N61" s="202"/>
      <c r="O61" s="202"/>
      <c r="P61" s="202"/>
      <c r="Q61" s="202"/>
      <c r="R61" s="202"/>
      <c r="S61" s="202"/>
      <c r="T61" s="295">
        <v>0.06759766569816782</v>
      </c>
      <c r="U61" s="202"/>
      <c r="V61" s="202"/>
      <c r="W61" s="202"/>
      <c r="X61" s="202"/>
      <c r="Y61" s="202"/>
      <c r="Z61" s="202"/>
      <c r="AA61" s="201">
        <v>1025</v>
      </c>
      <c r="AB61" s="202"/>
      <c r="AC61" s="202"/>
      <c r="AD61" s="202"/>
      <c r="AE61" s="295">
        <v>0.060863369158601036</v>
      </c>
      <c r="AF61" s="202"/>
      <c r="AG61" s="202"/>
      <c r="AH61" s="202"/>
    </row>
    <row r="62" spans="2:34" ht="10.5" customHeight="1">
      <c r="B62" s="204" t="s">
        <v>1144</v>
      </c>
      <c r="C62" s="202"/>
      <c r="D62" s="202"/>
      <c r="E62" s="202"/>
      <c r="F62" s="202"/>
      <c r="G62" s="202"/>
      <c r="H62" s="202"/>
      <c r="I62" s="202"/>
      <c r="J62" s="296">
        <v>21537076.87</v>
      </c>
      <c r="K62" s="202"/>
      <c r="L62" s="202"/>
      <c r="M62" s="202"/>
      <c r="N62" s="202"/>
      <c r="O62" s="202"/>
      <c r="P62" s="202"/>
      <c r="Q62" s="202"/>
      <c r="R62" s="202"/>
      <c r="S62" s="202"/>
      <c r="T62" s="295">
        <v>0.015875561494761138</v>
      </c>
      <c r="U62" s="202"/>
      <c r="V62" s="202"/>
      <c r="W62" s="202"/>
      <c r="X62" s="202"/>
      <c r="Y62" s="202"/>
      <c r="Z62" s="202"/>
      <c r="AA62" s="201">
        <v>274</v>
      </c>
      <c r="AB62" s="202"/>
      <c r="AC62" s="202"/>
      <c r="AD62" s="202"/>
      <c r="AE62" s="295">
        <v>0.016269817706787006</v>
      </c>
      <c r="AF62" s="202"/>
      <c r="AG62" s="202"/>
      <c r="AH62" s="202"/>
    </row>
    <row r="63" spans="2:34" ht="10.5" customHeight="1">
      <c r="B63" s="204" t="s">
        <v>1147</v>
      </c>
      <c r="C63" s="202"/>
      <c r="D63" s="202"/>
      <c r="E63" s="202"/>
      <c r="F63" s="202"/>
      <c r="G63" s="202"/>
      <c r="H63" s="202"/>
      <c r="I63" s="202"/>
      <c r="J63" s="296">
        <v>54486525.15000004</v>
      </c>
      <c r="K63" s="202"/>
      <c r="L63" s="202"/>
      <c r="M63" s="202"/>
      <c r="N63" s="202"/>
      <c r="O63" s="202"/>
      <c r="P63" s="202"/>
      <c r="Q63" s="202"/>
      <c r="R63" s="202"/>
      <c r="S63" s="202"/>
      <c r="T63" s="295">
        <v>0.04016349042518298</v>
      </c>
      <c r="U63" s="202"/>
      <c r="V63" s="202"/>
      <c r="W63" s="202"/>
      <c r="X63" s="202"/>
      <c r="Y63" s="202"/>
      <c r="Z63" s="202"/>
      <c r="AA63" s="201">
        <v>597</v>
      </c>
      <c r="AB63" s="202"/>
      <c r="AC63" s="202"/>
      <c r="AD63" s="202"/>
      <c r="AE63" s="295">
        <v>0.03544920135383885</v>
      </c>
      <c r="AF63" s="202"/>
      <c r="AG63" s="202"/>
      <c r="AH63" s="202"/>
    </row>
    <row r="64" spans="2:34" ht="10.5" customHeight="1">
      <c r="B64" s="204" t="s">
        <v>1148</v>
      </c>
      <c r="C64" s="202"/>
      <c r="D64" s="202"/>
      <c r="E64" s="202"/>
      <c r="F64" s="202"/>
      <c r="G64" s="202"/>
      <c r="H64" s="202"/>
      <c r="I64" s="202"/>
      <c r="J64" s="296">
        <v>61290756.87999997</v>
      </c>
      <c r="K64" s="202"/>
      <c r="L64" s="202"/>
      <c r="M64" s="202"/>
      <c r="N64" s="202"/>
      <c r="O64" s="202"/>
      <c r="P64" s="202"/>
      <c r="Q64" s="202"/>
      <c r="R64" s="202"/>
      <c r="S64" s="202"/>
      <c r="T64" s="295">
        <v>0.04517907354754656</v>
      </c>
      <c r="U64" s="202"/>
      <c r="V64" s="202"/>
      <c r="W64" s="202"/>
      <c r="X64" s="202"/>
      <c r="Y64" s="202"/>
      <c r="Z64" s="202"/>
      <c r="AA64" s="201">
        <v>579</v>
      </c>
      <c r="AB64" s="202"/>
      <c r="AC64" s="202"/>
      <c r="AD64" s="202"/>
      <c r="AE64" s="295">
        <v>0.03438038121251707</v>
      </c>
      <c r="AF64" s="202"/>
      <c r="AG64" s="202"/>
      <c r="AH64" s="202"/>
    </row>
    <row r="65" spans="2:34" ht="10.5" customHeight="1">
      <c r="B65" s="204" t="s">
        <v>1149</v>
      </c>
      <c r="C65" s="202"/>
      <c r="D65" s="202"/>
      <c r="E65" s="202"/>
      <c r="F65" s="202"/>
      <c r="G65" s="202"/>
      <c r="H65" s="202"/>
      <c r="I65" s="202"/>
      <c r="J65" s="296">
        <v>112203079.48000008</v>
      </c>
      <c r="K65" s="202"/>
      <c r="L65" s="202"/>
      <c r="M65" s="202"/>
      <c r="N65" s="202"/>
      <c r="O65" s="202"/>
      <c r="P65" s="202"/>
      <c r="Q65" s="202"/>
      <c r="R65" s="202"/>
      <c r="S65" s="202"/>
      <c r="T65" s="295">
        <v>0.08270792266463747</v>
      </c>
      <c r="U65" s="202"/>
      <c r="V65" s="202"/>
      <c r="W65" s="202"/>
      <c r="X65" s="202"/>
      <c r="Y65" s="202"/>
      <c r="Z65" s="202"/>
      <c r="AA65" s="201">
        <v>1103</v>
      </c>
      <c r="AB65" s="202"/>
      <c r="AC65" s="202"/>
      <c r="AD65" s="202"/>
      <c r="AE65" s="295">
        <v>0.06549492310432872</v>
      </c>
      <c r="AF65" s="202"/>
      <c r="AG65" s="202"/>
      <c r="AH65" s="202"/>
    </row>
    <row r="66" spans="2:34" ht="10.5" customHeight="1">
      <c r="B66" s="204" t="s">
        <v>1145</v>
      </c>
      <c r="C66" s="202"/>
      <c r="D66" s="202"/>
      <c r="E66" s="202"/>
      <c r="F66" s="202"/>
      <c r="G66" s="202"/>
      <c r="H66" s="202"/>
      <c r="I66" s="202"/>
      <c r="J66" s="296">
        <v>126125367.27000007</v>
      </c>
      <c r="K66" s="202"/>
      <c r="L66" s="202"/>
      <c r="M66" s="202"/>
      <c r="N66" s="202"/>
      <c r="O66" s="202"/>
      <c r="P66" s="202"/>
      <c r="Q66" s="202"/>
      <c r="R66" s="202"/>
      <c r="S66" s="202"/>
      <c r="T66" s="295">
        <v>0.09297041730548551</v>
      </c>
      <c r="U66" s="202"/>
      <c r="V66" s="202"/>
      <c r="W66" s="202"/>
      <c r="X66" s="202"/>
      <c r="Y66" s="202"/>
      <c r="Z66" s="202"/>
      <c r="AA66" s="201">
        <v>1118</v>
      </c>
      <c r="AB66" s="202"/>
      <c r="AC66" s="202"/>
      <c r="AD66" s="202"/>
      <c r="AE66" s="295">
        <v>0.0663856065554302</v>
      </c>
      <c r="AF66" s="202"/>
      <c r="AG66" s="202"/>
      <c r="AH66" s="202"/>
    </row>
    <row r="67" spans="2:34" ht="10.5" customHeight="1">
      <c r="B67" s="204" t="s">
        <v>1150</v>
      </c>
      <c r="C67" s="202"/>
      <c r="D67" s="202"/>
      <c r="E67" s="202"/>
      <c r="F67" s="202"/>
      <c r="G67" s="202"/>
      <c r="H67" s="202"/>
      <c r="I67" s="202"/>
      <c r="J67" s="296">
        <v>18551105.540000003</v>
      </c>
      <c r="K67" s="202"/>
      <c r="L67" s="202"/>
      <c r="M67" s="202"/>
      <c r="N67" s="202"/>
      <c r="O67" s="202"/>
      <c r="P67" s="202"/>
      <c r="Q67" s="202"/>
      <c r="R67" s="202"/>
      <c r="S67" s="202"/>
      <c r="T67" s="295">
        <v>0.013674521318457552</v>
      </c>
      <c r="U67" s="202"/>
      <c r="V67" s="202"/>
      <c r="W67" s="202"/>
      <c r="X67" s="202"/>
      <c r="Y67" s="202"/>
      <c r="Z67" s="202"/>
      <c r="AA67" s="201">
        <v>199</v>
      </c>
      <c r="AB67" s="202"/>
      <c r="AC67" s="202"/>
      <c r="AD67" s="202"/>
      <c r="AE67" s="295">
        <v>0.011816400451279616</v>
      </c>
      <c r="AF67" s="202"/>
      <c r="AG67" s="202"/>
      <c r="AH67" s="202"/>
    </row>
    <row r="68" spans="2:34" ht="10.5" customHeight="1">
      <c r="B68" s="204" t="s">
        <v>1151</v>
      </c>
      <c r="C68" s="202"/>
      <c r="D68" s="202"/>
      <c r="E68" s="202"/>
      <c r="F68" s="202"/>
      <c r="G68" s="202"/>
      <c r="H68" s="202"/>
      <c r="I68" s="202"/>
      <c r="J68" s="296">
        <v>19529773.30999999</v>
      </c>
      <c r="K68" s="202"/>
      <c r="L68" s="202"/>
      <c r="M68" s="202"/>
      <c r="N68" s="202"/>
      <c r="O68" s="202"/>
      <c r="P68" s="202"/>
      <c r="Q68" s="202"/>
      <c r="R68" s="202"/>
      <c r="S68" s="202"/>
      <c r="T68" s="295">
        <v>0.014395923784509834</v>
      </c>
      <c r="U68" s="202"/>
      <c r="V68" s="202"/>
      <c r="W68" s="202"/>
      <c r="X68" s="202"/>
      <c r="Y68" s="202"/>
      <c r="Z68" s="202"/>
      <c r="AA68" s="201">
        <v>179</v>
      </c>
      <c r="AB68" s="202"/>
      <c r="AC68" s="202"/>
      <c r="AD68" s="202"/>
      <c r="AE68" s="295">
        <v>0.010628822516477643</v>
      </c>
      <c r="AF68" s="202"/>
      <c r="AG68" s="202"/>
      <c r="AH68" s="202"/>
    </row>
    <row r="69" spans="2:34" ht="10.5" customHeight="1">
      <c r="B69" s="204" t="s">
        <v>1152</v>
      </c>
      <c r="C69" s="202"/>
      <c r="D69" s="202"/>
      <c r="E69" s="202"/>
      <c r="F69" s="202"/>
      <c r="G69" s="202"/>
      <c r="H69" s="202"/>
      <c r="I69" s="202"/>
      <c r="J69" s="296">
        <v>31691402.54999997</v>
      </c>
      <c r="K69" s="202"/>
      <c r="L69" s="202"/>
      <c r="M69" s="202"/>
      <c r="N69" s="202"/>
      <c r="O69" s="202"/>
      <c r="P69" s="202"/>
      <c r="Q69" s="202"/>
      <c r="R69" s="202"/>
      <c r="S69" s="202"/>
      <c r="T69" s="295">
        <v>0.023360589418639822</v>
      </c>
      <c r="U69" s="202"/>
      <c r="V69" s="202"/>
      <c r="W69" s="202"/>
      <c r="X69" s="202"/>
      <c r="Y69" s="202"/>
      <c r="Z69" s="202"/>
      <c r="AA69" s="201">
        <v>319</v>
      </c>
      <c r="AB69" s="202"/>
      <c r="AC69" s="202"/>
      <c r="AD69" s="202"/>
      <c r="AE69" s="295">
        <v>0.018941868060091443</v>
      </c>
      <c r="AF69" s="202"/>
      <c r="AG69" s="202"/>
      <c r="AH69" s="202"/>
    </row>
    <row r="70" spans="2:34" ht="10.5" customHeight="1">
      <c r="B70" s="204" t="s">
        <v>1153</v>
      </c>
      <c r="C70" s="202"/>
      <c r="D70" s="202"/>
      <c r="E70" s="202"/>
      <c r="F70" s="202"/>
      <c r="G70" s="202"/>
      <c r="H70" s="202"/>
      <c r="I70" s="202"/>
      <c r="J70" s="296">
        <v>123690054.21999986</v>
      </c>
      <c r="K70" s="202"/>
      <c r="L70" s="202"/>
      <c r="M70" s="202"/>
      <c r="N70" s="202"/>
      <c r="O70" s="202"/>
      <c r="P70" s="202"/>
      <c r="Q70" s="202"/>
      <c r="R70" s="202"/>
      <c r="S70" s="202"/>
      <c r="T70" s="295">
        <v>0.09117528223132293</v>
      </c>
      <c r="U70" s="202"/>
      <c r="V70" s="202"/>
      <c r="W70" s="202"/>
      <c r="X70" s="202"/>
      <c r="Y70" s="202"/>
      <c r="Z70" s="202"/>
      <c r="AA70" s="201">
        <v>1147</v>
      </c>
      <c r="AB70" s="202"/>
      <c r="AC70" s="202"/>
      <c r="AD70" s="202"/>
      <c r="AE70" s="295">
        <v>0.06810759456089306</v>
      </c>
      <c r="AF70" s="202"/>
      <c r="AG70" s="202"/>
      <c r="AH70" s="202"/>
    </row>
    <row r="71" spans="2:34" ht="10.5" customHeight="1">
      <c r="B71" s="204" t="s">
        <v>1154</v>
      </c>
      <c r="C71" s="202"/>
      <c r="D71" s="202"/>
      <c r="E71" s="202"/>
      <c r="F71" s="202"/>
      <c r="G71" s="202"/>
      <c r="H71" s="202"/>
      <c r="I71" s="202"/>
      <c r="J71" s="296">
        <v>139302260.3100001</v>
      </c>
      <c r="K71" s="202"/>
      <c r="L71" s="202"/>
      <c r="M71" s="202"/>
      <c r="N71" s="202"/>
      <c r="O71" s="202"/>
      <c r="P71" s="202"/>
      <c r="Q71" s="202"/>
      <c r="R71" s="202"/>
      <c r="S71" s="202"/>
      <c r="T71" s="295">
        <v>0.1026834613285489</v>
      </c>
      <c r="U71" s="202"/>
      <c r="V71" s="202"/>
      <c r="W71" s="202"/>
      <c r="X71" s="202"/>
      <c r="Y71" s="202"/>
      <c r="Z71" s="202"/>
      <c r="AA71" s="201">
        <v>1154</v>
      </c>
      <c r="AB71" s="202"/>
      <c r="AC71" s="202"/>
      <c r="AD71" s="202"/>
      <c r="AE71" s="295">
        <v>0.06852324683807375</v>
      </c>
      <c r="AF71" s="202"/>
      <c r="AG71" s="202"/>
      <c r="AH71" s="202"/>
    </row>
    <row r="72" spans="2:34" ht="10.5" customHeight="1">
      <c r="B72" s="204" t="s">
        <v>1155</v>
      </c>
      <c r="C72" s="202"/>
      <c r="D72" s="202"/>
      <c r="E72" s="202"/>
      <c r="F72" s="202"/>
      <c r="G72" s="202"/>
      <c r="H72" s="202"/>
      <c r="I72" s="202"/>
      <c r="J72" s="296">
        <v>12611661.919999998</v>
      </c>
      <c r="K72" s="202"/>
      <c r="L72" s="202"/>
      <c r="M72" s="202"/>
      <c r="N72" s="202"/>
      <c r="O72" s="202"/>
      <c r="P72" s="202"/>
      <c r="Q72" s="202"/>
      <c r="R72" s="202"/>
      <c r="S72" s="202"/>
      <c r="T72" s="295">
        <v>0.00929639688666335</v>
      </c>
      <c r="U72" s="202"/>
      <c r="V72" s="202"/>
      <c r="W72" s="202"/>
      <c r="X72" s="202"/>
      <c r="Y72" s="202"/>
      <c r="Z72" s="202"/>
      <c r="AA72" s="201">
        <v>103</v>
      </c>
      <c r="AB72" s="202"/>
      <c r="AC72" s="202"/>
      <c r="AD72" s="202"/>
      <c r="AE72" s="295">
        <v>0.006116026364230152</v>
      </c>
      <c r="AF72" s="202"/>
      <c r="AG72" s="202"/>
      <c r="AH72" s="202"/>
    </row>
    <row r="73" spans="2:34" ht="10.5" customHeight="1">
      <c r="B73" s="204" t="s">
        <v>1156</v>
      </c>
      <c r="C73" s="202"/>
      <c r="D73" s="202"/>
      <c r="E73" s="202"/>
      <c r="F73" s="202"/>
      <c r="G73" s="202"/>
      <c r="H73" s="202"/>
      <c r="I73" s="202"/>
      <c r="J73" s="296">
        <v>899941.6199999999</v>
      </c>
      <c r="K73" s="202"/>
      <c r="L73" s="202"/>
      <c r="M73" s="202"/>
      <c r="N73" s="202"/>
      <c r="O73" s="202"/>
      <c r="P73" s="202"/>
      <c r="Q73" s="202"/>
      <c r="R73" s="202"/>
      <c r="S73" s="202"/>
      <c r="T73" s="295">
        <v>0.0006633712929680859</v>
      </c>
      <c r="U73" s="202"/>
      <c r="V73" s="202"/>
      <c r="W73" s="202"/>
      <c r="X73" s="202"/>
      <c r="Y73" s="202"/>
      <c r="Z73" s="202"/>
      <c r="AA73" s="201">
        <v>6</v>
      </c>
      <c r="AB73" s="202"/>
      <c r="AC73" s="202"/>
      <c r="AD73" s="202"/>
      <c r="AE73" s="295">
        <v>0.0003562733804405914</v>
      </c>
      <c r="AF73" s="202"/>
      <c r="AG73" s="202"/>
      <c r="AH73" s="202"/>
    </row>
    <row r="74" spans="2:34" ht="10.5" customHeight="1">
      <c r="B74" s="204" t="s">
        <v>1157</v>
      </c>
      <c r="C74" s="202"/>
      <c r="D74" s="202"/>
      <c r="E74" s="202"/>
      <c r="F74" s="202"/>
      <c r="G74" s="202"/>
      <c r="H74" s="202"/>
      <c r="I74" s="202"/>
      <c r="J74" s="296">
        <v>3948582.93</v>
      </c>
      <c r="K74" s="202"/>
      <c r="L74" s="202"/>
      <c r="M74" s="202"/>
      <c r="N74" s="202"/>
      <c r="O74" s="202"/>
      <c r="P74" s="202"/>
      <c r="Q74" s="202"/>
      <c r="R74" s="202"/>
      <c r="S74" s="202"/>
      <c r="T74" s="295">
        <v>0.00291060720546052</v>
      </c>
      <c r="U74" s="202"/>
      <c r="V74" s="202"/>
      <c r="W74" s="202"/>
      <c r="X74" s="202"/>
      <c r="Y74" s="202"/>
      <c r="Z74" s="202"/>
      <c r="AA74" s="201">
        <v>36</v>
      </c>
      <c r="AB74" s="202"/>
      <c r="AC74" s="202"/>
      <c r="AD74" s="202"/>
      <c r="AE74" s="295">
        <v>0.0021376402826435484</v>
      </c>
      <c r="AF74" s="202"/>
      <c r="AG74" s="202"/>
      <c r="AH74" s="202"/>
    </row>
    <row r="75" spans="2:34" ht="10.5" customHeight="1">
      <c r="B75" s="204" t="s">
        <v>1158</v>
      </c>
      <c r="C75" s="202"/>
      <c r="D75" s="202"/>
      <c r="E75" s="202"/>
      <c r="F75" s="202"/>
      <c r="G75" s="202"/>
      <c r="H75" s="202"/>
      <c r="I75" s="202"/>
      <c r="J75" s="296">
        <v>2204984.6900000004</v>
      </c>
      <c r="K75" s="202"/>
      <c r="L75" s="202"/>
      <c r="M75" s="202"/>
      <c r="N75" s="202"/>
      <c r="O75" s="202"/>
      <c r="P75" s="202"/>
      <c r="Q75" s="202"/>
      <c r="R75" s="202"/>
      <c r="S75" s="202"/>
      <c r="T75" s="295">
        <v>0.0016253538143731307</v>
      </c>
      <c r="U75" s="202"/>
      <c r="V75" s="202"/>
      <c r="W75" s="202"/>
      <c r="X75" s="202"/>
      <c r="Y75" s="202"/>
      <c r="Z75" s="202"/>
      <c r="AA75" s="201">
        <v>15</v>
      </c>
      <c r="AB75" s="202"/>
      <c r="AC75" s="202"/>
      <c r="AD75" s="202"/>
      <c r="AE75" s="295">
        <v>0.0008906834511014785</v>
      </c>
      <c r="AF75" s="202"/>
      <c r="AG75" s="202"/>
      <c r="AH75" s="202"/>
    </row>
    <row r="76" spans="2:34" ht="10.5" customHeight="1">
      <c r="B76" s="204" t="s">
        <v>1159</v>
      </c>
      <c r="C76" s="202"/>
      <c r="D76" s="202"/>
      <c r="E76" s="202"/>
      <c r="F76" s="202"/>
      <c r="G76" s="202"/>
      <c r="H76" s="202"/>
      <c r="I76" s="202"/>
      <c r="J76" s="296">
        <v>50094.33</v>
      </c>
      <c r="K76" s="202"/>
      <c r="L76" s="202"/>
      <c r="M76" s="202"/>
      <c r="N76" s="202"/>
      <c r="O76" s="202"/>
      <c r="P76" s="202"/>
      <c r="Q76" s="202"/>
      <c r="R76" s="202"/>
      <c r="S76" s="202"/>
      <c r="T76" s="295">
        <v>3.6925884661796153E-05</v>
      </c>
      <c r="U76" s="202"/>
      <c r="V76" s="202"/>
      <c r="W76" s="202"/>
      <c r="X76" s="202"/>
      <c r="Y76" s="202"/>
      <c r="Z76" s="202"/>
      <c r="AA76" s="201">
        <v>1</v>
      </c>
      <c r="AB76" s="202"/>
      <c r="AC76" s="202"/>
      <c r="AD76" s="202"/>
      <c r="AE76" s="295">
        <v>5.937889674009857E-05</v>
      </c>
      <c r="AF76" s="202"/>
      <c r="AG76" s="202"/>
      <c r="AH76" s="202"/>
    </row>
    <row r="77" spans="2:34" ht="10.5" customHeight="1">
      <c r="B77" s="204" t="s">
        <v>1160</v>
      </c>
      <c r="C77" s="202"/>
      <c r="D77" s="202"/>
      <c r="E77" s="202"/>
      <c r="F77" s="202"/>
      <c r="G77" s="202"/>
      <c r="H77" s="202"/>
      <c r="I77" s="202"/>
      <c r="J77" s="296">
        <v>66018.44</v>
      </c>
      <c r="K77" s="202"/>
      <c r="L77" s="202"/>
      <c r="M77" s="202"/>
      <c r="N77" s="202"/>
      <c r="O77" s="202"/>
      <c r="P77" s="202"/>
      <c r="Q77" s="202"/>
      <c r="R77" s="202"/>
      <c r="S77" s="202"/>
      <c r="T77" s="295">
        <v>4.866397656165297E-05</v>
      </c>
      <c r="U77" s="202"/>
      <c r="V77" s="202"/>
      <c r="W77" s="202"/>
      <c r="X77" s="202"/>
      <c r="Y77" s="202"/>
      <c r="Z77" s="202"/>
      <c r="AA77" s="201">
        <v>1</v>
      </c>
      <c r="AB77" s="202"/>
      <c r="AC77" s="202"/>
      <c r="AD77" s="202"/>
      <c r="AE77" s="295">
        <v>5.937889674009857E-05</v>
      </c>
      <c r="AF77" s="202"/>
      <c r="AG77" s="202"/>
      <c r="AH77" s="202"/>
    </row>
    <row r="78" spans="2:34" ht="13.5" customHeight="1">
      <c r="B78" s="303"/>
      <c r="C78" s="299"/>
      <c r="D78" s="299"/>
      <c r="E78" s="299"/>
      <c r="F78" s="299"/>
      <c r="G78" s="299"/>
      <c r="H78" s="299"/>
      <c r="I78" s="299"/>
      <c r="J78" s="300">
        <v>1356618276.2800004</v>
      </c>
      <c r="K78" s="299"/>
      <c r="L78" s="299"/>
      <c r="M78" s="299"/>
      <c r="N78" s="299"/>
      <c r="O78" s="299"/>
      <c r="P78" s="299"/>
      <c r="Q78" s="299"/>
      <c r="R78" s="299"/>
      <c r="S78" s="299"/>
      <c r="T78" s="301">
        <v>0.9999999999999988</v>
      </c>
      <c r="U78" s="299"/>
      <c r="V78" s="299"/>
      <c r="W78" s="299"/>
      <c r="X78" s="299"/>
      <c r="Y78" s="299"/>
      <c r="Z78" s="299"/>
      <c r="AA78" s="302">
        <v>16841</v>
      </c>
      <c r="AB78" s="299"/>
      <c r="AC78" s="299"/>
      <c r="AD78" s="299"/>
      <c r="AE78" s="301">
        <v>1</v>
      </c>
      <c r="AF78" s="299"/>
      <c r="AG78" s="299"/>
      <c r="AH78" s="299"/>
    </row>
    <row r="79" spans="2:34" ht="9"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2:34" ht="18.75" customHeight="1">
      <c r="B80" s="220" t="s">
        <v>1114</v>
      </c>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2"/>
    </row>
    <row r="81" spans="2:34" ht="9"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2:34" ht="12.75" customHeight="1">
      <c r="B82" s="207" t="s">
        <v>1129</v>
      </c>
      <c r="C82" s="208"/>
      <c r="D82" s="208"/>
      <c r="E82" s="208"/>
      <c r="F82" s="208"/>
      <c r="G82" s="208"/>
      <c r="H82" s="208"/>
      <c r="I82" s="207" t="s">
        <v>1126</v>
      </c>
      <c r="J82" s="208"/>
      <c r="K82" s="208"/>
      <c r="L82" s="208"/>
      <c r="M82" s="208"/>
      <c r="N82" s="208"/>
      <c r="O82" s="208"/>
      <c r="P82" s="208"/>
      <c r="Q82" s="208"/>
      <c r="R82" s="208"/>
      <c r="S82" s="208"/>
      <c r="T82" s="207" t="s">
        <v>1127</v>
      </c>
      <c r="U82" s="208"/>
      <c r="V82" s="208"/>
      <c r="W82" s="208"/>
      <c r="X82" s="208"/>
      <c r="Y82" s="208"/>
      <c r="Z82" s="208"/>
      <c r="AA82" s="207" t="s">
        <v>1128</v>
      </c>
      <c r="AB82" s="208"/>
      <c r="AC82" s="208"/>
      <c r="AD82" s="208"/>
      <c r="AE82" s="207" t="s">
        <v>1127</v>
      </c>
      <c r="AF82" s="208"/>
      <c r="AG82" s="208"/>
      <c r="AH82" s="208"/>
    </row>
    <row r="83" spans="2:34" ht="10.5" customHeight="1">
      <c r="B83" s="204" t="s">
        <v>1131</v>
      </c>
      <c r="C83" s="202"/>
      <c r="D83" s="202"/>
      <c r="E83" s="202"/>
      <c r="F83" s="202"/>
      <c r="G83" s="202"/>
      <c r="H83" s="202"/>
      <c r="I83" s="296">
        <v>336912.17</v>
      </c>
      <c r="J83" s="202"/>
      <c r="K83" s="202"/>
      <c r="L83" s="202"/>
      <c r="M83" s="202"/>
      <c r="N83" s="202"/>
      <c r="O83" s="202"/>
      <c r="P83" s="202"/>
      <c r="Q83" s="202"/>
      <c r="R83" s="202"/>
      <c r="S83" s="202"/>
      <c r="T83" s="295">
        <v>0.0002483470670348412</v>
      </c>
      <c r="U83" s="202"/>
      <c r="V83" s="202"/>
      <c r="W83" s="202"/>
      <c r="X83" s="202"/>
      <c r="Y83" s="202"/>
      <c r="Z83" s="202"/>
      <c r="AA83" s="201">
        <v>20</v>
      </c>
      <c r="AB83" s="202"/>
      <c r="AC83" s="202"/>
      <c r="AD83" s="202"/>
      <c r="AE83" s="295">
        <v>0.0011875779348019713</v>
      </c>
      <c r="AF83" s="202"/>
      <c r="AG83" s="202"/>
      <c r="AH83" s="202"/>
    </row>
    <row r="84" spans="2:34" ht="10.5" customHeight="1">
      <c r="B84" s="204" t="s">
        <v>1132</v>
      </c>
      <c r="C84" s="202"/>
      <c r="D84" s="202"/>
      <c r="E84" s="202"/>
      <c r="F84" s="202"/>
      <c r="G84" s="202"/>
      <c r="H84" s="202"/>
      <c r="I84" s="296">
        <v>773220.18</v>
      </c>
      <c r="J84" s="202"/>
      <c r="K84" s="202"/>
      <c r="L84" s="202"/>
      <c r="M84" s="202"/>
      <c r="N84" s="202"/>
      <c r="O84" s="202"/>
      <c r="P84" s="202"/>
      <c r="Q84" s="202"/>
      <c r="R84" s="202"/>
      <c r="S84" s="202"/>
      <c r="T84" s="295">
        <v>0.0005699614943418399</v>
      </c>
      <c r="U84" s="202"/>
      <c r="V84" s="202"/>
      <c r="W84" s="202"/>
      <c r="X84" s="202"/>
      <c r="Y84" s="202"/>
      <c r="Z84" s="202"/>
      <c r="AA84" s="201">
        <v>40</v>
      </c>
      <c r="AB84" s="202"/>
      <c r="AC84" s="202"/>
      <c r="AD84" s="202"/>
      <c r="AE84" s="295">
        <v>0.0023751558696039426</v>
      </c>
      <c r="AF84" s="202"/>
      <c r="AG84" s="202"/>
      <c r="AH84" s="202"/>
    </row>
    <row r="85" spans="2:34" ht="10.5" customHeight="1">
      <c r="B85" s="204" t="s">
        <v>1133</v>
      </c>
      <c r="C85" s="202"/>
      <c r="D85" s="202"/>
      <c r="E85" s="202"/>
      <c r="F85" s="202"/>
      <c r="G85" s="202"/>
      <c r="H85" s="202"/>
      <c r="I85" s="296">
        <v>1226142.2900000003</v>
      </c>
      <c r="J85" s="202"/>
      <c r="K85" s="202"/>
      <c r="L85" s="202"/>
      <c r="M85" s="202"/>
      <c r="N85" s="202"/>
      <c r="O85" s="202"/>
      <c r="P85" s="202"/>
      <c r="Q85" s="202"/>
      <c r="R85" s="202"/>
      <c r="S85" s="202"/>
      <c r="T85" s="295">
        <v>0.0009038226238276991</v>
      </c>
      <c r="U85" s="202"/>
      <c r="V85" s="202"/>
      <c r="W85" s="202"/>
      <c r="X85" s="202"/>
      <c r="Y85" s="202"/>
      <c r="Z85" s="202"/>
      <c r="AA85" s="201">
        <v>44</v>
      </c>
      <c r="AB85" s="202"/>
      <c r="AC85" s="202"/>
      <c r="AD85" s="202"/>
      <c r="AE85" s="295">
        <v>0.002612671456564337</v>
      </c>
      <c r="AF85" s="202"/>
      <c r="AG85" s="202"/>
      <c r="AH85" s="202"/>
    </row>
    <row r="86" spans="2:34" ht="10.5" customHeight="1">
      <c r="B86" s="204" t="s">
        <v>1134</v>
      </c>
      <c r="C86" s="202"/>
      <c r="D86" s="202"/>
      <c r="E86" s="202"/>
      <c r="F86" s="202"/>
      <c r="G86" s="202"/>
      <c r="H86" s="202"/>
      <c r="I86" s="296">
        <v>8645797.609999996</v>
      </c>
      <c r="J86" s="202"/>
      <c r="K86" s="202"/>
      <c r="L86" s="202"/>
      <c r="M86" s="202"/>
      <c r="N86" s="202"/>
      <c r="O86" s="202"/>
      <c r="P86" s="202"/>
      <c r="Q86" s="202"/>
      <c r="R86" s="202"/>
      <c r="S86" s="202"/>
      <c r="T86" s="295">
        <v>0.0063730511088998035</v>
      </c>
      <c r="U86" s="202"/>
      <c r="V86" s="202"/>
      <c r="W86" s="202"/>
      <c r="X86" s="202"/>
      <c r="Y86" s="202"/>
      <c r="Z86" s="202"/>
      <c r="AA86" s="201">
        <v>128</v>
      </c>
      <c r="AB86" s="202"/>
      <c r="AC86" s="202"/>
      <c r="AD86" s="202"/>
      <c r="AE86" s="295">
        <v>0.007600498782732617</v>
      </c>
      <c r="AF86" s="202"/>
      <c r="AG86" s="202"/>
      <c r="AH86" s="202"/>
    </row>
    <row r="87" spans="2:34" ht="10.5" customHeight="1">
      <c r="B87" s="204" t="s">
        <v>1135</v>
      </c>
      <c r="C87" s="202"/>
      <c r="D87" s="202"/>
      <c r="E87" s="202"/>
      <c r="F87" s="202"/>
      <c r="G87" s="202"/>
      <c r="H87" s="202"/>
      <c r="I87" s="296">
        <v>4850294.319999999</v>
      </c>
      <c r="J87" s="202"/>
      <c r="K87" s="202"/>
      <c r="L87" s="202"/>
      <c r="M87" s="202"/>
      <c r="N87" s="202"/>
      <c r="O87" s="202"/>
      <c r="P87" s="202"/>
      <c r="Q87" s="202"/>
      <c r="R87" s="202"/>
      <c r="S87" s="202"/>
      <c r="T87" s="295">
        <v>0.0035752830437313964</v>
      </c>
      <c r="U87" s="202"/>
      <c r="V87" s="202"/>
      <c r="W87" s="202"/>
      <c r="X87" s="202"/>
      <c r="Y87" s="202"/>
      <c r="Z87" s="202"/>
      <c r="AA87" s="201">
        <v>118</v>
      </c>
      <c r="AB87" s="202"/>
      <c r="AC87" s="202"/>
      <c r="AD87" s="202"/>
      <c r="AE87" s="295">
        <v>0.007006709815331631</v>
      </c>
      <c r="AF87" s="202"/>
      <c r="AG87" s="202"/>
      <c r="AH87" s="202"/>
    </row>
    <row r="88" spans="2:34" ht="10.5" customHeight="1">
      <c r="B88" s="204" t="s">
        <v>1136</v>
      </c>
      <c r="C88" s="202"/>
      <c r="D88" s="202"/>
      <c r="E88" s="202"/>
      <c r="F88" s="202"/>
      <c r="G88" s="202"/>
      <c r="H88" s="202"/>
      <c r="I88" s="296">
        <v>5680233.840000001</v>
      </c>
      <c r="J88" s="202"/>
      <c r="K88" s="202"/>
      <c r="L88" s="202"/>
      <c r="M88" s="202"/>
      <c r="N88" s="202"/>
      <c r="O88" s="202"/>
      <c r="P88" s="202"/>
      <c r="Q88" s="202"/>
      <c r="R88" s="202"/>
      <c r="S88" s="202"/>
      <c r="T88" s="295">
        <v>0.004187053896675961</v>
      </c>
      <c r="U88" s="202"/>
      <c r="V88" s="202"/>
      <c r="W88" s="202"/>
      <c r="X88" s="202"/>
      <c r="Y88" s="202"/>
      <c r="Z88" s="202"/>
      <c r="AA88" s="201">
        <v>148</v>
      </c>
      <c r="AB88" s="202"/>
      <c r="AC88" s="202"/>
      <c r="AD88" s="202"/>
      <c r="AE88" s="295">
        <v>0.008788076717534588</v>
      </c>
      <c r="AF88" s="202"/>
      <c r="AG88" s="202"/>
      <c r="AH88" s="202"/>
    </row>
    <row r="89" spans="2:34" ht="10.5" customHeight="1">
      <c r="B89" s="204" t="s">
        <v>1137</v>
      </c>
      <c r="C89" s="202"/>
      <c r="D89" s="202"/>
      <c r="E89" s="202"/>
      <c r="F89" s="202"/>
      <c r="G89" s="202"/>
      <c r="H89" s="202"/>
      <c r="I89" s="296">
        <v>12766390.94</v>
      </c>
      <c r="J89" s="202"/>
      <c r="K89" s="202"/>
      <c r="L89" s="202"/>
      <c r="M89" s="202"/>
      <c r="N89" s="202"/>
      <c r="O89" s="202"/>
      <c r="P89" s="202"/>
      <c r="Q89" s="202"/>
      <c r="R89" s="202"/>
      <c r="S89" s="202"/>
      <c r="T89" s="295">
        <v>0.009410451829535187</v>
      </c>
      <c r="U89" s="202"/>
      <c r="V89" s="202"/>
      <c r="W89" s="202"/>
      <c r="X89" s="202"/>
      <c r="Y89" s="202"/>
      <c r="Z89" s="202"/>
      <c r="AA89" s="201">
        <v>293</v>
      </c>
      <c r="AB89" s="202"/>
      <c r="AC89" s="202"/>
      <c r="AD89" s="202"/>
      <c r="AE89" s="295">
        <v>0.01739801674484888</v>
      </c>
      <c r="AF89" s="202"/>
      <c r="AG89" s="202"/>
      <c r="AH89" s="202"/>
    </row>
    <row r="90" spans="2:34" ht="10.5" customHeight="1">
      <c r="B90" s="204" t="s">
        <v>1138</v>
      </c>
      <c r="C90" s="202"/>
      <c r="D90" s="202"/>
      <c r="E90" s="202"/>
      <c r="F90" s="202"/>
      <c r="G90" s="202"/>
      <c r="H90" s="202"/>
      <c r="I90" s="296">
        <v>17254045.380000003</v>
      </c>
      <c r="J90" s="202"/>
      <c r="K90" s="202"/>
      <c r="L90" s="202"/>
      <c r="M90" s="202"/>
      <c r="N90" s="202"/>
      <c r="O90" s="202"/>
      <c r="P90" s="202"/>
      <c r="Q90" s="202"/>
      <c r="R90" s="202"/>
      <c r="S90" s="202"/>
      <c r="T90" s="295">
        <v>0.012718423215786636</v>
      </c>
      <c r="U90" s="202"/>
      <c r="V90" s="202"/>
      <c r="W90" s="202"/>
      <c r="X90" s="202"/>
      <c r="Y90" s="202"/>
      <c r="Z90" s="202"/>
      <c r="AA90" s="201">
        <v>304</v>
      </c>
      <c r="AB90" s="202"/>
      <c r="AC90" s="202"/>
      <c r="AD90" s="202"/>
      <c r="AE90" s="295">
        <v>0.018051184608989964</v>
      </c>
      <c r="AF90" s="202"/>
      <c r="AG90" s="202"/>
      <c r="AH90" s="202"/>
    </row>
    <row r="91" spans="2:34" ht="10.5" customHeight="1">
      <c r="B91" s="204" t="s">
        <v>1139</v>
      </c>
      <c r="C91" s="202"/>
      <c r="D91" s="202"/>
      <c r="E91" s="202"/>
      <c r="F91" s="202"/>
      <c r="G91" s="202"/>
      <c r="H91" s="202"/>
      <c r="I91" s="296">
        <v>188945543.6899999</v>
      </c>
      <c r="J91" s="202"/>
      <c r="K91" s="202"/>
      <c r="L91" s="202"/>
      <c r="M91" s="202"/>
      <c r="N91" s="202"/>
      <c r="O91" s="202"/>
      <c r="P91" s="202"/>
      <c r="Q91" s="202"/>
      <c r="R91" s="202"/>
      <c r="S91" s="202"/>
      <c r="T91" s="295">
        <v>0.13927686733523142</v>
      </c>
      <c r="U91" s="202"/>
      <c r="V91" s="202"/>
      <c r="W91" s="202"/>
      <c r="X91" s="202"/>
      <c r="Y91" s="202"/>
      <c r="Z91" s="202"/>
      <c r="AA91" s="201">
        <v>3407</v>
      </c>
      <c r="AB91" s="202"/>
      <c r="AC91" s="202"/>
      <c r="AD91" s="202"/>
      <c r="AE91" s="295">
        <v>0.20230390119351582</v>
      </c>
      <c r="AF91" s="202"/>
      <c r="AG91" s="202"/>
      <c r="AH91" s="202"/>
    </row>
    <row r="92" spans="2:34" ht="10.5" customHeight="1">
      <c r="B92" s="204" t="s">
        <v>1140</v>
      </c>
      <c r="C92" s="202"/>
      <c r="D92" s="202"/>
      <c r="E92" s="202"/>
      <c r="F92" s="202"/>
      <c r="G92" s="202"/>
      <c r="H92" s="202"/>
      <c r="I92" s="296">
        <v>62240433.20000008</v>
      </c>
      <c r="J92" s="202"/>
      <c r="K92" s="202"/>
      <c r="L92" s="202"/>
      <c r="M92" s="202"/>
      <c r="N92" s="202"/>
      <c r="O92" s="202"/>
      <c r="P92" s="202"/>
      <c r="Q92" s="202"/>
      <c r="R92" s="202"/>
      <c r="S92" s="202"/>
      <c r="T92" s="295">
        <v>0.04587910563218295</v>
      </c>
      <c r="U92" s="202"/>
      <c r="V92" s="202"/>
      <c r="W92" s="202"/>
      <c r="X92" s="202"/>
      <c r="Y92" s="202"/>
      <c r="Z92" s="202"/>
      <c r="AA92" s="201">
        <v>1286</v>
      </c>
      <c r="AB92" s="202"/>
      <c r="AC92" s="202"/>
      <c r="AD92" s="202"/>
      <c r="AE92" s="295">
        <v>0.07636126120776676</v>
      </c>
      <c r="AF92" s="202"/>
      <c r="AG92" s="202"/>
      <c r="AH92" s="202"/>
    </row>
    <row r="93" spans="2:34" ht="10.5" customHeight="1">
      <c r="B93" s="204" t="s">
        <v>1141</v>
      </c>
      <c r="C93" s="202"/>
      <c r="D93" s="202"/>
      <c r="E93" s="202"/>
      <c r="F93" s="202"/>
      <c r="G93" s="202"/>
      <c r="H93" s="202"/>
      <c r="I93" s="296">
        <v>29511533.46000001</v>
      </c>
      <c r="J93" s="202"/>
      <c r="K93" s="202"/>
      <c r="L93" s="202"/>
      <c r="M93" s="202"/>
      <c r="N93" s="202"/>
      <c r="O93" s="202"/>
      <c r="P93" s="202"/>
      <c r="Q93" s="202"/>
      <c r="R93" s="202"/>
      <c r="S93" s="202"/>
      <c r="T93" s="295">
        <v>0.021753748991885875</v>
      </c>
      <c r="U93" s="202"/>
      <c r="V93" s="202"/>
      <c r="W93" s="202"/>
      <c r="X93" s="202"/>
      <c r="Y93" s="202"/>
      <c r="Z93" s="202"/>
      <c r="AA93" s="201">
        <v>419</v>
      </c>
      <c r="AB93" s="202"/>
      <c r="AC93" s="202"/>
      <c r="AD93" s="202"/>
      <c r="AE93" s="295">
        <v>0.0248797577341013</v>
      </c>
      <c r="AF93" s="202"/>
      <c r="AG93" s="202"/>
      <c r="AH93" s="202"/>
    </row>
    <row r="94" spans="2:34" ht="10.5" customHeight="1">
      <c r="B94" s="204" t="s">
        <v>1142</v>
      </c>
      <c r="C94" s="202"/>
      <c r="D94" s="202"/>
      <c r="E94" s="202"/>
      <c r="F94" s="202"/>
      <c r="G94" s="202"/>
      <c r="H94" s="202"/>
      <c r="I94" s="296">
        <v>113299391.76999983</v>
      </c>
      <c r="J94" s="202"/>
      <c r="K94" s="202"/>
      <c r="L94" s="202"/>
      <c r="M94" s="202"/>
      <c r="N94" s="202"/>
      <c r="O94" s="202"/>
      <c r="P94" s="202"/>
      <c r="Q94" s="202"/>
      <c r="R94" s="202"/>
      <c r="S94" s="202"/>
      <c r="T94" s="295">
        <v>0.0835160440862403</v>
      </c>
      <c r="U94" s="202"/>
      <c r="V94" s="202"/>
      <c r="W94" s="202"/>
      <c r="X94" s="202"/>
      <c r="Y94" s="202"/>
      <c r="Z94" s="202"/>
      <c r="AA94" s="201">
        <v>1510</v>
      </c>
      <c r="AB94" s="202"/>
      <c r="AC94" s="202"/>
      <c r="AD94" s="202"/>
      <c r="AE94" s="295">
        <v>0.08966213407754883</v>
      </c>
      <c r="AF94" s="202"/>
      <c r="AG94" s="202"/>
      <c r="AH94" s="202"/>
    </row>
    <row r="95" spans="2:34" ht="10.5" customHeight="1">
      <c r="B95" s="204" t="s">
        <v>1143</v>
      </c>
      <c r="C95" s="202"/>
      <c r="D95" s="202"/>
      <c r="E95" s="202"/>
      <c r="F95" s="202"/>
      <c r="G95" s="202"/>
      <c r="H95" s="202"/>
      <c r="I95" s="296">
        <v>7759053.550000002</v>
      </c>
      <c r="J95" s="202"/>
      <c r="K95" s="202"/>
      <c r="L95" s="202"/>
      <c r="M95" s="202"/>
      <c r="N95" s="202"/>
      <c r="O95" s="202"/>
      <c r="P95" s="202"/>
      <c r="Q95" s="202"/>
      <c r="R95" s="202"/>
      <c r="S95" s="202"/>
      <c r="T95" s="295">
        <v>0.005719408094129617</v>
      </c>
      <c r="U95" s="202"/>
      <c r="V95" s="202"/>
      <c r="W95" s="202"/>
      <c r="X95" s="202"/>
      <c r="Y95" s="202"/>
      <c r="Z95" s="202"/>
      <c r="AA95" s="201">
        <v>99</v>
      </c>
      <c r="AB95" s="202"/>
      <c r="AC95" s="202"/>
      <c r="AD95" s="202"/>
      <c r="AE95" s="295">
        <v>0.005878510777269758</v>
      </c>
      <c r="AF95" s="202"/>
      <c r="AG95" s="202"/>
      <c r="AH95" s="202"/>
    </row>
    <row r="96" spans="2:34" ht="10.5" customHeight="1">
      <c r="B96" s="204" t="s">
        <v>1144</v>
      </c>
      <c r="C96" s="202"/>
      <c r="D96" s="202"/>
      <c r="E96" s="202"/>
      <c r="F96" s="202"/>
      <c r="G96" s="202"/>
      <c r="H96" s="202"/>
      <c r="I96" s="296">
        <v>166687919.0800002</v>
      </c>
      <c r="J96" s="202"/>
      <c r="K96" s="202"/>
      <c r="L96" s="202"/>
      <c r="M96" s="202"/>
      <c r="N96" s="202"/>
      <c r="O96" s="202"/>
      <c r="P96" s="202"/>
      <c r="Q96" s="202"/>
      <c r="R96" s="202"/>
      <c r="S96" s="202"/>
      <c r="T96" s="295">
        <v>0.12287017062535616</v>
      </c>
      <c r="U96" s="202"/>
      <c r="V96" s="202"/>
      <c r="W96" s="202"/>
      <c r="X96" s="202"/>
      <c r="Y96" s="202"/>
      <c r="Z96" s="202"/>
      <c r="AA96" s="201">
        <v>1971</v>
      </c>
      <c r="AB96" s="202"/>
      <c r="AC96" s="202"/>
      <c r="AD96" s="202"/>
      <c r="AE96" s="295">
        <v>0.11703580547473429</v>
      </c>
      <c r="AF96" s="202"/>
      <c r="AG96" s="202"/>
      <c r="AH96" s="202"/>
    </row>
    <row r="97" spans="2:34" ht="10.5" customHeight="1">
      <c r="B97" s="204" t="s">
        <v>1147</v>
      </c>
      <c r="C97" s="202"/>
      <c r="D97" s="202"/>
      <c r="E97" s="202"/>
      <c r="F97" s="202"/>
      <c r="G97" s="202"/>
      <c r="H97" s="202"/>
      <c r="I97" s="296">
        <v>4475766.7299999995</v>
      </c>
      <c r="J97" s="202"/>
      <c r="K97" s="202"/>
      <c r="L97" s="202"/>
      <c r="M97" s="202"/>
      <c r="N97" s="202"/>
      <c r="O97" s="202"/>
      <c r="P97" s="202"/>
      <c r="Q97" s="202"/>
      <c r="R97" s="202"/>
      <c r="S97" s="202"/>
      <c r="T97" s="295">
        <v>0.003299208633892988</v>
      </c>
      <c r="U97" s="202"/>
      <c r="V97" s="202"/>
      <c r="W97" s="202"/>
      <c r="X97" s="202"/>
      <c r="Y97" s="202"/>
      <c r="Z97" s="202"/>
      <c r="AA97" s="201">
        <v>65</v>
      </c>
      <c r="AB97" s="202"/>
      <c r="AC97" s="202"/>
      <c r="AD97" s="202"/>
      <c r="AE97" s="295">
        <v>0.003859628288106407</v>
      </c>
      <c r="AF97" s="202"/>
      <c r="AG97" s="202"/>
      <c r="AH97" s="202"/>
    </row>
    <row r="98" spans="2:34" ht="10.5" customHeight="1">
      <c r="B98" s="204" t="s">
        <v>1148</v>
      </c>
      <c r="C98" s="202"/>
      <c r="D98" s="202"/>
      <c r="E98" s="202"/>
      <c r="F98" s="202"/>
      <c r="G98" s="202"/>
      <c r="H98" s="202"/>
      <c r="I98" s="296">
        <v>18124186.309999995</v>
      </c>
      <c r="J98" s="202"/>
      <c r="K98" s="202"/>
      <c r="L98" s="202"/>
      <c r="M98" s="202"/>
      <c r="N98" s="202"/>
      <c r="O98" s="202"/>
      <c r="P98" s="202"/>
      <c r="Q98" s="202"/>
      <c r="R98" s="202"/>
      <c r="S98" s="202"/>
      <c r="T98" s="295">
        <v>0.013359827614661474</v>
      </c>
      <c r="U98" s="202"/>
      <c r="V98" s="202"/>
      <c r="W98" s="202"/>
      <c r="X98" s="202"/>
      <c r="Y98" s="202"/>
      <c r="Z98" s="202"/>
      <c r="AA98" s="201">
        <v>199</v>
      </c>
      <c r="AB98" s="202"/>
      <c r="AC98" s="202"/>
      <c r="AD98" s="202"/>
      <c r="AE98" s="295">
        <v>0.011816400451279616</v>
      </c>
      <c r="AF98" s="202"/>
      <c r="AG98" s="202"/>
      <c r="AH98" s="202"/>
    </row>
    <row r="99" spans="2:34" ht="10.5" customHeight="1">
      <c r="B99" s="204" t="s">
        <v>1149</v>
      </c>
      <c r="C99" s="202"/>
      <c r="D99" s="202"/>
      <c r="E99" s="202"/>
      <c r="F99" s="202"/>
      <c r="G99" s="202"/>
      <c r="H99" s="202"/>
      <c r="I99" s="296">
        <v>94936020.61999995</v>
      </c>
      <c r="J99" s="202"/>
      <c r="K99" s="202"/>
      <c r="L99" s="202"/>
      <c r="M99" s="202"/>
      <c r="N99" s="202"/>
      <c r="O99" s="202"/>
      <c r="P99" s="202"/>
      <c r="Q99" s="202"/>
      <c r="R99" s="202"/>
      <c r="S99" s="202"/>
      <c r="T99" s="295">
        <v>0.06997990686099644</v>
      </c>
      <c r="U99" s="202"/>
      <c r="V99" s="202"/>
      <c r="W99" s="202"/>
      <c r="X99" s="202"/>
      <c r="Y99" s="202"/>
      <c r="Z99" s="202"/>
      <c r="AA99" s="201">
        <v>989</v>
      </c>
      <c r="AB99" s="202"/>
      <c r="AC99" s="202"/>
      <c r="AD99" s="202"/>
      <c r="AE99" s="295">
        <v>0.058725728875957485</v>
      </c>
      <c r="AF99" s="202"/>
      <c r="AG99" s="202"/>
      <c r="AH99" s="202"/>
    </row>
    <row r="100" spans="2:34" ht="10.5" customHeight="1">
      <c r="B100" s="204" t="s">
        <v>1145</v>
      </c>
      <c r="C100" s="202"/>
      <c r="D100" s="202"/>
      <c r="E100" s="202"/>
      <c r="F100" s="202"/>
      <c r="G100" s="202"/>
      <c r="H100" s="202"/>
      <c r="I100" s="296">
        <v>13128074.289999994</v>
      </c>
      <c r="J100" s="202"/>
      <c r="K100" s="202"/>
      <c r="L100" s="202"/>
      <c r="M100" s="202"/>
      <c r="N100" s="202"/>
      <c r="O100" s="202"/>
      <c r="P100" s="202"/>
      <c r="Q100" s="202"/>
      <c r="R100" s="202"/>
      <c r="S100" s="202"/>
      <c r="T100" s="295">
        <v>0.009677058402897717</v>
      </c>
      <c r="U100" s="202"/>
      <c r="V100" s="202"/>
      <c r="W100" s="202"/>
      <c r="X100" s="202"/>
      <c r="Y100" s="202"/>
      <c r="Z100" s="202"/>
      <c r="AA100" s="201">
        <v>140</v>
      </c>
      <c r="AB100" s="202"/>
      <c r="AC100" s="202"/>
      <c r="AD100" s="202"/>
      <c r="AE100" s="295">
        <v>0.0083130455436138</v>
      </c>
      <c r="AF100" s="202"/>
      <c r="AG100" s="202"/>
      <c r="AH100" s="202"/>
    </row>
    <row r="101" spans="2:34" ht="10.5" customHeight="1">
      <c r="B101" s="204" t="s">
        <v>1150</v>
      </c>
      <c r="C101" s="202"/>
      <c r="D101" s="202"/>
      <c r="E101" s="202"/>
      <c r="F101" s="202"/>
      <c r="G101" s="202"/>
      <c r="H101" s="202"/>
      <c r="I101" s="296">
        <v>249509228.10000008</v>
      </c>
      <c r="J101" s="202"/>
      <c r="K101" s="202"/>
      <c r="L101" s="202"/>
      <c r="M101" s="202"/>
      <c r="N101" s="202"/>
      <c r="O101" s="202"/>
      <c r="P101" s="202"/>
      <c r="Q101" s="202"/>
      <c r="R101" s="202"/>
      <c r="S101" s="202"/>
      <c r="T101" s="295">
        <v>0.1839199961128214</v>
      </c>
      <c r="U101" s="202"/>
      <c r="V101" s="202"/>
      <c r="W101" s="202"/>
      <c r="X101" s="202"/>
      <c r="Y101" s="202"/>
      <c r="Z101" s="202"/>
      <c r="AA101" s="201">
        <v>2398</v>
      </c>
      <c r="AB101" s="202"/>
      <c r="AC101" s="202"/>
      <c r="AD101" s="202"/>
      <c r="AE101" s="295">
        <v>0.14239059438275636</v>
      </c>
      <c r="AF101" s="202"/>
      <c r="AG101" s="202"/>
      <c r="AH101" s="202"/>
    </row>
    <row r="102" spans="2:34" ht="10.5" customHeight="1">
      <c r="B102" s="204" t="s">
        <v>1151</v>
      </c>
      <c r="C102" s="202"/>
      <c r="D102" s="202"/>
      <c r="E102" s="202"/>
      <c r="F102" s="202"/>
      <c r="G102" s="202"/>
      <c r="H102" s="202"/>
      <c r="I102" s="296">
        <v>5534437.11</v>
      </c>
      <c r="J102" s="202"/>
      <c r="K102" s="202"/>
      <c r="L102" s="202"/>
      <c r="M102" s="202"/>
      <c r="N102" s="202"/>
      <c r="O102" s="202"/>
      <c r="P102" s="202"/>
      <c r="Q102" s="202"/>
      <c r="R102" s="202"/>
      <c r="S102" s="202"/>
      <c r="T102" s="295">
        <v>0.004079583186197409</v>
      </c>
      <c r="U102" s="202"/>
      <c r="V102" s="202"/>
      <c r="W102" s="202"/>
      <c r="X102" s="202"/>
      <c r="Y102" s="202"/>
      <c r="Z102" s="202"/>
      <c r="AA102" s="201">
        <v>67</v>
      </c>
      <c r="AB102" s="202"/>
      <c r="AC102" s="202"/>
      <c r="AD102" s="202"/>
      <c r="AE102" s="295">
        <v>0.003978386081586604</v>
      </c>
      <c r="AF102" s="202"/>
      <c r="AG102" s="202"/>
      <c r="AH102" s="202"/>
    </row>
    <row r="103" spans="2:34" ht="10.5" customHeight="1">
      <c r="B103" s="204" t="s">
        <v>1152</v>
      </c>
      <c r="C103" s="202"/>
      <c r="D103" s="202"/>
      <c r="E103" s="202"/>
      <c r="F103" s="202"/>
      <c r="G103" s="202"/>
      <c r="H103" s="202"/>
      <c r="I103" s="296">
        <v>9927788.030000005</v>
      </c>
      <c r="J103" s="202"/>
      <c r="K103" s="202"/>
      <c r="L103" s="202"/>
      <c r="M103" s="202"/>
      <c r="N103" s="202"/>
      <c r="O103" s="202"/>
      <c r="P103" s="202"/>
      <c r="Q103" s="202"/>
      <c r="R103" s="202"/>
      <c r="S103" s="202"/>
      <c r="T103" s="295">
        <v>0.007318040898890966</v>
      </c>
      <c r="U103" s="202"/>
      <c r="V103" s="202"/>
      <c r="W103" s="202"/>
      <c r="X103" s="202"/>
      <c r="Y103" s="202"/>
      <c r="Z103" s="202"/>
      <c r="AA103" s="201">
        <v>114</v>
      </c>
      <c r="AB103" s="202"/>
      <c r="AC103" s="202"/>
      <c r="AD103" s="202"/>
      <c r="AE103" s="295">
        <v>0.006769194228371237</v>
      </c>
      <c r="AF103" s="202"/>
      <c r="AG103" s="202"/>
      <c r="AH103" s="202"/>
    </row>
    <row r="104" spans="2:34" ht="10.5" customHeight="1">
      <c r="B104" s="204" t="s">
        <v>1153</v>
      </c>
      <c r="C104" s="202"/>
      <c r="D104" s="202"/>
      <c r="E104" s="202"/>
      <c r="F104" s="202"/>
      <c r="G104" s="202"/>
      <c r="H104" s="202"/>
      <c r="I104" s="296">
        <v>20515312.33999999</v>
      </c>
      <c r="J104" s="202"/>
      <c r="K104" s="202"/>
      <c r="L104" s="202"/>
      <c r="M104" s="202"/>
      <c r="N104" s="202"/>
      <c r="O104" s="202"/>
      <c r="P104" s="202"/>
      <c r="Q104" s="202"/>
      <c r="R104" s="202"/>
      <c r="S104" s="202"/>
      <c r="T104" s="295">
        <v>0.01512239124203404</v>
      </c>
      <c r="U104" s="202"/>
      <c r="V104" s="202"/>
      <c r="W104" s="202"/>
      <c r="X104" s="202"/>
      <c r="Y104" s="202"/>
      <c r="Z104" s="202"/>
      <c r="AA104" s="201">
        <v>194</v>
      </c>
      <c r="AB104" s="202"/>
      <c r="AC104" s="202"/>
      <c r="AD104" s="202"/>
      <c r="AE104" s="295">
        <v>0.011519505967579122</v>
      </c>
      <c r="AF104" s="202"/>
      <c r="AG104" s="202"/>
      <c r="AH104" s="202"/>
    </row>
    <row r="105" spans="2:34" ht="10.5" customHeight="1">
      <c r="B105" s="204" t="s">
        <v>1154</v>
      </c>
      <c r="C105" s="202"/>
      <c r="D105" s="202"/>
      <c r="E105" s="202"/>
      <c r="F105" s="202"/>
      <c r="G105" s="202"/>
      <c r="H105" s="202"/>
      <c r="I105" s="296">
        <v>25904748.47</v>
      </c>
      <c r="J105" s="202"/>
      <c r="K105" s="202"/>
      <c r="L105" s="202"/>
      <c r="M105" s="202"/>
      <c r="N105" s="202"/>
      <c r="O105" s="202"/>
      <c r="P105" s="202"/>
      <c r="Q105" s="202"/>
      <c r="R105" s="202"/>
      <c r="S105" s="202"/>
      <c r="T105" s="295">
        <v>0.019095090286586534</v>
      </c>
      <c r="U105" s="202"/>
      <c r="V105" s="202"/>
      <c r="W105" s="202"/>
      <c r="X105" s="202"/>
      <c r="Y105" s="202"/>
      <c r="Z105" s="202"/>
      <c r="AA105" s="201">
        <v>252</v>
      </c>
      <c r="AB105" s="202"/>
      <c r="AC105" s="202"/>
      <c r="AD105" s="202"/>
      <c r="AE105" s="295">
        <v>0.014963481978504839</v>
      </c>
      <c r="AF105" s="202"/>
      <c r="AG105" s="202"/>
      <c r="AH105" s="202"/>
    </row>
    <row r="106" spans="2:34" ht="10.5" customHeight="1">
      <c r="B106" s="204" t="s">
        <v>1155</v>
      </c>
      <c r="C106" s="202"/>
      <c r="D106" s="202"/>
      <c r="E106" s="202"/>
      <c r="F106" s="202"/>
      <c r="G106" s="202"/>
      <c r="H106" s="202"/>
      <c r="I106" s="296">
        <v>276224953.4499999</v>
      </c>
      <c r="J106" s="202"/>
      <c r="K106" s="202"/>
      <c r="L106" s="202"/>
      <c r="M106" s="202"/>
      <c r="N106" s="202"/>
      <c r="O106" s="202"/>
      <c r="P106" s="202"/>
      <c r="Q106" s="202"/>
      <c r="R106" s="202"/>
      <c r="S106" s="202"/>
      <c r="T106" s="295">
        <v>0.20361287937785993</v>
      </c>
      <c r="U106" s="202"/>
      <c r="V106" s="202"/>
      <c r="W106" s="202"/>
      <c r="X106" s="202"/>
      <c r="Y106" s="202"/>
      <c r="Z106" s="202"/>
      <c r="AA106" s="201">
        <v>2445</v>
      </c>
      <c r="AB106" s="202"/>
      <c r="AC106" s="202"/>
      <c r="AD106" s="202"/>
      <c r="AE106" s="295">
        <v>0.145181402529541</v>
      </c>
      <c r="AF106" s="202"/>
      <c r="AG106" s="202"/>
      <c r="AH106" s="202"/>
    </row>
    <row r="107" spans="2:34" ht="10.5" customHeight="1">
      <c r="B107" s="204" t="s">
        <v>1161</v>
      </c>
      <c r="C107" s="202"/>
      <c r="D107" s="202"/>
      <c r="E107" s="202"/>
      <c r="F107" s="202"/>
      <c r="G107" s="202"/>
      <c r="H107" s="202"/>
      <c r="I107" s="296">
        <v>5252802.269999999</v>
      </c>
      <c r="J107" s="202"/>
      <c r="K107" s="202"/>
      <c r="L107" s="202"/>
      <c r="M107" s="202"/>
      <c r="N107" s="202"/>
      <c r="O107" s="202"/>
      <c r="P107" s="202"/>
      <c r="Q107" s="202"/>
      <c r="R107" s="202"/>
      <c r="S107" s="202"/>
      <c r="T107" s="295">
        <v>0.0038719825332176514</v>
      </c>
      <c r="U107" s="202"/>
      <c r="V107" s="202"/>
      <c r="W107" s="202"/>
      <c r="X107" s="202"/>
      <c r="Y107" s="202"/>
      <c r="Z107" s="202"/>
      <c r="AA107" s="201">
        <v>46</v>
      </c>
      <c r="AB107" s="202"/>
      <c r="AC107" s="202"/>
      <c r="AD107" s="202"/>
      <c r="AE107" s="295">
        <v>0.002731429250044534</v>
      </c>
      <c r="AF107" s="202"/>
      <c r="AG107" s="202"/>
      <c r="AH107" s="202"/>
    </row>
    <row r="108" spans="2:34" ht="10.5" customHeight="1">
      <c r="B108" s="204" t="s">
        <v>1156</v>
      </c>
      <c r="C108" s="202"/>
      <c r="D108" s="202"/>
      <c r="E108" s="202"/>
      <c r="F108" s="202"/>
      <c r="G108" s="202"/>
      <c r="H108" s="202"/>
      <c r="I108" s="296">
        <v>401454.53</v>
      </c>
      <c r="J108" s="202"/>
      <c r="K108" s="202"/>
      <c r="L108" s="202"/>
      <c r="M108" s="202"/>
      <c r="N108" s="202"/>
      <c r="O108" s="202"/>
      <c r="P108" s="202"/>
      <c r="Q108" s="202"/>
      <c r="R108" s="202"/>
      <c r="S108" s="202"/>
      <c r="T108" s="295">
        <v>0.0002959229851309636</v>
      </c>
      <c r="U108" s="202"/>
      <c r="V108" s="202"/>
      <c r="W108" s="202"/>
      <c r="X108" s="202"/>
      <c r="Y108" s="202"/>
      <c r="Z108" s="202"/>
      <c r="AA108" s="201">
        <v>5</v>
      </c>
      <c r="AB108" s="202"/>
      <c r="AC108" s="202"/>
      <c r="AD108" s="202"/>
      <c r="AE108" s="295">
        <v>0.0002968944837004928</v>
      </c>
      <c r="AF108" s="202"/>
      <c r="AG108" s="202"/>
      <c r="AH108" s="202"/>
    </row>
    <row r="109" spans="2:34" ht="10.5" customHeight="1">
      <c r="B109" s="204" t="s">
        <v>1157</v>
      </c>
      <c r="C109" s="202"/>
      <c r="D109" s="202"/>
      <c r="E109" s="202"/>
      <c r="F109" s="202"/>
      <c r="G109" s="202"/>
      <c r="H109" s="202"/>
      <c r="I109" s="296">
        <v>213566.06</v>
      </c>
      <c r="J109" s="202"/>
      <c r="K109" s="202"/>
      <c r="L109" s="202"/>
      <c r="M109" s="202"/>
      <c r="N109" s="202"/>
      <c r="O109" s="202"/>
      <c r="P109" s="202"/>
      <c r="Q109" s="202"/>
      <c r="R109" s="202"/>
      <c r="S109" s="202"/>
      <c r="T109" s="295">
        <v>0.00015742531538468</v>
      </c>
      <c r="U109" s="202"/>
      <c r="V109" s="202"/>
      <c r="W109" s="202"/>
      <c r="X109" s="202"/>
      <c r="Y109" s="202"/>
      <c r="Z109" s="202"/>
      <c r="AA109" s="201">
        <v>2</v>
      </c>
      <c r="AB109" s="202"/>
      <c r="AC109" s="202"/>
      <c r="AD109" s="202"/>
      <c r="AE109" s="295">
        <v>0.00011875779348019714</v>
      </c>
      <c r="AF109" s="202"/>
      <c r="AG109" s="202"/>
      <c r="AH109" s="202"/>
    </row>
    <row r="110" spans="2:34" ht="10.5" customHeight="1">
      <c r="B110" s="204" t="s">
        <v>1158</v>
      </c>
      <c r="C110" s="202"/>
      <c r="D110" s="202"/>
      <c r="E110" s="202"/>
      <c r="F110" s="202"/>
      <c r="G110" s="202"/>
      <c r="H110" s="202"/>
      <c r="I110" s="296">
        <v>1022867</v>
      </c>
      <c r="J110" s="202"/>
      <c r="K110" s="202"/>
      <c r="L110" s="202"/>
      <c r="M110" s="202"/>
      <c r="N110" s="202"/>
      <c r="O110" s="202"/>
      <c r="P110" s="202"/>
      <c r="Q110" s="202"/>
      <c r="R110" s="202"/>
      <c r="S110" s="202"/>
      <c r="T110" s="295">
        <v>0.0007539829131631753</v>
      </c>
      <c r="U110" s="202"/>
      <c r="V110" s="202"/>
      <c r="W110" s="202"/>
      <c r="X110" s="202"/>
      <c r="Y110" s="202"/>
      <c r="Z110" s="202"/>
      <c r="AA110" s="201">
        <v>8</v>
      </c>
      <c r="AB110" s="202"/>
      <c r="AC110" s="202"/>
      <c r="AD110" s="202"/>
      <c r="AE110" s="295">
        <v>0.0004750311739207886</v>
      </c>
      <c r="AF110" s="202"/>
      <c r="AG110" s="202"/>
      <c r="AH110" s="202"/>
    </row>
    <row r="111" spans="2:34" ht="10.5" customHeight="1">
      <c r="B111" s="204" t="s">
        <v>1162</v>
      </c>
      <c r="C111" s="202"/>
      <c r="D111" s="202"/>
      <c r="E111" s="202"/>
      <c r="F111" s="202"/>
      <c r="G111" s="202"/>
      <c r="H111" s="202"/>
      <c r="I111" s="296">
        <v>11320516.679999994</v>
      </c>
      <c r="J111" s="202"/>
      <c r="K111" s="202"/>
      <c r="L111" s="202"/>
      <c r="M111" s="202"/>
      <c r="N111" s="202"/>
      <c r="O111" s="202"/>
      <c r="P111" s="202"/>
      <c r="Q111" s="202"/>
      <c r="R111" s="202"/>
      <c r="S111" s="202"/>
      <c r="T111" s="295">
        <v>0.008344658831401066</v>
      </c>
      <c r="U111" s="202"/>
      <c r="V111" s="202"/>
      <c r="W111" s="202"/>
      <c r="X111" s="202"/>
      <c r="Y111" s="202"/>
      <c r="Z111" s="202"/>
      <c r="AA111" s="201">
        <v>126</v>
      </c>
      <c r="AB111" s="202"/>
      <c r="AC111" s="202"/>
      <c r="AD111" s="202"/>
      <c r="AE111" s="295">
        <v>0.007481740989252419</v>
      </c>
      <c r="AF111" s="202"/>
      <c r="AG111" s="202"/>
      <c r="AH111" s="202"/>
    </row>
    <row r="112" spans="2:34" ht="10.5" customHeight="1">
      <c r="B112" s="204" t="s">
        <v>1159</v>
      </c>
      <c r="C112" s="202"/>
      <c r="D112" s="202"/>
      <c r="E112" s="202"/>
      <c r="F112" s="202"/>
      <c r="G112" s="202"/>
      <c r="H112" s="202"/>
      <c r="I112" s="296">
        <v>33530.04</v>
      </c>
      <c r="J112" s="202"/>
      <c r="K112" s="202"/>
      <c r="L112" s="202"/>
      <c r="M112" s="202"/>
      <c r="N112" s="202"/>
      <c r="O112" s="202"/>
      <c r="P112" s="202"/>
      <c r="Q112" s="202"/>
      <c r="R112" s="202"/>
      <c r="S112" s="202"/>
      <c r="T112" s="295">
        <v>2.4715898780269376E-05</v>
      </c>
      <c r="U112" s="202"/>
      <c r="V112" s="202"/>
      <c r="W112" s="202"/>
      <c r="X112" s="202"/>
      <c r="Y112" s="202"/>
      <c r="Z112" s="202"/>
      <c r="AA112" s="201">
        <v>2</v>
      </c>
      <c r="AB112" s="202"/>
      <c r="AC112" s="202"/>
      <c r="AD112" s="202"/>
      <c r="AE112" s="295">
        <v>0.00011875779348019714</v>
      </c>
      <c r="AF112" s="202"/>
      <c r="AG112" s="202"/>
      <c r="AH112" s="202"/>
    </row>
    <row r="113" spans="2:34" ht="10.5" customHeight="1">
      <c r="B113" s="204" t="s">
        <v>1163</v>
      </c>
      <c r="C113" s="202"/>
      <c r="D113" s="202"/>
      <c r="E113" s="202"/>
      <c r="F113" s="202"/>
      <c r="G113" s="202"/>
      <c r="H113" s="202"/>
      <c r="I113" s="296">
        <v>116112.77</v>
      </c>
      <c r="J113" s="202"/>
      <c r="K113" s="202"/>
      <c r="L113" s="202"/>
      <c r="M113" s="202"/>
      <c r="N113" s="202"/>
      <c r="O113" s="202"/>
      <c r="P113" s="202"/>
      <c r="Q113" s="202"/>
      <c r="R113" s="202"/>
      <c r="S113" s="202"/>
      <c r="T113" s="295">
        <v>8.558986122344915E-05</v>
      </c>
      <c r="U113" s="202"/>
      <c r="V113" s="202"/>
      <c r="W113" s="202"/>
      <c r="X113" s="202"/>
      <c r="Y113" s="202"/>
      <c r="Z113" s="202"/>
      <c r="AA113" s="201">
        <v>2</v>
      </c>
      <c r="AB113" s="202"/>
      <c r="AC113" s="202"/>
      <c r="AD113" s="202"/>
      <c r="AE113" s="295">
        <v>0.00011875779348019714</v>
      </c>
      <c r="AF113" s="202"/>
      <c r="AG113" s="202"/>
      <c r="AH113" s="202"/>
    </row>
    <row r="114" spans="2:34" ht="12.75" customHeight="1">
      <c r="B114" s="303"/>
      <c r="C114" s="299"/>
      <c r="D114" s="299"/>
      <c r="E114" s="299"/>
      <c r="F114" s="299"/>
      <c r="G114" s="299"/>
      <c r="H114" s="299"/>
      <c r="I114" s="300">
        <v>1356618276.2800002</v>
      </c>
      <c r="J114" s="299"/>
      <c r="K114" s="299"/>
      <c r="L114" s="299"/>
      <c r="M114" s="299"/>
      <c r="N114" s="299"/>
      <c r="O114" s="299"/>
      <c r="P114" s="299"/>
      <c r="Q114" s="299"/>
      <c r="R114" s="299"/>
      <c r="S114" s="299"/>
      <c r="T114" s="301">
        <v>0.999999999999999</v>
      </c>
      <c r="U114" s="299"/>
      <c r="V114" s="299"/>
      <c r="W114" s="299"/>
      <c r="X114" s="299"/>
      <c r="Y114" s="299"/>
      <c r="Z114" s="299"/>
      <c r="AA114" s="302">
        <v>16841</v>
      </c>
      <c r="AB114" s="299"/>
      <c r="AC114" s="299"/>
      <c r="AD114" s="299"/>
      <c r="AE114" s="301">
        <v>1</v>
      </c>
      <c r="AF114" s="299"/>
      <c r="AG114" s="299"/>
      <c r="AH114" s="299"/>
    </row>
    <row r="115" spans="2:34" ht="9"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2:34" ht="18.75" customHeight="1">
      <c r="B116" s="220" t="s">
        <v>1115</v>
      </c>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2"/>
    </row>
    <row r="117" spans="2:34" ht="8.2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ht="12.75" customHeight="1">
      <c r="B118" s="207" t="s">
        <v>1164</v>
      </c>
      <c r="C118" s="208"/>
      <c r="D118" s="208"/>
      <c r="E118" s="208"/>
      <c r="F118" s="208"/>
      <c r="G118" s="208"/>
      <c r="H118" s="208"/>
      <c r="I118" s="207" t="s">
        <v>1126</v>
      </c>
      <c r="J118" s="208"/>
      <c r="K118" s="208"/>
      <c r="L118" s="208"/>
      <c r="M118" s="208"/>
      <c r="N118" s="208"/>
      <c r="O118" s="208"/>
      <c r="P118" s="208"/>
      <c r="Q118" s="208"/>
      <c r="R118" s="207" t="s">
        <v>1127</v>
      </c>
      <c r="S118" s="208"/>
      <c r="T118" s="208"/>
      <c r="U118" s="208"/>
      <c r="V118" s="208"/>
      <c r="W118" s="208"/>
      <c r="X118" s="208"/>
      <c r="Y118" s="208"/>
      <c r="Z118" s="207" t="s">
        <v>1128</v>
      </c>
      <c r="AA118" s="208"/>
      <c r="AB118" s="208"/>
      <c r="AC118" s="208"/>
      <c r="AD118" s="207" t="s">
        <v>1127</v>
      </c>
      <c r="AE118" s="208"/>
      <c r="AF118" s="208"/>
      <c r="AG118" s="208"/>
      <c r="AH118" s="208"/>
    </row>
    <row r="119" spans="2:34" ht="12" customHeight="1">
      <c r="B119" s="304">
        <v>1999</v>
      </c>
      <c r="C119" s="202"/>
      <c r="D119" s="202"/>
      <c r="E119" s="202"/>
      <c r="F119" s="202"/>
      <c r="G119" s="202"/>
      <c r="H119" s="202"/>
      <c r="I119" s="296">
        <v>8159.14</v>
      </c>
      <c r="J119" s="202"/>
      <c r="K119" s="202"/>
      <c r="L119" s="202"/>
      <c r="M119" s="202"/>
      <c r="N119" s="202"/>
      <c r="O119" s="202"/>
      <c r="P119" s="202"/>
      <c r="Q119" s="202"/>
      <c r="R119" s="295">
        <v>6.014322630514228E-06</v>
      </c>
      <c r="S119" s="202"/>
      <c r="T119" s="202"/>
      <c r="U119" s="202"/>
      <c r="V119" s="202"/>
      <c r="W119" s="202"/>
      <c r="X119" s="202"/>
      <c r="Y119" s="202"/>
      <c r="Z119" s="201">
        <v>1</v>
      </c>
      <c r="AA119" s="202"/>
      <c r="AB119" s="202"/>
      <c r="AC119" s="202"/>
      <c r="AD119" s="295">
        <v>5.937889674009857E-05</v>
      </c>
      <c r="AE119" s="202"/>
      <c r="AF119" s="202"/>
      <c r="AG119" s="202"/>
      <c r="AH119" s="202"/>
    </row>
    <row r="120" spans="2:34" ht="12" customHeight="1">
      <c r="B120" s="304">
        <v>2002</v>
      </c>
      <c r="C120" s="202"/>
      <c r="D120" s="202"/>
      <c r="E120" s="202"/>
      <c r="F120" s="202"/>
      <c r="G120" s="202"/>
      <c r="H120" s="202"/>
      <c r="I120" s="296">
        <v>14651.74</v>
      </c>
      <c r="J120" s="202"/>
      <c r="K120" s="202"/>
      <c r="L120" s="202"/>
      <c r="M120" s="202"/>
      <c r="N120" s="202"/>
      <c r="O120" s="202"/>
      <c r="P120" s="202"/>
      <c r="Q120" s="202"/>
      <c r="R120" s="295">
        <v>1.0800193581481692E-05</v>
      </c>
      <c r="S120" s="202"/>
      <c r="T120" s="202"/>
      <c r="U120" s="202"/>
      <c r="V120" s="202"/>
      <c r="W120" s="202"/>
      <c r="X120" s="202"/>
      <c r="Y120" s="202"/>
      <c r="Z120" s="201">
        <v>1</v>
      </c>
      <c r="AA120" s="202"/>
      <c r="AB120" s="202"/>
      <c r="AC120" s="202"/>
      <c r="AD120" s="295">
        <v>5.937889674009857E-05</v>
      </c>
      <c r="AE120" s="202"/>
      <c r="AF120" s="202"/>
      <c r="AG120" s="202"/>
      <c r="AH120" s="202"/>
    </row>
    <row r="121" spans="2:34" ht="12" customHeight="1">
      <c r="B121" s="304">
        <v>2003</v>
      </c>
      <c r="C121" s="202"/>
      <c r="D121" s="202"/>
      <c r="E121" s="202"/>
      <c r="F121" s="202"/>
      <c r="G121" s="202"/>
      <c r="H121" s="202"/>
      <c r="I121" s="296">
        <v>304633.54000000004</v>
      </c>
      <c r="J121" s="202"/>
      <c r="K121" s="202"/>
      <c r="L121" s="202"/>
      <c r="M121" s="202"/>
      <c r="N121" s="202"/>
      <c r="O121" s="202"/>
      <c r="P121" s="202"/>
      <c r="Q121" s="202"/>
      <c r="R121" s="295">
        <v>0.00022455361639041143</v>
      </c>
      <c r="S121" s="202"/>
      <c r="T121" s="202"/>
      <c r="U121" s="202"/>
      <c r="V121" s="202"/>
      <c r="W121" s="202"/>
      <c r="X121" s="202"/>
      <c r="Y121" s="202"/>
      <c r="Z121" s="201">
        <v>10</v>
      </c>
      <c r="AA121" s="202"/>
      <c r="AB121" s="202"/>
      <c r="AC121" s="202"/>
      <c r="AD121" s="295">
        <v>0.0005937889674009856</v>
      </c>
      <c r="AE121" s="202"/>
      <c r="AF121" s="202"/>
      <c r="AG121" s="202"/>
      <c r="AH121" s="202"/>
    </row>
    <row r="122" spans="2:34" ht="12" customHeight="1">
      <c r="B122" s="304">
        <v>2004</v>
      </c>
      <c r="C122" s="202"/>
      <c r="D122" s="202"/>
      <c r="E122" s="202"/>
      <c r="F122" s="202"/>
      <c r="G122" s="202"/>
      <c r="H122" s="202"/>
      <c r="I122" s="296">
        <v>1813195.09</v>
      </c>
      <c r="J122" s="202"/>
      <c r="K122" s="202"/>
      <c r="L122" s="202"/>
      <c r="M122" s="202"/>
      <c r="N122" s="202"/>
      <c r="O122" s="202"/>
      <c r="P122" s="202"/>
      <c r="Q122" s="202"/>
      <c r="R122" s="295">
        <v>0.0013365551103822564</v>
      </c>
      <c r="S122" s="202"/>
      <c r="T122" s="202"/>
      <c r="U122" s="202"/>
      <c r="V122" s="202"/>
      <c r="W122" s="202"/>
      <c r="X122" s="202"/>
      <c r="Y122" s="202"/>
      <c r="Z122" s="201">
        <v>53</v>
      </c>
      <c r="AA122" s="202"/>
      <c r="AB122" s="202"/>
      <c r="AC122" s="202"/>
      <c r="AD122" s="295">
        <v>0.0031470815272252243</v>
      </c>
      <c r="AE122" s="202"/>
      <c r="AF122" s="202"/>
      <c r="AG122" s="202"/>
      <c r="AH122" s="202"/>
    </row>
    <row r="123" spans="2:34" ht="12" customHeight="1">
      <c r="B123" s="304">
        <v>2005</v>
      </c>
      <c r="C123" s="202"/>
      <c r="D123" s="202"/>
      <c r="E123" s="202"/>
      <c r="F123" s="202"/>
      <c r="G123" s="202"/>
      <c r="H123" s="202"/>
      <c r="I123" s="296">
        <v>3423158.819999999</v>
      </c>
      <c r="J123" s="202"/>
      <c r="K123" s="202"/>
      <c r="L123" s="202"/>
      <c r="M123" s="202"/>
      <c r="N123" s="202"/>
      <c r="O123" s="202"/>
      <c r="P123" s="202"/>
      <c r="Q123" s="202"/>
      <c r="R123" s="295">
        <v>0.002523302892090389</v>
      </c>
      <c r="S123" s="202"/>
      <c r="T123" s="202"/>
      <c r="U123" s="202"/>
      <c r="V123" s="202"/>
      <c r="W123" s="202"/>
      <c r="X123" s="202"/>
      <c r="Y123" s="202"/>
      <c r="Z123" s="201">
        <v>89</v>
      </c>
      <c r="AA123" s="202"/>
      <c r="AB123" s="202"/>
      <c r="AC123" s="202"/>
      <c r="AD123" s="295">
        <v>0.005284721809868773</v>
      </c>
      <c r="AE123" s="202"/>
      <c r="AF123" s="202"/>
      <c r="AG123" s="202"/>
      <c r="AH123" s="202"/>
    </row>
    <row r="124" spans="2:34" ht="12" customHeight="1">
      <c r="B124" s="304">
        <v>2006</v>
      </c>
      <c r="C124" s="202"/>
      <c r="D124" s="202"/>
      <c r="E124" s="202"/>
      <c r="F124" s="202"/>
      <c r="G124" s="202"/>
      <c r="H124" s="202"/>
      <c r="I124" s="296">
        <v>1284403.5800000003</v>
      </c>
      <c r="J124" s="202"/>
      <c r="K124" s="202"/>
      <c r="L124" s="202"/>
      <c r="M124" s="202"/>
      <c r="N124" s="202"/>
      <c r="O124" s="202"/>
      <c r="P124" s="202"/>
      <c r="Q124" s="202"/>
      <c r="R124" s="295">
        <v>0.0009467685954533804</v>
      </c>
      <c r="S124" s="202"/>
      <c r="T124" s="202"/>
      <c r="U124" s="202"/>
      <c r="V124" s="202"/>
      <c r="W124" s="202"/>
      <c r="X124" s="202"/>
      <c r="Y124" s="202"/>
      <c r="Z124" s="201">
        <v>30</v>
      </c>
      <c r="AA124" s="202"/>
      <c r="AB124" s="202"/>
      <c r="AC124" s="202"/>
      <c r="AD124" s="295">
        <v>0.001781366902202957</v>
      </c>
      <c r="AE124" s="202"/>
      <c r="AF124" s="202"/>
      <c r="AG124" s="202"/>
      <c r="AH124" s="202"/>
    </row>
    <row r="125" spans="2:34" ht="12" customHeight="1">
      <c r="B125" s="304">
        <v>2007</v>
      </c>
      <c r="C125" s="202"/>
      <c r="D125" s="202"/>
      <c r="E125" s="202"/>
      <c r="F125" s="202"/>
      <c r="G125" s="202"/>
      <c r="H125" s="202"/>
      <c r="I125" s="296">
        <v>914542.6299999999</v>
      </c>
      <c r="J125" s="202"/>
      <c r="K125" s="202"/>
      <c r="L125" s="202"/>
      <c r="M125" s="202"/>
      <c r="N125" s="202"/>
      <c r="O125" s="202"/>
      <c r="P125" s="202"/>
      <c r="Q125" s="202"/>
      <c r="R125" s="295">
        <v>0.0006741340920953679</v>
      </c>
      <c r="S125" s="202"/>
      <c r="T125" s="202"/>
      <c r="U125" s="202"/>
      <c r="V125" s="202"/>
      <c r="W125" s="202"/>
      <c r="X125" s="202"/>
      <c r="Y125" s="202"/>
      <c r="Z125" s="201">
        <v>31</v>
      </c>
      <c r="AA125" s="202"/>
      <c r="AB125" s="202"/>
      <c r="AC125" s="202"/>
      <c r="AD125" s="295">
        <v>0.0018407457989430556</v>
      </c>
      <c r="AE125" s="202"/>
      <c r="AF125" s="202"/>
      <c r="AG125" s="202"/>
      <c r="AH125" s="202"/>
    </row>
    <row r="126" spans="2:34" ht="12" customHeight="1">
      <c r="B126" s="304">
        <v>2008</v>
      </c>
      <c r="C126" s="202"/>
      <c r="D126" s="202"/>
      <c r="E126" s="202"/>
      <c r="F126" s="202"/>
      <c r="G126" s="202"/>
      <c r="H126" s="202"/>
      <c r="I126" s="296">
        <v>1298727.73</v>
      </c>
      <c r="J126" s="202"/>
      <c r="K126" s="202"/>
      <c r="L126" s="202"/>
      <c r="M126" s="202"/>
      <c r="N126" s="202"/>
      <c r="O126" s="202"/>
      <c r="P126" s="202"/>
      <c r="Q126" s="202"/>
      <c r="R126" s="295">
        <v>0.0009573273135913065</v>
      </c>
      <c r="S126" s="202"/>
      <c r="T126" s="202"/>
      <c r="U126" s="202"/>
      <c r="V126" s="202"/>
      <c r="W126" s="202"/>
      <c r="X126" s="202"/>
      <c r="Y126" s="202"/>
      <c r="Z126" s="201">
        <v>34</v>
      </c>
      <c r="AA126" s="202"/>
      <c r="AB126" s="202"/>
      <c r="AC126" s="202"/>
      <c r="AD126" s="295">
        <v>0.0020188824891633514</v>
      </c>
      <c r="AE126" s="202"/>
      <c r="AF126" s="202"/>
      <c r="AG126" s="202"/>
      <c r="AH126" s="202"/>
    </row>
    <row r="127" spans="2:34" ht="12" customHeight="1">
      <c r="B127" s="304">
        <v>2009</v>
      </c>
      <c r="C127" s="202"/>
      <c r="D127" s="202"/>
      <c r="E127" s="202"/>
      <c r="F127" s="202"/>
      <c r="G127" s="202"/>
      <c r="H127" s="202"/>
      <c r="I127" s="296">
        <v>5273517.720000002</v>
      </c>
      <c r="J127" s="202"/>
      <c r="K127" s="202"/>
      <c r="L127" s="202"/>
      <c r="M127" s="202"/>
      <c r="N127" s="202"/>
      <c r="O127" s="202"/>
      <c r="P127" s="202"/>
      <c r="Q127" s="202"/>
      <c r="R127" s="295">
        <v>0.0038872524513384747</v>
      </c>
      <c r="S127" s="202"/>
      <c r="T127" s="202"/>
      <c r="U127" s="202"/>
      <c r="V127" s="202"/>
      <c r="W127" s="202"/>
      <c r="X127" s="202"/>
      <c r="Y127" s="202"/>
      <c r="Z127" s="201">
        <v>124</v>
      </c>
      <c r="AA127" s="202"/>
      <c r="AB127" s="202"/>
      <c r="AC127" s="202"/>
      <c r="AD127" s="295">
        <v>0.007362983195772222</v>
      </c>
      <c r="AE127" s="202"/>
      <c r="AF127" s="202"/>
      <c r="AG127" s="202"/>
      <c r="AH127" s="202"/>
    </row>
    <row r="128" spans="2:34" ht="12" customHeight="1">
      <c r="B128" s="304">
        <v>2010</v>
      </c>
      <c r="C128" s="202"/>
      <c r="D128" s="202"/>
      <c r="E128" s="202"/>
      <c r="F128" s="202"/>
      <c r="G128" s="202"/>
      <c r="H128" s="202"/>
      <c r="I128" s="296">
        <v>10960466.360000001</v>
      </c>
      <c r="J128" s="202"/>
      <c r="K128" s="202"/>
      <c r="L128" s="202"/>
      <c r="M128" s="202"/>
      <c r="N128" s="202"/>
      <c r="O128" s="202"/>
      <c r="P128" s="202"/>
      <c r="Q128" s="202"/>
      <c r="R128" s="295">
        <v>0.008079256008591336</v>
      </c>
      <c r="S128" s="202"/>
      <c r="T128" s="202"/>
      <c r="U128" s="202"/>
      <c r="V128" s="202"/>
      <c r="W128" s="202"/>
      <c r="X128" s="202"/>
      <c r="Y128" s="202"/>
      <c r="Z128" s="201">
        <v>212</v>
      </c>
      <c r="AA128" s="202"/>
      <c r="AB128" s="202"/>
      <c r="AC128" s="202"/>
      <c r="AD128" s="295">
        <v>0.012588326108900897</v>
      </c>
      <c r="AE128" s="202"/>
      <c r="AF128" s="202"/>
      <c r="AG128" s="202"/>
      <c r="AH128" s="202"/>
    </row>
    <row r="129" spans="2:34" ht="12" customHeight="1">
      <c r="B129" s="304">
        <v>2011</v>
      </c>
      <c r="C129" s="202"/>
      <c r="D129" s="202"/>
      <c r="E129" s="202"/>
      <c r="F129" s="202"/>
      <c r="G129" s="202"/>
      <c r="H129" s="202"/>
      <c r="I129" s="296">
        <v>5861747.550000002</v>
      </c>
      <c r="J129" s="202"/>
      <c r="K129" s="202"/>
      <c r="L129" s="202"/>
      <c r="M129" s="202"/>
      <c r="N129" s="202"/>
      <c r="O129" s="202"/>
      <c r="P129" s="202"/>
      <c r="Q129" s="202"/>
      <c r="R129" s="295">
        <v>0.004320852558520425</v>
      </c>
      <c r="S129" s="202"/>
      <c r="T129" s="202"/>
      <c r="U129" s="202"/>
      <c r="V129" s="202"/>
      <c r="W129" s="202"/>
      <c r="X129" s="202"/>
      <c r="Y129" s="202"/>
      <c r="Z129" s="201">
        <v>156</v>
      </c>
      <c r="AA129" s="202"/>
      <c r="AB129" s="202"/>
      <c r="AC129" s="202"/>
      <c r="AD129" s="295">
        <v>0.009263107891455376</v>
      </c>
      <c r="AE129" s="202"/>
      <c r="AF129" s="202"/>
      <c r="AG129" s="202"/>
      <c r="AH129" s="202"/>
    </row>
    <row r="130" spans="2:34" ht="12" customHeight="1">
      <c r="B130" s="304">
        <v>2012</v>
      </c>
      <c r="C130" s="202"/>
      <c r="D130" s="202"/>
      <c r="E130" s="202"/>
      <c r="F130" s="202"/>
      <c r="G130" s="202"/>
      <c r="H130" s="202"/>
      <c r="I130" s="296">
        <v>2506904.8499999987</v>
      </c>
      <c r="J130" s="202"/>
      <c r="K130" s="202"/>
      <c r="L130" s="202"/>
      <c r="M130" s="202"/>
      <c r="N130" s="202"/>
      <c r="O130" s="202"/>
      <c r="P130" s="202"/>
      <c r="Q130" s="202"/>
      <c r="R130" s="295">
        <v>0.0018479073250245576</v>
      </c>
      <c r="S130" s="202"/>
      <c r="T130" s="202"/>
      <c r="U130" s="202"/>
      <c r="V130" s="202"/>
      <c r="W130" s="202"/>
      <c r="X130" s="202"/>
      <c r="Y130" s="202"/>
      <c r="Z130" s="201">
        <v>71</v>
      </c>
      <c r="AA130" s="202"/>
      <c r="AB130" s="202"/>
      <c r="AC130" s="202"/>
      <c r="AD130" s="295">
        <v>0.004215901668546998</v>
      </c>
      <c r="AE130" s="202"/>
      <c r="AF130" s="202"/>
      <c r="AG130" s="202"/>
      <c r="AH130" s="202"/>
    </row>
    <row r="131" spans="2:34" ht="12" customHeight="1">
      <c r="B131" s="304">
        <v>2013</v>
      </c>
      <c r="C131" s="202"/>
      <c r="D131" s="202"/>
      <c r="E131" s="202"/>
      <c r="F131" s="202"/>
      <c r="G131" s="202"/>
      <c r="H131" s="202"/>
      <c r="I131" s="296">
        <v>15726760.540000003</v>
      </c>
      <c r="J131" s="202"/>
      <c r="K131" s="202"/>
      <c r="L131" s="202"/>
      <c r="M131" s="202"/>
      <c r="N131" s="202"/>
      <c r="O131" s="202"/>
      <c r="P131" s="202"/>
      <c r="Q131" s="202"/>
      <c r="R131" s="295">
        <v>0.01159262027865684</v>
      </c>
      <c r="S131" s="202"/>
      <c r="T131" s="202"/>
      <c r="U131" s="202"/>
      <c r="V131" s="202"/>
      <c r="W131" s="202"/>
      <c r="X131" s="202"/>
      <c r="Y131" s="202"/>
      <c r="Z131" s="201">
        <v>261</v>
      </c>
      <c r="AA131" s="202"/>
      <c r="AB131" s="202"/>
      <c r="AC131" s="202"/>
      <c r="AD131" s="295">
        <v>0.015497892049165726</v>
      </c>
      <c r="AE131" s="202"/>
      <c r="AF131" s="202"/>
      <c r="AG131" s="202"/>
      <c r="AH131" s="202"/>
    </row>
    <row r="132" spans="2:34" ht="12" customHeight="1">
      <c r="B132" s="304">
        <v>2014</v>
      </c>
      <c r="C132" s="202"/>
      <c r="D132" s="202"/>
      <c r="E132" s="202"/>
      <c r="F132" s="202"/>
      <c r="G132" s="202"/>
      <c r="H132" s="202"/>
      <c r="I132" s="296">
        <v>130245337.16999988</v>
      </c>
      <c r="J132" s="202"/>
      <c r="K132" s="202"/>
      <c r="L132" s="202"/>
      <c r="M132" s="202"/>
      <c r="N132" s="202"/>
      <c r="O132" s="202"/>
      <c r="P132" s="202"/>
      <c r="Q132" s="202"/>
      <c r="R132" s="295">
        <v>0.09600735847901694</v>
      </c>
      <c r="S132" s="202"/>
      <c r="T132" s="202"/>
      <c r="U132" s="202"/>
      <c r="V132" s="202"/>
      <c r="W132" s="202"/>
      <c r="X132" s="202"/>
      <c r="Y132" s="202"/>
      <c r="Z132" s="201">
        <v>1773</v>
      </c>
      <c r="AA132" s="202"/>
      <c r="AB132" s="202"/>
      <c r="AC132" s="202"/>
      <c r="AD132" s="295">
        <v>0.10527878392019477</v>
      </c>
      <c r="AE132" s="202"/>
      <c r="AF132" s="202"/>
      <c r="AG132" s="202"/>
      <c r="AH132" s="202"/>
    </row>
    <row r="133" spans="2:34" ht="12" customHeight="1">
      <c r="B133" s="304">
        <v>2015</v>
      </c>
      <c r="C133" s="202"/>
      <c r="D133" s="202"/>
      <c r="E133" s="202"/>
      <c r="F133" s="202"/>
      <c r="G133" s="202"/>
      <c r="H133" s="202"/>
      <c r="I133" s="296">
        <v>1011159923.3299987</v>
      </c>
      <c r="J133" s="202"/>
      <c r="K133" s="202"/>
      <c r="L133" s="202"/>
      <c r="M133" s="202"/>
      <c r="N133" s="202"/>
      <c r="O133" s="202"/>
      <c r="P133" s="202"/>
      <c r="Q133" s="202"/>
      <c r="R133" s="295">
        <v>0.7453533105146674</v>
      </c>
      <c r="S133" s="202"/>
      <c r="T133" s="202"/>
      <c r="U133" s="202"/>
      <c r="V133" s="202"/>
      <c r="W133" s="202"/>
      <c r="X133" s="202"/>
      <c r="Y133" s="202"/>
      <c r="Z133" s="201">
        <v>11738</v>
      </c>
      <c r="AA133" s="202"/>
      <c r="AB133" s="202"/>
      <c r="AC133" s="202"/>
      <c r="AD133" s="295">
        <v>0.696989489935277</v>
      </c>
      <c r="AE133" s="202"/>
      <c r="AF133" s="202"/>
      <c r="AG133" s="202"/>
      <c r="AH133" s="202"/>
    </row>
    <row r="134" spans="2:34" ht="12" customHeight="1">
      <c r="B134" s="304">
        <v>2016</v>
      </c>
      <c r="C134" s="202"/>
      <c r="D134" s="202"/>
      <c r="E134" s="202"/>
      <c r="F134" s="202"/>
      <c r="G134" s="202"/>
      <c r="H134" s="202"/>
      <c r="I134" s="296">
        <v>159016744.40000036</v>
      </c>
      <c r="J134" s="202"/>
      <c r="K134" s="202"/>
      <c r="L134" s="202"/>
      <c r="M134" s="202"/>
      <c r="N134" s="202"/>
      <c r="O134" s="202"/>
      <c r="P134" s="202"/>
      <c r="Q134" s="202"/>
      <c r="R134" s="295">
        <v>0.11721554042161537</v>
      </c>
      <c r="S134" s="202"/>
      <c r="T134" s="202"/>
      <c r="U134" s="202"/>
      <c r="V134" s="202"/>
      <c r="W134" s="202"/>
      <c r="X134" s="202"/>
      <c r="Y134" s="202"/>
      <c r="Z134" s="201">
        <v>2186</v>
      </c>
      <c r="AA134" s="202"/>
      <c r="AB134" s="202"/>
      <c r="AC134" s="202"/>
      <c r="AD134" s="295">
        <v>0.12980226827385546</v>
      </c>
      <c r="AE134" s="202"/>
      <c r="AF134" s="202"/>
      <c r="AG134" s="202"/>
      <c r="AH134" s="202"/>
    </row>
    <row r="135" spans="2:34" ht="12" customHeight="1">
      <c r="B135" s="304">
        <v>2017</v>
      </c>
      <c r="C135" s="202"/>
      <c r="D135" s="202"/>
      <c r="E135" s="202"/>
      <c r="F135" s="202"/>
      <c r="G135" s="202"/>
      <c r="H135" s="202"/>
      <c r="I135" s="296">
        <v>6805402.089999997</v>
      </c>
      <c r="J135" s="202"/>
      <c r="K135" s="202"/>
      <c r="L135" s="202"/>
      <c r="M135" s="202"/>
      <c r="N135" s="202"/>
      <c r="O135" s="202"/>
      <c r="P135" s="202"/>
      <c r="Q135" s="202"/>
      <c r="R135" s="295">
        <v>0.005016445826353734</v>
      </c>
      <c r="S135" s="202"/>
      <c r="T135" s="202"/>
      <c r="U135" s="202"/>
      <c r="V135" s="202"/>
      <c r="W135" s="202"/>
      <c r="X135" s="202"/>
      <c r="Y135" s="202"/>
      <c r="Z135" s="201">
        <v>71</v>
      </c>
      <c r="AA135" s="202"/>
      <c r="AB135" s="202"/>
      <c r="AC135" s="202"/>
      <c r="AD135" s="295">
        <v>0.004215901668546998</v>
      </c>
      <c r="AE135" s="202"/>
      <c r="AF135" s="202"/>
      <c r="AG135" s="202"/>
      <c r="AH135" s="202"/>
    </row>
    <row r="136" spans="2:34" ht="12" customHeight="1">
      <c r="B136" s="303"/>
      <c r="C136" s="299"/>
      <c r="D136" s="299"/>
      <c r="E136" s="299"/>
      <c r="F136" s="299"/>
      <c r="G136" s="299"/>
      <c r="H136" s="299"/>
      <c r="I136" s="300">
        <v>1356618276.2799988</v>
      </c>
      <c r="J136" s="299"/>
      <c r="K136" s="299"/>
      <c r="L136" s="299"/>
      <c r="M136" s="299"/>
      <c r="N136" s="299"/>
      <c r="O136" s="299"/>
      <c r="P136" s="299"/>
      <c r="Q136" s="299"/>
      <c r="R136" s="301">
        <v>1</v>
      </c>
      <c r="S136" s="299"/>
      <c r="T136" s="299"/>
      <c r="U136" s="299"/>
      <c r="V136" s="299"/>
      <c r="W136" s="299"/>
      <c r="X136" s="299"/>
      <c r="Y136" s="299"/>
      <c r="Z136" s="302">
        <v>16841</v>
      </c>
      <c r="AA136" s="299"/>
      <c r="AB136" s="299"/>
      <c r="AC136" s="299"/>
      <c r="AD136" s="301">
        <v>1</v>
      </c>
      <c r="AE136" s="299"/>
      <c r="AF136" s="299"/>
      <c r="AG136" s="299"/>
      <c r="AH136" s="299"/>
    </row>
    <row r="137" spans="2:34" ht="9"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2:34" ht="18.75" customHeight="1">
      <c r="B138" s="220" t="s">
        <v>1116</v>
      </c>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2"/>
    </row>
    <row r="139" spans="2:34" ht="8.25"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ht="11.25" customHeight="1">
      <c r="B140" s="207" t="s">
        <v>1165</v>
      </c>
      <c r="C140" s="208"/>
      <c r="D140" s="208"/>
      <c r="E140" s="208"/>
      <c r="F140" s="208"/>
      <c r="G140" s="208"/>
      <c r="H140" s="207" t="s">
        <v>1126</v>
      </c>
      <c r="I140" s="208"/>
      <c r="J140" s="208"/>
      <c r="K140" s="208"/>
      <c r="L140" s="208"/>
      <c r="M140" s="208"/>
      <c r="N140" s="208"/>
      <c r="O140" s="208"/>
      <c r="P140" s="208"/>
      <c r="Q140" s="208"/>
      <c r="R140" s="208"/>
      <c r="S140" s="207" t="s">
        <v>1127</v>
      </c>
      <c r="T140" s="208"/>
      <c r="U140" s="208"/>
      <c r="V140" s="208"/>
      <c r="W140" s="208"/>
      <c r="X140" s="208"/>
      <c r="Y140" s="208"/>
      <c r="Z140" s="207" t="s">
        <v>1166</v>
      </c>
      <c r="AA140" s="208"/>
      <c r="AB140" s="208"/>
      <c r="AC140" s="208"/>
      <c r="AD140" s="208"/>
      <c r="AE140" s="207" t="s">
        <v>1127</v>
      </c>
      <c r="AF140" s="208"/>
      <c r="AG140" s="208"/>
      <c r="AH140" s="208"/>
    </row>
    <row r="141" spans="2:34" ht="10.5" customHeight="1">
      <c r="B141" s="204" t="s">
        <v>1167</v>
      </c>
      <c r="C141" s="202"/>
      <c r="D141" s="202"/>
      <c r="E141" s="202"/>
      <c r="F141" s="202"/>
      <c r="G141" s="202"/>
      <c r="H141" s="296">
        <v>276531645.3700005</v>
      </c>
      <c r="I141" s="202"/>
      <c r="J141" s="202"/>
      <c r="K141" s="202"/>
      <c r="L141" s="202"/>
      <c r="M141" s="202"/>
      <c r="N141" s="202"/>
      <c r="O141" s="202"/>
      <c r="P141" s="202"/>
      <c r="Q141" s="202"/>
      <c r="R141" s="202"/>
      <c r="S141" s="295">
        <v>0.20383895028178556</v>
      </c>
      <c r="T141" s="202"/>
      <c r="U141" s="202"/>
      <c r="V141" s="202"/>
      <c r="W141" s="202"/>
      <c r="X141" s="202"/>
      <c r="Y141" s="202"/>
      <c r="Z141" s="201">
        <v>5089</v>
      </c>
      <c r="AA141" s="202"/>
      <c r="AB141" s="202"/>
      <c r="AC141" s="202"/>
      <c r="AD141" s="202"/>
      <c r="AE141" s="295">
        <v>0.4819585187991287</v>
      </c>
      <c r="AF141" s="202"/>
      <c r="AG141" s="202"/>
      <c r="AH141" s="202"/>
    </row>
    <row r="142" spans="2:34" ht="10.5" customHeight="1">
      <c r="B142" s="204" t="s">
        <v>1168</v>
      </c>
      <c r="C142" s="202"/>
      <c r="D142" s="202"/>
      <c r="E142" s="202"/>
      <c r="F142" s="202"/>
      <c r="G142" s="202"/>
      <c r="H142" s="296">
        <v>502540189.53999954</v>
      </c>
      <c r="I142" s="202"/>
      <c r="J142" s="202"/>
      <c r="K142" s="202"/>
      <c r="L142" s="202"/>
      <c r="M142" s="202"/>
      <c r="N142" s="202"/>
      <c r="O142" s="202"/>
      <c r="P142" s="202"/>
      <c r="Q142" s="202"/>
      <c r="R142" s="202"/>
      <c r="S142" s="295">
        <v>0.3704359570608332</v>
      </c>
      <c r="T142" s="202"/>
      <c r="U142" s="202"/>
      <c r="V142" s="202"/>
      <c r="W142" s="202"/>
      <c r="X142" s="202"/>
      <c r="Y142" s="202"/>
      <c r="Z142" s="201">
        <v>3473</v>
      </c>
      <c r="AA142" s="202"/>
      <c r="AB142" s="202"/>
      <c r="AC142" s="202"/>
      <c r="AD142" s="202"/>
      <c r="AE142" s="295">
        <v>0.32891372289042525</v>
      </c>
      <c r="AF142" s="202"/>
      <c r="AG142" s="202"/>
      <c r="AH142" s="202"/>
    </row>
    <row r="143" spans="2:34" ht="10.5" customHeight="1">
      <c r="B143" s="204" t="s">
        <v>1169</v>
      </c>
      <c r="C143" s="202"/>
      <c r="D143" s="202"/>
      <c r="E143" s="202"/>
      <c r="F143" s="202"/>
      <c r="G143" s="202"/>
      <c r="H143" s="296">
        <v>356465724.0599998</v>
      </c>
      <c r="I143" s="202"/>
      <c r="J143" s="202"/>
      <c r="K143" s="202"/>
      <c r="L143" s="202"/>
      <c r="M143" s="202"/>
      <c r="N143" s="202"/>
      <c r="O143" s="202"/>
      <c r="P143" s="202"/>
      <c r="Q143" s="202"/>
      <c r="R143" s="202"/>
      <c r="S143" s="295">
        <v>0.26276052025295504</v>
      </c>
      <c r="T143" s="202"/>
      <c r="U143" s="202"/>
      <c r="V143" s="202"/>
      <c r="W143" s="202"/>
      <c r="X143" s="202"/>
      <c r="Y143" s="202"/>
      <c r="Z143" s="201">
        <v>1489</v>
      </c>
      <c r="AA143" s="202"/>
      <c r="AB143" s="202"/>
      <c r="AC143" s="202"/>
      <c r="AD143" s="202"/>
      <c r="AE143" s="295">
        <v>0.14101714177478927</v>
      </c>
      <c r="AF143" s="202"/>
      <c r="AG143" s="202"/>
      <c r="AH143" s="202"/>
    </row>
    <row r="144" spans="2:34" ht="10.5" customHeight="1">
      <c r="B144" s="204" t="s">
        <v>1170</v>
      </c>
      <c r="C144" s="202"/>
      <c r="D144" s="202"/>
      <c r="E144" s="202"/>
      <c r="F144" s="202"/>
      <c r="G144" s="202"/>
      <c r="H144" s="296">
        <v>104324419.08999994</v>
      </c>
      <c r="I144" s="202"/>
      <c r="J144" s="202"/>
      <c r="K144" s="202"/>
      <c r="L144" s="202"/>
      <c r="M144" s="202"/>
      <c r="N144" s="202"/>
      <c r="O144" s="202"/>
      <c r="P144" s="202"/>
      <c r="Q144" s="202"/>
      <c r="R144" s="202"/>
      <c r="S144" s="295">
        <v>0.0769003491358448</v>
      </c>
      <c r="T144" s="202"/>
      <c r="U144" s="202"/>
      <c r="V144" s="202"/>
      <c r="W144" s="202"/>
      <c r="X144" s="202"/>
      <c r="Y144" s="202"/>
      <c r="Z144" s="201">
        <v>305</v>
      </c>
      <c r="AA144" s="202"/>
      <c r="AB144" s="202"/>
      <c r="AC144" s="202"/>
      <c r="AD144" s="202"/>
      <c r="AE144" s="295">
        <v>0.028885311109006533</v>
      </c>
      <c r="AF144" s="202"/>
      <c r="AG144" s="202"/>
      <c r="AH144" s="202"/>
    </row>
    <row r="145" spans="2:34" ht="10.5" customHeight="1">
      <c r="B145" s="204" t="s">
        <v>1171</v>
      </c>
      <c r="C145" s="202"/>
      <c r="D145" s="202"/>
      <c r="E145" s="202"/>
      <c r="F145" s="202"/>
      <c r="G145" s="202"/>
      <c r="H145" s="296">
        <v>116756298.22000003</v>
      </c>
      <c r="I145" s="202"/>
      <c r="J145" s="202"/>
      <c r="K145" s="202"/>
      <c r="L145" s="202"/>
      <c r="M145" s="202"/>
      <c r="N145" s="202"/>
      <c r="O145" s="202"/>
      <c r="P145" s="202"/>
      <c r="Q145" s="202"/>
      <c r="R145" s="202"/>
      <c r="S145" s="295">
        <v>0.08606422326858146</v>
      </c>
      <c r="T145" s="202"/>
      <c r="U145" s="202"/>
      <c r="V145" s="202"/>
      <c r="W145" s="202"/>
      <c r="X145" s="202"/>
      <c r="Y145" s="202"/>
      <c r="Z145" s="201">
        <v>203</v>
      </c>
      <c r="AA145" s="202"/>
      <c r="AB145" s="202"/>
      <c r="AC145" s="202"/>
      <c r="AD145" s="202"/>
      <c r="AE145" s="295">
        <v>0.01922530542665025</v>
      </c>
      <c r="AF145" s="202"/>
      <c r="AG145" s="202"/>
      <c r="AH145" s="202"/>
    </row>
    <row r="146" spans="2:34" ht="12" customHeight="1">
      <c r="B146" s="303"/>
      <c r="C146" s="299"/>
      <c r="D146" s="299"/>
      <c r="E146" s="299"/>
      <c r="F146" s="299"/>
      <c r="G146" s="299"/>
      <c r="H146" s="300">
        <v>1356618276.2799997</v>
      </c>
      <c r="I146" s="299"/>
      <c r="J146" s="299"/>
      <c r="K146" s="299"/>
      <c r="L146" s="299"/>
      <c r="M146" s="299"/>
      <c r="N146" s="299"/>
      <c r="O146" s="299"/>
      <c r="P146" s="299"/>
      <c r="Q146" s="299"/>
      <c r="R146" s="299"/>
      <c r="S146" s="301">
        <v>0.9999999999999982</v>
      </c>
      <c r="T146" s="299"/>
      <c r="U146" s="299"/>
      <c r="V146" s="299"/>
      <c r="W146" s="299"/>
      <c r="X146" s="299"/>
      <c r="Y146" s="299"/>
      <c r="Z146" s="302">
        <v>10559</v>
      </c>
      <c r="AA146" s="299"/>
      <c r="AB146" s="299"/>
      <c r="AC146" s="299"/>
      <c r="AD146" s="299"/>
      <c r="AE146" s="301">
        <v>1</v>
      </c>
      <c r="AF146" s="299"/>
      <c r="AG146" s="299"/>
      <c r="AH146" s="299"/>
    </row>
    <row r="147" spans="2:34" ht="9"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2:34" ht="18.75" customHeight="1">
      <c r="B148" s="220" t="s">
        <v>1117</v>
      </c>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2"/>
    </row>
    <row r="149" spans="2:34" ht="8.25"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ht="11.25" customHeight="1">
      <c r="B150" s="207"/>
      <c r="C150" s="208"/>
      <c r="D150" s="208"/>
      <c r="E150" s="208"/>
      <c r="F150" s="208"/>
      <c r="G150" s="207" t="s">
        <v>1126</v>
      </c>
      <c r="H150" s="208"/>
      <c r="I150" s="208"/>
      <c r="J150" s="208"/>
      <c r="K150" s="208"/>
      <c r="L150" s="208"/>
      <c r="M150" s="208"/>
      <c r="N150" s="208"/>
      <c r="O150" s="208"/>
      <c r="P150" s="208"/>
      <c r="Q150" s="208"/>
      <c r="R150" s="207" t="s">
        <v>1127</v>
      </c>
      <c r="S150" s="208"/>
      <c r="T150" s="208"/>
      <c r="U150" s="208"/>
      <c r="V150" s="208"/>
      <c r="W150" s="208"/>
      <c r="X150" s="208"/>
      <c r="Y150" s="207" t="s">
        <v>1128</v>
      </c>
      <c r="Z150" s="208"/>
      <c r="AA150" s="208"/>
      <c r="AB150" s="208"/>
      <c r="AC150" s="208"/>
      <c r="AD150" s="208"/>
      <c r="AE150" s="207" t="s">
        <v>1127</v>
      </c>
      <c r="AF150" s="208"/>
      <c r="AG150" s="208"/>
      <c r="AH150" s="1"/>
    </row>
    <row r="151" spans="2:34" ht="11.25" customHeight="1">
      <c r="B151" s="204" t="s">
        <v>1172</v>
      </c>
      <c r="C151" s="202"/>
      <c r="D151" s="202"/>
      <c r="E151" s="202"/>
      <c r="F151" s="202"/>
      <c r="G151" s="296">
        <v>2033184.94</v>
      </c>
      <c r="H151" s="202"/>
      <c r="I151" s="202"/>
      <c r="J151" s="202"/>
      <c r="K151" s="202"/>
      <c r="L151" s="202"/>
      <c r="M151" s="202"/>
      <c r="N151" s="202"/>
      <c r="O151" s="202"/>
      <c r="P151" s="202"/>
      <c r="Q151" s="202"/>
      <c r="R151" s="295">
        <v>0.0014987155750070115</v>
      </c>
      <c r="S151" s="202"/>
      <c r="T151" s="202"/>
      <c r="U151" s="202"/>
      <c r="V151" s="202"/>
      <c r="W151" s="202"/>
      <c r="X151" s="202"/>
      <c r="Y151" s="201">
        <v>40</v>
      </c>
      <c r="Z151" s="202"/>
      <c r="AA151" s="202"/>
      <c r="AB151" s="202"/>
      <c r="AC151" s="202"/>
      <c r="AD151" s="202"/>
      <c r="AE151" s="295">
        <v>0.0023751558696039426</v>
      </c>
      <c r="AF151" s="202"/>
      <c r="AG151" s="202"/>
      <c r="AH151" s="1"/>
    </row>
    <row r="152" spans="2:34" ht="11.25" customHeight="1">
      <c r="B152" s="204" t="s">
        <v>1173</v>
      </c>
      <c r="C152" s="202"/>
      <c r="D152" s="202"/>
      <c r="E152" s="202"/>
      <c r="F152" s="202"/>
      <c r="G152" s="296">
        <v>7552261.459999999</v>
      </c>
      <c r="H152" s="202"/>
      <c r="I152" s="202"/>
      <c r="J152" s="202"/>
      <c r="K152" s="202"/>
      <c r="L152" s="202"/>
      <c r="M152" s="202"/>
      <c r="N152" s="202"/>
      <c r="O152" s="202"/>
      <c r="P152" s="202"/>
      <c r="Q152" s="202"/>
      <c r="R152" s="295">
        <v>0.005566976055128164</v>
      </c>
      <c r="S152" s="202"/>
      <c r="T152" s="202"/>
      <c r="U152" s="202"/>
      <c r="V152" s="202"/>
      <c r="W152" s="202"/>
      <c r="X152" s="202"/>
      <c r="Y152" s="201">
        <v>135</v>
      </c>
      <c r="Z152" s="202"/>
      <c r="AA152" s="202"/>
      <c r="AB152" s="202"/>
      <c r="AC152" s="202"/>
      <c r="AD152" s="202"/>
      <c r="AE152" s="295">
        <v>0.008016151059913306</v>
      </c>
      <c r="AF152" s="202"/>
      <c r="AG152" s="202"/>
      <c r="AH152" s="1"/>
    </row>
    <row r="153" spans="2:34" ht="11.25" customHeight="1">
      <c r="B153" s="204" t="s">
        <v>1174</v>
      </c>
      <c r="C153" s="202"/>
      <c r="D153" s="202"/>
      <c r="E153" s="202"/>
      <c r="F153" s="202"/>
      <c r="G153" s="296">
        <v>43529796.66</v>
      </c>
      <c r="H153" s="202"/>
      <c r="I153" s="202"/>
      <c r="J153" s="202"/>
      <c r="K153" s="202"/>
      <c r="L153" s="202"/>
      <c r="M153" s="202"/>
      <c r="N153" s="202"/>
      <c r="O153" s="202"/>
      <c r="P153" s="202"/>
      <c r="Q153" s="202"/>
      <c r="R153" s="295">
        <v>0.03208698970160097</v>
      </c>
      <c r="S153" s="202"/>
      <c r="T153" s="202"/>
      <c r="U153" s="202"/>
      <c r="V153" s="202"/>
      <c r="W153" s="202"/>
      <c r="X153" s="202"/>
      <c r="Y153" s="201">
        <v>665</v>
      </c>
      <c r="Z153" s="202"/>
      <c r="AA153" s="202"/>
      <c r="AB153" s="202"/>
      <c r="AC153" s="202"/>
      <c r="AD153" s="202"/>
      <c r="AE153" s="295">
        <v>0.03948696633216555</v>
      </c>
      <c r="AF153" s="202"/>
      <c r="AG153" s="202"/>
      <c r="AH153" s="1"/>
    </row>
    <row r="154" spans="2:34" ht="11.25" customHeight="1">
      <c r="B154" s="204" t="s">
        <v>1175</v>
      </c>
      <c r="C154" s="202"/>
      <c r="D154" s="202"/>
      <c r="E154" s="202"/>
      <c r="F154" s="202"/>
      <c r="G154" s="296">
        <v>745798900.2299984</v>
      </c>
      <c r="H154" s="202"/>
      <c r="I154" s="202"/>
      <c r="J154" s="202"/>
      <c r="K154" s="202"/>
      <c r="L154" s="202"/>
      <c r="M154" s="202"/>
      <c r="N154" s="202"/>
      <c r="O154" s="202"/>
      <c r="P154" s="202"/>
      <c r="Q154" s="202"/>
      <c r="R154" s="295">
        <v>0.5497485278431183</v>
      </c>
      <c r="S154" s="202"/>
      <c r="T154" s="202"/>
      <c r="U154" s="202"/>
      <c r="V154" s="202"/>
      <c r="W154" s="202"/>
      <c r="X154" s="202"/>
      <c r="Y154" s="201">
        <v>9790</v>
      </c>
      <c r="Z154" s="202"/>
      <c r="AA154" s="202"/>
      <c r="AB154" s="202"/>
      <c r="AC154" s="202"/>
      <c r="AD154" s="202"/>
      <c r="AE154" s="295">
        <v>0.581319399085565</v>
      </c>
      <c r="AF154" s="202"/>
      <c r="AG154" s="202"/>
      <c r="AH154" s="1"/>
    </row>
    <row r="155" spans="2:34" ht="11.25" customHeight="1">
      <c r="B155" s="204" t="s">
        <v>1176</v>
      </c>
      <c r="C155" s="202"/>
      <c r="D155" s="202"/>
      <c r="E155" s="202"/>
      <c r="F155" s="202"/>
      <c r="G155" s="296">
        <v>305559821.89000064</v>
      </c>
      <c r="H155" s="202"/>
      <c r="I155" s="202"/>
      <c r="J155" s="202"/>
      <c r="K155" s="202"/>
      <c r="L155" s="202"/>
      <c r="M155" s="202"/>
      <c r="N155" s="202"/>
      <c r="O155" s="202"/>
      <c r="P155" s="202"/>
      <c r="Q155" s="202"/>
      <c r="R155" s="295">
        <v>0.2252364038083581</v>
      </c>
      <c r="S155" s="202"/>
      <c r="T155" s="202"/>
      <c r="U155" s="202"/>
      <c r="V155" s="202"/>
      <c r="W155" s="202"/>
      <c r="X155" s="202"/>
      <c r="Y155" s="201">
        <v>3139</v>
      </c>
      <c r="Z155" s="202"/>
      <c r="AA155" s="202"/>
      <c r="AB155" s="202"/>
      <c r="AC155" s="202"/>
      <c r="AD155" s="202"/>
      <c r="AE155" s="295">
        <v>0.1863903568671694</v>
      </c>
      <c r="AF155" s="202"/>
      <c r="AG155" s="202"/>
      <c r="AH155" s="1"/>
    </row>
    <row r="156" spans="2:34" ht="11.25" customHeight="1">
      <c r="B156" s="204" t="s">
        <v>1177</v>
      </c>
      <c r="C156" s="202"/>
      <c r="D156" s="202"/>
      <c r="E156" s="202"/>
      <c r="F156" s="202"/>
      <c r="G156" s="296">
        <v>191502272.9000003</v>
      </c>
      <c r="H156" s="202"/>
      <c r="I156" s="202"/>
      <c r="J156" s="202"/>
      <c r="K156" s="202"/>
      <c r="L156" s="202"/>
      <c r="M156" s="202"/>
      <c r="N156" s="202"/>
      <c r="O156" s="202"/>
      <c r="P156" s="202"/>
      <c r="Q156" s="202"/>
      <c r="R156" s="295">
        <v>0.14116150154273405</v>
      </c>
      <c r="S156" s="202"/>
      <c r="T156" s="202"/>
      <c r="U156" s="202"/>
      <c r="V156" s="202"/>
      <c r="W156" s="202"/>
      <c r="X156" s="202"/>
      <c r="Y156" s="201">
        <v>2076</v>
      </c>
      <c r="Z156" s="202"/>
      <c r="AA156" s="202"/>
      <c r="AB156" s="202"/>
      <c r="AC156" s="202"/>
      <c r="AD156" s="202"/>
      <c r="AE156" s="295">
        <v>0.12327058963244462</v>
      </c>
      <c r="AF156" s="202"/>
      <c r="AG156" s="202"/>
      <c r="AH156" s="1"/>
    </row>
    <row r="157" spans="2:34" ht="11.25" customHeight="1">
      <c r="B157" s="204" t="s">
        <v>1178</v>
      </c>
      <c r="C157" s="202"/>
      <c r="D157" s="202"/>
      <c r="E157" s="202"/>
      <c r="F157" s="202"/>
      <c r="G157" s="296">
        <v>42140105.27</v>
      </c>
      <c r="H157" s="202"/>
      <c r="I157" s="202"/>
      <c r="J157" s="202"/>
      <c r="K157" s="202"/>
      <c r="L157" s="202"/>
      <c r="M157" s="202"/>
      <c r="N157" s="202"/>
      <c r="O157" s="202"/>
      <c r="P157" s="202"/>
      <c r="Q157" s="202"/>
      <c r="R157" s="295">
        <v>0.03106261061553213</v>
      </c>
      <c r="S157" s="202"/>
      <c r="T157" s="202"/>
      <c r="U157" s="202"/>
      <c r="V157" s="202"/>
      <c r="W157" s="202"/>
      <c r="X157" s="202"/>
      <c r="Y157" s="201">
        <v>547</v>
      </c>
      <c r="Z157" s="202"/>
      <c r="AA157" s="202"/>
      <c r="AB157" s="202"/>
      <c r="AC157" s="202"/>
      <c r="AD157" s="202"/>
      <c r="AE157" s="295">
        <v>0.032480256516833915</v>
      </c>
      <c r="AF157" s="202"/>
      <c r="AG157" s="202"/>
      <c r="AH157" s="1"/>
    </row>
    <row r="158" spans="2:34" ht="11.25" customHeight="1">
      <c r="B158" s="204" t="s">
        <v>1179</v>
      </c>
      <c r="C158" s="202"/>
      <c r="D158" s="202"/>
      <c r="E158" s="202"/>
      <c r="F158" s="202"/>
      <c r="G158" s="296">
        <v>12727079.42000001</v>
      </c>
      <c r="H158" s="202"/>
      <c r="I158" s="202"/>
      <c r="J158" s="202"/>
      <c r="K158" s="202"/>
      <c r="L158" s="202"/>
      <c r="M158" s="202"/>
      <c r="N158" s="202"/>
      <c r="O158" s="202"/>
      <c r="P158" s="202"/>
      <c r="Q158" s="202"/>
      <c r="R158" s="295">
        <v>0.009381474245577098</v>
      </c>
      <c r="S158" s="202"/>
      <c r="T158" s="202"/>
      <c r="U158" s="202"/>
      <c r="V158" s="202"/>
      <c r="W158" s="202"/>
      <c r="X158" s="202"/>
      <c r="Y158" s="201">
        <v>255</v>
      </c>
      <c r="Z158" s="202"/>
      <c r="AA158" s="202"/>
      <c r="AB158" s="202"/>
      <c r="AC158" s="202"/>
      <c r="AD158" s="202"/>
      <c r="AE158" s="295">
        <v>0.015141618668725135</v>
      </c>
      <c r="AF158" s="202"/>
      <c r="AG158" s="202"/>
      <c r="AH158" s="1"/>
    </row>
    <row r="159" spans="2:34" ht="11.25" customHeight="1">
      <c r="B159" s="204" t="s">
        <v>1180</v>
      </c>
      <c r="C159" s="202"/>
      <c r="D159" s="202"/>
      <c r="E159" s="202"/>
      <c r="F159" s="202"/>
      <c r="G159" s="296">
        <v>4192544.1800000006</v>
      </c>
      <c r="H159" s="202"/>
      <c r="I159" s="202"/>
      <c r="J159" s="202"/>
      <c r="K159" s="202"/>
      <c r="L159" s="202"/>
      <c r="M159" s="202"/>
      <c r="N159" s="202"/>
      <c r="O159" s="202"/>
      <c r="P159" s="202"/>
      <c r="Q159" s="202"/>
      <c r="R159" s="295">
        <v>0.0030904376369574136</v>
      </c>
      <c r="S159" s="202"/>
      <c r="T159" s="202"/>
      <c r="U159" s="202"/>
      <c r="V159" s="202"/>
      <c r="W159" s="202"/>
      <c r="X159" s="202"/>
      <c r="Y159" s="201">
        <v>124</v>
      </c>
      <c r="Z159" s="202"/>
      <c r="AA159" s="202"/>
      <c r="AB159" s="202"/>
      <c r="AC159" s="202"/>
      <c r="AD159" s="202"/>
      <c r="AE159" s="295">
        <v>0.007362983195772222</v>
      </c>
      <c r="AF159" s="202"/>
      <c r="AG159" s="202"/>
      <c r="AH159" s="1"/>
    </row>
    <row r="160" spans="2:34" ht="11.25" customHeight="1">
      <c r="B160" s="204" t="s">
        <v>1181</v>
      </c>
      <c r="C160" s="202"/>
      <c r="D160" s="202"/>
      <c r="E160" s="202"/>
      <c r="F160" s="202"/>
      <c r="G160" s="296">
        <v>985646.67</v>
      </c>
      <c r="H160" s="202"/>
      <c r="I160" s="202"/>
      <c r="J160" s="202"/>
      <c r="K160" s="202"/>
      <c r="L160" s="202"/>
      <c r="M160" s="202"/>
      <c r="N160" s="202"/>
      <c r="O160" s="202"/>
      <c r="P160" s="202"/>
      <c r="Q160" s="202"/>
      <c r="R160" s="295">
        <v>0.0007265468018776473</v>
      </c>
      <c r="S160" s="202"/>
      <c r="T160" s="202"/>
      <c r="U160" s="202"/>
      <c r="V160" s="202"/>
      <c r="W160" s="202"/>
      <c r="X160" s="202"/>
      <c r="Y160" s="201">
        <v>39</v>
      </c>
      <c r="Z160" s="202"/>
      <c r="AA160" s="202"/>
      <c r="AB160" s="202"/>
      <c r="AC160" s="202"/>
      <c r="AD160" s="202"/>
      <c r="AE160" s="295">
        <v>0.002315776972863844</v>
      </c>
      <c r="AF160" s="202"/>
      <c r="AG160" s="202"/>
      <c r="AH160" s="1"/>
    </row>
    <row r="161" spans="2:34" ht="11.25" customHeight="1">
      <c r="B161" s="204" t="s">
        <v>1182</v>
      </c>
      <c r="C161" s="202"/>
      <c r="D161" s="202"/>
      <c r="E161" s="202"/>
      <c r="F161" s="202"/>
      <c r="G161" s="296">
        <v>520979.05000000005</v>
      </c>
      <c r="H161" s="202"/>
      <c r="I161" s="202"/>
      <c r="J161" s="202"/>
      <c r="K161" s="202"/>
      <c r="L161" s="202"/>
      <c r="M161" s="202"/>
      <c r="N161" s="202"/>
      <c r="O161" s="202"/>
      <c r="P161" s="202"/>
      <c r="Q161" s="202"/>
      <c r="R161" s="295">
        <v>0.0003840277394969081</v>
      </c>
      <c r="S161" s="202"/>
      <c r="T161" s="202"/>
      <c r="U161" s="202"/>
      <c r="V161" s="202"/>
      <c r="W161" s="202"/>
      <c r="X161" s="202"/>
      <c r="Y161" s="201">
        <v>26</v>
      </c>
      <c r="Z161" s="202"/>
      <c r="AA161" s="202"/>
      <c r="AB161" s="202"/>
      <c r="AC161" s="202"/>
      <c r="AD161" s="202"/>
      <c r="AE161" s="295">
        <v>0.0015438513152425627</v>
      </c>
      <c r="AF161" s="202"/>
      <c r="AG161" s="202"/>
      <c r="AH161" s="1"/>
    </row>
    <row r="162" spans="2:34" ht="11.25" customHeight="1">
      <c r="B162" s="204" t="s">
        <v>1183</v>
      </c>
      <c r="C162" s="202"/>
      <c r="D162" s="202"/>
      <c r="E162" s="202"/>
      <c r="F162" s="202"/>
      <c r="G162" s="296">
        <v>65168.3</v>
      </c>
      <c r="H162" s="202"/>
      <c r="I162" s="202"/>
      <c r="J162" s="202"/>
      <c r="K162" s="202"/>
      <c r="L162" s="202"/>
      <c r="M162" s="202"/>
      <c r="N162" s="202"/>
      <c r="O162" s="202"/>
      <c r="P162" s="202"/>
      <c r="Q162" s="202"/>
      <c r="R162" s="295">
        <v>4.803731538889396E-05</v>
      </c>
      <c r="S162" s="202"/>
      <c r="T162" s="202"/>
      <c r="U162" s="202"/>
      <c r="V162" s="202"/>
      <c r="W162" s="202"/>
      <c r="X162" s="202"/>
      <c r="Y162" s="201">
        <v>2</v>
      </c>
      <c r="Z162" s="202"/>
      <c r="AA162" s="202"/>
      <c r="AB162" s="202"/>
      <c r="AC162" s="202"/>
      <c r="AD162" s="202"/>
      <c r="AE162" s="295">
        <v>0.00011875779348019714</v>
      </c>
      <c r="AF162" s="202"/>
      <c r="AG162" s="202"/>
      <c r="AH162" s="1"/>
    </row>
    <row r="163" spans="2:34" ht="11.25" customHeight="1">
      <c r="B163" s="204" t="s">
        <v>1184</v>
      </c>
      <c r="C163" s="202"/>
      <c r="D163" s="202"/>
      <c r="E163" s="202"/>
      <c r="F163" s="202"/>
      <c r="G163" s="296">
        <v>9375.84</v>
      </c>
      <c r="H163" s="202"/>
      <c r="I163" s="202"/>
      <c r="J163" s="202"/>
      <c r="K163" s="202"/>
      <c r="L163" s="202"/>
      <c r="M163" s="202"/>
      <c r="N163" s="202"/>
      <c r="O163" s="202"/>
      <c r="P163" s="202"/>
      <c r="Q163" s="202"/>
      <c r="R163" s="295">
        <v>6.911185087163659E-06</v>
      </c>
      <c r="S163" s="202"/>
      <c r="T163" s="202"/>
      <c r="U163" s="202"/>
      <c r="V163" s="202"/>
      <c r="W163" s="202"/>
      <c r="X163" s="202"/>
      <c r="Y163" s="201">
        <v>2</v>
      </c>
      <c r="Z163" s="202"/>
      <c r="AA163" s="202"/>
      <c r="AB163" s="202"/>
      <c r="AC163" s="202"/>
      <c r="AD163" s="202"/>
      <c r="AE163" s="295">
        <v>0.00011875779348019714</v>
      </c>
      <c r="AF163" s="202"/>
      <c r="AG163" s="202"/>
      <c r="AH163" s="1"/>
    </row>
    <row r="164" spans="2:34" ht="11.25" customHeight="1">
      <c r="B164" s="204" t="s">
        <v>1185</v>
      </c>
      <c r="C164" s="202"/>
      <c r="D164" s="202"/>
      <c r="E164" s="202"/>
      <c r="F164" s="202"/>
      <c r="G164" s="296">
        <v>1139.47</v>
      </c>
      <c r="H164" s="202"/>
      <c r="I164" s="202"/>
      <c r="J164" s="202"/>
      <c r="K164" s="202"/>
      <c r="L164" s="202"/>
      <c r="M164" s="202"/>
      <c r="N164" s="202"/>
      <c r="O164" s="202"/>
      <c r="P164" s="202"/>
      <c r="Q164" s="202"/>
      <c r="R164" s="295">
        <v>8.399341361702392E-07</v>
      </c>
      <c r="S164" s="202"/>
      <c r="T164" s="202"/>
      <c r="U164" s="202"/>
      <c r="V164" s="202"/>
      <c r="W164" s="202"/>
      <c r="X164" s="202"/>
      <c r="Y164" s="201">
        <v>1</v>
      </c>
      <c r="Z164" s="202"/>
      <c r="AA164" s="202"/>
      <c r="AB164" s="202"/>
      <c r="AC164" s="202"/>
      <c r="AD164" s="202"/>
      <c r="AE164" s="295">
        <v>5.937889674009857E-05</v>
      </c>
      <c r="AF164" s="202"/>
      <c r="AG164" s="202"/>
      <c r="AH164" s="1"/>
    </row>
    <row r="165" spans="2:34" ht="11.25" customHeight="1">
      <c r="B165" s="303"/>
      <c r="C165" s="299"/>
      <c r="D165" s="299"/>
      <c r="E165" s="299"/>
      <c r="F165" s="299"/>
      <c r="G165" s="300">
        <v>1356618276.2799993</v>
      </c>
      <c r="H165" s="299"/>
      <c r="I165" s="299"/>
      <c r="J165" s="299"/>
      <c r="K165" s="299"/>
      <c r="L165" s="299"/>
      <c r="M165" s="299"/>
      <c r="N165" s="299"/>
      <c r="O165" s="299"/>
      <c r="P165" s="299"/>
      <c r="Q165" s="299"/>
      <c r="R165" s="301">
        <v>0.9999999999999997</v>
      </c>
      <c r="S165" s="299"/>
      <c r="T165" s="299"/>
      <c r="U165" s="299"/>
      <c r="V165" s="299"/>
      <c r="W165" s="299"/>
      <c r="X165" s="299"/>
      <c r="Y165" s="302">
        <v>16841</v>
      </c>
      <c r="Z165" s="299"/>
      <c r="AA165" s="299"/>
      <c r="AB165" s="299"/>
      <c r="AC165" s="299"/>
      <c r="AD165" s="299"/>
      <c r="AE165" s="301">
        <v>1</v>
      </c>
      <c r="AF165" s="299"/>
      <c r="AG165" s="299"/>
      <c r="AH165" s="1"/>
    </row>
    <row r="166" spans="2:34" ht="9"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ht="18.75" customHeight="1">
      <c r="B167" s="220" t="s">
        <v>1118</v>
      </c>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2"/>
    </row>
    <row r="168" spans="2:34" ht="8.2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ht="12.75" customHeight="1">
      <c r="B169" s="207"/>
      <c r="C169" s="208"/>
      <c r="D169" s="208"/>
      <c r="E169" s="208"/>
      <c r="F169" s="207" t="s">
        <v>1126</v>
      </c>
      <c r="G169" s="208"/>
      <c r="H169" s="208"/>
      <c r="I169" s="208"/>
      <c r="J169" s="208"/>
      <c r="K169" s="208"/>
      <c r="L169" s="208"/>
      <c r="M169" s="208"/>
      <c r="N169" s="208"/>
      <c r="O169" s="208"/>
      <c r="P169" s="208"/>
      <c r="Q169" s="207" t="s">
        <v>1127</v>
      </c>
      <c r="R169" s="208"/>
      <c r="S169" s="208"/>
      <c r="T169" s="208"/>
      <c r="U169" s="208"/>
      <c r="V169" s="208"/>
      <c r="W169" s="208"/>
      <c r="X169" s="207" t="s">
        <v>1128</v>
      </c>
      <c r="Y169" s="208"/>
      <c r="Z169" s="208"/>
      <c r="AA169" s="208"/>
      <c r="AB169" s="208"/>
      <c r="AC169" s="208"/>
      <c r="AD169" s="208"/>
      <c r="AE169" s="207" t="s">
        <v>1127</v>
      </c>
      <c r="AF169" s="208"/>
      <c r="AG169" s="208"/>
      <c r="AH169" s="208"/>
    </row>
    <row r="170" spans="2:34" ht="11.25" customHeight="1">
      <c r="B170" s="204" t="s">
        <v>985</v>
      </c>
      <c r="C170" s="202"/>
      <c r="D170" s="202"/>
      <c r="E170" s="202"/>
      <c r="F170" s="296">
        <v>1279393415.5200033</v>
      </c>
      <c r="G170" s="202"/>
      <c r="H170" s="202"/>
      <c r="I170" s="202"/>
      <c r="J170" s="202"/>
      <c r="K170" s="202"/>
      <c r="L170" s="202"/>
      <c r="M170" s="202"/>
      <c r="N170" s="202"/>
      <c r="O170" s="202"/>
      <c r="P170" s="202"/>
      <c r="Q170" s="295">
        <v>0.9430754677935204</v>
      </c>
      <c r="R170" s="202"/>
      <c r="S170" s="202"/>
      <c r="T170" s="202"/>
      <c r="U170" s="202"/>
      <c r="V170" s="202"/>
      <c r="W170" s="202"/>
      <c r="X170" s="201">
        <v>15827</v>
      </c>
      <c r="Y170" s="202"/>
      <c r="Z170" s="202"/>
      <c r="AA170" s="202"/>
      <c r="AB170" s="202"/>
      <c r="AC170" s="202"/>
      <c r="AD170" s="202"/>
      <c r="AE170" s="295">
        <v>0.93978979870554</v>
      </c>
      <c r="AF170" s="202"/>
      <c r="AG170" s="202"/>
      <c r="AH170" s="202"/>
    </row>
    <row r="171" spans="2:34" ht="11.25" customHeight="1">
      <c r="B171" s="204" t="s">
        <v>1186</v>
      </c>
      <c r="C171" s="202"/>
      <c r="D171" s="202"/>
      <c r="E171" s="202"/>
      <c r="F171" s="296">
        <v>28814.300000000003</v>
      </c>
      <c r="G171" s="202"/>
      <c r="H171" s="202"/>
      <c r="I171" s="202"/>
      <c r="J171" s="202"/>
      <c r="K171" s="202"/>
      <c r="L171" s="202"/>
      <c r="M171" s="202"/>
      <c r="N171" s="202"/>
      <c r="O171" s="202"/>
      <c r="P171" s="202"/>
      <c r="Q171" s="295">
        <v>2.1239799362730086E-05</v>
      </c>
      <c r="R171" s="202"/>
      <c r="S171" s="202"/>
      <c r="T171" s="202"/>
      <c r="U171" s="202"/>
      <c r="V171" s="202"/>
      <c r="W171" s="202"/>
      <c r="X171" s="201">
        <v>3</v>
      </c>
      <c r="Y171" s="202"/>
      <c r="Z171" s="202"/>
      <c r="AA171" s="202"/>
      <c r="AB171" s="202"/>
      <c r="AC171" s="202"/>
      <c r="AD171" s="202"/>
      <c r="AE171" s="295">
        <v>0.0001781366902202957</v>
      </c>
      <c r="AF171" s="202"/>
      <c r="AG171" s="202"/>
      <c r="AH171" s="202"/>
    </row>
    <row r="172" spans="2:34" ht="11.25" customHeight="1">
      <c r="B172" s="204" t="s">
        <v>1187</v>
      </c>
      <c r="C172" s="202"/>
      <c r="D172" s="202"/>
      <c r="E172" s="202"/>
      <c r="F172" s="296">
        <v>77196046.46000005</v>
      </c>
      <c r="G172" s="202"/>
      <c r="H172" s="202"/>
      <c r="I172" s="202"/>
      <c r="J172" s="202"/>
      <c r="K172" s="202"/>
      <c r="L172" s="202"/>
      <c r="M172" s="202"/>
      <c r="N172" s="202"/>
      <c r="O172" s="202"/>
      <c r="P172" s="202"/>
      <c r="Q172" s="295">
        <v>0.056903292407116994</v>
      </c>
      <c r="R172" s="202"/>
      <c r="S172" s="202"/>
      <c r="T172" s="202"/>
      <c r="U172" s="202"/>
      <c r="V172" s="202"/>
      <c r="W172" s="202"/>
      <c r="X172" s="201">
        <v>1011</v>
      </c>
      <c r="Y172" s="202"/>
      <c r="Z172" s="202"/>
      <c r="AA172" s="202"/>
      <c r="AB172" s="202"/>
      <c r="AC172" s="202"/>
      <c r="AD172" s="202"/>
      <c r="AE172" s="295">
        <v>0.060032064604239654</v>
      </c>
      <c r="AF172" s="202"/>
      <c r="AG172" s="202"/>
      <c r="AH172" s="202"/>
    </row>
    <row r="173" spans="2:34" ht="12.75" customHeight="1">
      <c r="B173" s="303"/>
      <c r="C173" s="299"/>
      <c r="D173" s="299"/>
      <c r="E173" s="299"/>
      <c r="F173" s="300">
        <v>1356618276.2800033</v>
      </c>
      <c r="G173" s="299"/>
      <c r="H173" s="299"/>
      <c r="I173" s="299"/>
      <c r="J173" s="299"/>
      <c r="K173" s="299"/>
      <c r="L173" s="299"/>
      <c r="M173" s="299"/>
      <c r="N173" s="299"/>
      <c r="O173" s="299"/>
      <c r="P173" s="299"/>
      <c r="Q173" s="301">
        <v>0.9999999999999967</v>
      </c>
      <c r="R173" s="299"/>
      <c r="S173" s="299"/>
      <c r="T173" s="299"/>
      <c r="U173" s="299"/>
      <c r="V173" s="299"/>
      <c r="W173" s="299"/>
      <c r="X173" s="302">
        <v>16841</v>
      </c>
      <c r="Y173" s="299"/>
      <c r="Z173" s="299"/>
      <c r="AA173" s="299"/>
      <c r="AB173" s="299"/>
      <c r="AC173" s="299"/>
      <c r="AD173" s="299"/>
      <c r="AE173" s="301">
        <v>1</v>
      </c>
      <c r="AF173" s="299"/>
      <c r="AG173" s="299"/>
      <c r="AH173" s="299"/>
    </row>
    <row r="174" spans="2:34" ht="9"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8.75" customHeight="1">
      <c r="B175" s="220" t="s">
        <v>1119</v>
      </c>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2"/>
    </row>
    <row r="176" spans="2:34" ht="8.2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ht="12.75" customHeight="1">
      <c r="B177" s="207"/>
      <c r="C177" s="208"/>
      <c r="D177" s="208"/>
      <c r="E177" s="208"/>
      <c r="F177" s="207" t="s">
        <v>1126</v>
      </c>
      <c r="G177" s="208"/>
      <c r="H177" s="208"/>
      <c r="I177" s="208"/>
      <c r="J177" s="208"/>
      <c r="K177" s="208"/>
      <c r="L177" s="208"/>
      <c r="M177" s="208"/>
      <c r="N177" s="208"/>
      <c r="O177" s="208"/>
      <c r="P177" s="208"/>
      <c r="Q177" s="207" t="s">
        <v>1127</v>
      </c>
      <c r="R177" s="208"/>
      <c r="S177" s="208"/>
      <c r="T177" s="208"/>
      <c r="U177" s="208"/>
      <c r="V177" s="208"/>
      <c r="W177" s="208"/>
      <c r="X177" s="207" t="s">
        <v>1128</v>
      </c>
      <c r="Y177" s="208"/>
      <c r="Z177" s="208"/>
      <c r="AA177" s="208"/>
      <c r="AB177" s="208"/>
      <c r="AC177" s="208"/>
      <c r="AD177" s="208"/>
      <c r="AE177" s="207" t="s">
        <v>1127</v>
      </c>
      <c r="AF177" s="208"/>
      <c r="AG177" s="208"/>
      <c r="AH177" s="208"/>
    </row>
    <row r="178" spans="2:34" ht="12" customHeight="1">
      <c r="B178" s="204" t="s">
        <v>1188</v>
      </c>
      <c r="C178" s="202"/>
      <c r="D178" s="202"/>
      <c r="E178" s="202"/>
      <c r="F178" s="296">
        <v>13707248.870000007</v>
      </c>
      <c r="G178" s="202"/>
      <c r="H178" s="202"/>
      <c r="I178" s="202"/>
      <c r="J178" s="202"/>
      <c r="K178" s="202"/>
      <c r="L178" s="202"/>
      <c r="M178" s="202"/>
      <c r="N178" s="202"/>
      <c r="O178" s="202"/>
      <c r="P178" s="202"/>
      <c r="Q178" s="295">
        <v>0.01010398364054684</v>
      </c>
      <c r="R178" s="202"/>
      <c r="S178" s="202"/>
      <c r="T178" s="202"/>
      <c r="U178" s="202"/>
      <c r="V178" s="202"/>
      <c r="W178" s="202"/>
      <c r="X178" s="201">
        <v>250</v>
      </c>
      <c r="Y178" s="202"/>
      <c r="Z178" s="202"/>
      <c r="AA178" s="202"/>
      <c r="AB178" s="202"/>
      <c r="AC178" s="202"/>
      <c r="AD178" s="202"/>
      <c r="AE178" s="295">
        <v>0.014844724185024642</v>
      </c>
      <c r="AF178" s="202"/>
      <c r="AG178" s="202"/>
      <c r="AH178" s="202"/>
    </row>
    <row r="179" spans="2:34" ht="12" customHeight="1">
      <c r="B179" s="204" t="s">
        <v>1189</v>
      </c>
      <c r="C179" s="202"/>
      <c r="D179" s="202"/>
      <c r="E179" s="202"/>
      <c r="F179" s="296">
        <v>16749327.110000003</v>
      </c>
      <c r="G179" s="202"/>
      <c r="H179" s="202"/>
      <c r="I179" s="202"/>
      <c r="J179" s="202"/>
      <c r="K179" s="202"/>
      <c r="L179" s="202"/>
      <c r="M179" s="202"/>
      <c r="N179" s="202"/>
      <c r="O179" s="202"/>
      <c r="P179" s="202"/>
      <c r="Q179" s="295">
        <v>0.012346381736746539</v>
      </c>
      <c r="R179" s="202"/>
      <c r="S179" s="202"/>
      <c r="T179" s="202"/>
      <c r="U179" s="202"/>
      <c r="V179" s="202"/>
      <c r="W179" s="202"/>
      <c r="X179" s="201">
        <v>269</v>
      </c>
      <c r="Y179" s="202"/>
      <c r="Z179" s="202"/>
      <c r="AA179" s="202"/>
      <c r="AB179" s="202"/>
      <c r="AC179" s="202"/>
      <c r="AD179" s="202"/>
      <c r="AE179" s="295">
        <v>0.015972923223086515</v>
      </c>
      <c r="AF179" s="202"/>
      <c r="AG179" s="202"/>
      <c r="AH179" s="202"/>
    </row>
    <row r="180" spans="2:34" ht="12" customHeight="1">
      <c r="B180" s="204" t="s">
        <v>1190</v>
      </c>
      <c r="C180" s="202"/>
      <c r="D180" s="202"/>
      <c r="E180" s="202"/>
      <c r="F180" s="296">
        <v>17688613.520000003</v>
      </c>
      <c r="G180" s="202"/>
      <c r="H180" s="202"/>
      <c r="I180" s="202"/>
      <c r="J180" s="202"/>
      <c r="K180" s="202"/>
      <c r="L180" s="202"/>
      <c r="M180" s="202"/>
      <c r="N180" s="202"/>
      <c r="O180" s="202"/>
      <c r="P180" s="202"/>
      <c r="Q180" s="295">
        <v>0.013038755137888993</v>
      </c>
      <c r="R180" s="202"/>
      <c r="S180" s="202"/>
      <c r="T180" s="202"/>
      <c r="U180" s="202"/>
      <c r="V180" s="202"/>
      <c r="W180" s="202"/>
      <c r="X180" s="201">
        <v>180</v>
      </c>
      <c r="Y180" s="202"/>
      <c r="Z180" s="202"/>
      <c r="AA180" s="202"/>
      <c r="AB180" s="202"/>
      <c r="AC180" s="202"/>
      <c r="AD180" s="202"/>
      <c r="AE180" s="295">
        <v>0.010688201413217743</v>
      </c>
      <c r="AF180" s="202"/>
      <c r="AG180" s="202"/>
      <c r="AH180" s="202"/>
    </row>
    <row r="181" spans="2:34" ht="12" customHeight="1">
      <c r="B181" s="204" t="s">
        <v>1191</v>
      </c>
      <c r="C181" s="202"/>
      <c r="D181" s="202"/>
      <c r="E181" s="202"/>
      <c r="F181" s="296">
        <v>17227529.200000007</v>
      </c>
      <c r="G181" s="202"/>
      <c r="H181" s="202"/>
      <c r="I181" s="202"/>
      <c r="J181" s="202"/>
      <c r="K181" s="202"/>
      <c r="L181" s="202"/>
      <c r="M181" s="202"/>
      <c r="N181" s="202"/>
      <c r="O181" s="202"/>
      <c r="P181" s="202"/>
      <c r="Q181" s="295">
        <v>0.012698877422792644</v>
      </c>
      <c r="R181" s="202"/>
      <c r="S181" s="202"/>
      <c r="T181" s="202"/>
      <c r="U181" s="202"/>
      <c r="V181" s="202"/>
      <c r="W181" s="202"/>
      <c r="X181" s="201">
        <v>159</v>
      </c>
      <c r="Y181" s="202"/>
      <c r="Z181" s="202"/>
      <c r="AA181" s="202"/>
      <c r="AB181" s="202"/>
      <c r="AC181" s="202"/>
      <c r="AD181" s="202"/>
      <c r="AE181" s="295">
        <v>0.009441244581675673</v>
      </c>
      <c r="AF181" s="202"/>
      <c r="AG181" s="202"/>
      <c r="AH181" s="202"/>
    </row>
    <row r="182" spans="2:34" ht="12" customHeight="1">
      <c r="B182" s="204" t="s">
        <v>1192</v>
      </c>
      <c r="C182" s="202"/>
      <c r="D182" s="202"/>
      <c r="E182" s="202"/>
      <c r="F182" s="296">
        <v>1299238.0800000003</v>
      </c>
      <c r="G182" s="202"/>
      <c r="H182" s="202"/>
      <c r="I182" s="202"/>
      <c r="J182" s="202"/>
      <c r="K182" s="202"/>
      <c r="L182" s="202"/>
      <c r="M182" s="202"/>
      <c r="N182" s="202"/>
      <c r="O182" s="202"/>
      <c r="P182" s="202"/>
      <c r="Q182" s="295">
        <v>0.0009577035063707487</v>
      </c>
      <c r="R182" s="202"/>
      <c r="S182" s="202"/>
      <c r="T182" s="202"/>
      <c r="U182" s="202"/>
      <c r="V182" s="202"/>
      <c r="W182" s="202"/>
      <c r="X182" s="201">
        <v>20</v>
      </c>
      <c r="Y182" s="202"/>
      <c r="Z182" s="202"/>
      <c r="AA182" s="202"/>
      <c r="AB182" s="202"/>
      <c r="AC182" s="202"/>
      <c r="AD182" s="202"/>
      <c r="AE182" s="295">
        <v>0.0011875779348019713</v>
      </c>
      <c r="AF182" s="202"/>
      <c r="AG182" s="202"/>
      <c r="AH182" s="202"/>
    </row>
    <row r="183" spans="2:34" ht="12" customHeight="1">
      <c r="B183" s="204" t="s">
        <v>1193</v>
      </c>
      <c r="C183" s="202"/>
      <c r="D183" s="202"/>
      <c r="E183" s="202"/>
      <c r="F183" s="296">
        <v>592546.84</v>
      </c>
      <c r="G183" s="202"/>
      <c r="H183" s="202"/>
      <c r="I183" s="202"/>
      <c r="J183" s="202"/>
      <c r="K183" s="202"/>
      <c r="L183" s="202"/>
      <c r="M183" s="202"/>
      <c r="N183" s="202"/>
      <c r="O183" s="202"/>
      <c r="P183" s="202"/>
      <c r="Q183" s="295">
        <v>0.00043678229193906237</v>
      </c>
      <c r="R183" s="202"/>
      <c r="S183" s="202"/>
      <c r="T183" s="202"/>
      <c r="U183" s="202"/>
      <c r="V183" s="202"/>
      <c r="W183" s="202"/>
      <c r="X183" s="201">
        <v>8</v>
      </c>
      <c r="Y183" s="202"/>
      <c r="Z183" s="202"/>
      <c r="AA183" s="202"/>
      <c r="AB183" s="202"/>
      <c r="AC183" s="202"/>
      <c r="AD183" s="202"/>
      <c r="AE183" s="295">
        <v>0.0004750311739207886</v>
      </c>
      <c r="AF183" s="202"/>
      <c r="AG183" s="202"/>
      <c r="AH183" s="202"/>
    </row>
    <row r="184" spans="2:34" ht="12" customHeight="1">
      <c r="B184" s="204" t="s">
        <v>1194</v>
      </c>
      <c r="C184" s="202"/>
      <c r="D184" s="202"/>
      <c r="E184" s="202"/>
      <c r="F184" s="296">
        <v>2657588.7799999993</v>
      </c>
      <c r="G184" s="202"/>
      <c r="H184" s="202"/>
      <c r="I184" s="202"/>
      <c r="J184" s="202"/>
      <c r="K184" s="202"/>
      <c r="L184" s="202"/>
      <c r="M184" s="202"/>
      <c r="N184" s="202"/>
      <c r="O184" s="202"/>
      <c r="P184" s="202"/>
      <c r="Q184" s="295">
        <v>0.0019589805227211007</v>
      </c>
      <c r="R184" s="202"/>
      <c r="S184" s="202"/>
      <c r="T184" s="202"/>
      <c r="U184" s="202"/>
      <c r="V184" s="202"/>
      <c r="W184" s="202"/>
      <c r="X184" s="201">
        <v>47</v>
      </c>
      <c r="Y184" s="202"/>
      <c r="Z184" s="202"/>
      <c r="AA184" s="202"/>
      <c r="AB184" s="202"/>
      <c r="AC184" s="202"/>
      <c r="AD184" s="202"/>
      <c r="AE184" s="295">
        <v>0.0027908081467846327</v>
      </c>
      <c r="AF184" s="202"/>
      <c r="AG184" s="202"/>
      <c r="AH184" s="202"/>
    </row>
    <row r="185" spans="2:34" ht="12" customHeight="1">
      <c r="B185" s="204" t="s">
        <v>1195</v>
      </c>
      <c r="C185" s="202"/>
      <c r="D185" s="202"/>
      <c r="E185" s="202"/>
      <c r="F185" s="296">
        <v>2612196.2100000004</v>
      </c>
      <c r="G185" s="202"/>
      <c r="H185" s="202"/>
      <c r="I185" s="202"/>
      <c r="J185" s="202"/>
      <c r="K185" s="202"/>
      <c r="L185" s="202"/>
      <c r="M185" s="202"/>
      <c r="N185" s="202"/>
      <c r="O185" s="202"/>
      <c r="P185" s="202"/>
      <c r="Q185" s="295">
        <v>0.0019255204324409739</v>
      </c>
      <c r="R185" s="202"/>
      <c r="S185" s="202"/>
      <c r="T185" s="202"/>
      <c r="U185" s="202"/>
      <c r="V185" s="202"/>
      <c r="W185" s="202"/>
      <c r="X185" s="201">
        <v>32</v>
      </c>
      <c r="Y185" s="202"/>
      <c r="Z185" s="202"/>
      <c r="AA185" s="202"/>
      <c r="AB185" s="202"/>
      <c r="AC185" s="202"/>
      <c r="AD185" s="202"/>
      <c r="AE185" s="295">
        <v>0.0019001246956831543</v>
      </c>
      <c r="AF185" s="202"/>
      <c r="AG185" s="202"/>
      <c r="AH185" s="202"/>
    </row>
    <row r="186" spans="2:34" ht="12" customHeight="1">
      <c r="B186" s="204" t="s">
        <v>1196</v>
      </c>
      <c r="C186" s="202"/>
      <c r="D186" s="202"/>
      <c r="E186" s="202"/>
      <c r="F186" s="296">
        <v>4366695.009999999</v>
      </c>
      <c r="G186" s="202"/>
      <c r="H186" s="202"/>
      <c r="I186" s="202"/>
      <c r="J186" s="202"/>
      <c r="K186" s="202"/>
      <c r="L186" s="202"/>
      <c r="M186" s="202"/>
      <c r="N186" s="202"/>
      <c r="O186" s="202"/>
      <c r="P186" s="202"/>
      <c r="Q186" s="295">
        <v>0.003218808920939763</v>
      </c>
      <c r="R186" s="202"/>
      <c r="S186" s="202"/>
      <c r="T186" s="202"/>
      <c r="U186" s="202"/>
      <c r="V186" s="202"/>
      <c r="W186" s="202"/>
      <c r="X186" s="201">
        <v>43</v>
      </c>
      <c r="Y186" s="202"/>
      <c r="Z186" s="202"/>
      <c r="AA186" s="202"/>
      <c r="AB186" s="202"/>
      <c r="AC186" s="202"/>
      <c r="AD186" s="202"/>
      <c r="AE186" s="295">
        <v>0.0025532925598242386</v>
      </c>
      <c r="AF186" s="202"/>
      <c r="AG186" s="202"/>
      <c r="AH186" s="202"/>
    </row>
    <row r="187" spans="2:34" ht="12" customHeight="1">
      <c r="B187" s="204" t="s">
        <v>1197</v>
      </c>
      <c r="C187" s="202"/>
      <c r="D187" s="202"/>
      <c r="E187" s="202"/>
      <c r="F187" s="296">
        <v>295062.83999999997</v>
      </c>
      <c r="G187" s="202"/>
      <c r="H187" s="202"/>
      <c r="I187" s="202"/>
      <c r="J187" s="202"/>
      <c r="K187" s="202"/>
      <c r="L187" s="202"/>
      <c r="M187" s="202"/>
      <c r="N187" s="202"/>
      <c r="O187" s="202"/>
      <c r="P187" s="202"/>
      <c r="Q187" s="295">
        <v>0.00021749879473030156</v>
      </c>
      <c r="R187" s="202"/>
      <c r="S187" s="202"/>
      <c r="T187" s="202"/>
      <c r="U187" s="202"/>
      <c r="V187" s="202"/>
      <c r="W187" s="202"/>
      <c r="X187" s="201">
        <v>3</v>
      </c>
      <c r="Y187" s="202"/>
      <c r="Z187" s="202"/>
      <c r="AA187" s="202"/>
      <c r="AB187" s="202"/>
      <c r="AC187" s="202"/>
      <c r="AD187" s="202"/>
      <c r="AE187" s="295">
        <v>0.0001781366902202957</v>
      </c>
      <c r="AF187" s="202"/>
      <c r="AG187" s="202"/>
      <c r="AH187" s="202"/>
    </row>
    <row r="188" spans="2:34" ht="12" customHeight="1">
      <c r="B188" s="204" t="s">
        <v>1198</v>
      </c>
      <c r="C188" s="202"/>
      <c r="D188" s="202"/>
      <c r="E188" s="202"/>
      <c r="F188" s="296">
        <v>1279422229.8200033</v>
      </c>
      <c r="G188" s="202"/>
      <c r="H188" s="202"/>
      <c r="I188" s="202"/>
      <c r="J188" s="202"/>
      <c r="K188" s="202"/>
      <c r="L188" s="202"/>
      <c r="M188" s="202"/>
      <c r="N188" s="202"/>
      <c r="O188" s="202"/>
      <c r="P188" s="202"/>
      <c r="Q188" s="295">
        <v>0.943096707592883</v>
      </c>
      <c r="R188" s="202"/>
      <c r="S188" s="202"/>
      <c r="T188" s="202"/>
      <c r="U188" s="202"/>
      <c r="V188" s="202"/>
      <c r="W188" s="202"/>
      <c r="X188" s="201">
        <v>15830</v>
      </c>
      <c r="Y188" s="202"/>
      <c r="Z188" s="202"/>
      <c r="AA188" s="202"/>
      <c r="AB188" s="202"/>
      <c r="AC188" s="202"/>
      <c r="AD188" s="202"/>
      <c r="AE188" s="295">
        <v>0.9399679353957604</v>
      </c>
      <c r="AF188" s="202"/>
      <c r="AG188" s="202"/>
      <c r="AH188" s="202"/>
    </row>
    <row r="189" spans="2:34" ht="12.75" customHeight="1">
      <c r="B189" s="303"/>
      <c r="C189" s="299"/>
      <c r="D189" s="299"/>
      <c r="E189" s="299"/>
      <c r="F189" s="300">
        <v>1356618276.2800033</v>
      </c>
      <c r="G189" s="299"/>
      <c r="H189" s="299"/>
      <c r="I189" s="299"/>
      <c r="J189" s="299"/>
      <c r="K189" s="299"/>
      <c r="L189" s="299"/>
      <c r="M189" s="299"/>
      <c r="N189" s="299"/>
      <c r="O189" s="299"/>
      <c r="P189" s="299"/>
      <c r="Q189" s="301">
        <v>0.9999999999999967</v>
      </c>
      <c r="R189" s="299"/>
      <c r="S189" s="299"/>
      <c r="T189" s="299"/>
      <c r="U189" s="299"/>
      <c r="V189" s="299"/>
      <c r="W189" s="299"/>
      <c r="X189" s="302">
        <v>16841</v>
      </c>
      <c r="Y189" s="299"/>
      <c r="Z189" s="299"/>
      <c r="AA189" s="299"/>
      <c r="AB189" s="299"/>
      <c r="AC189" s="299"/>
      <c r="AD189" s="299"/>
      <c r="AE189" s="301">
        <v>1</v>
      </c>
      <c r="AF189" s="299"/>
      <c r="AG189" s="299"/>
      <c r="AH189" s="299"/>
    </row>
    <row r="190" spans="2:34" ht="9"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2:34" ht="18.75" customHeight="1">
      <c r="B191" s="220" t="s">
        <v>1120</v>
      </c>
      <c r="C191" s="221"/>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2"/>
    </row>
    <row r="192" spans="2:34" ht="8.2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ht="12" customHeight="1">
      <c r="B193" s="207"/>
      <c r="C193" s="208"/>
      <c r="D193" s="208"/>
      <c r="E193" s="207" t="s">
        <v>1126</v>
      </c>
      <c r="F193" s="208"/>
      <c r="G193" s="208"/>
      <c r="H193" s="208"/>
      <c r="I193" s="208"/>
      <c r="J193" s="208"/>
      <c r="K193" s="208"/>
      <c r="L193" s="208"/>
      <c r="M193" s="208"/>
      <c r="N193" s="208"/>
      <c r="O193" s="208"/>
      <c r="P193" s="207" t="s">
        <v>1127</v>
      </c>
      <c r="Q193" s="208"/>
      <c r="R193" s="208"/>
      <c r="S193" s="208"/>
      <c r="T193" s="208"/>
      <c r="U193" s="208"/>
      <c r="V193" s="208"/>
      <c r="W193" s="207" t="s">
        <v>1128</v>
      </c>
      <c r="X193" s="208"/>
      <c r="Y193" s="208"/>
      <c r="Z193" s="208"/>
      <c r="AA193" s="208"/>
      <c r="AB193" s="208"/>
      <c r="AC193" s="208"/>
      <c r="AD193" s="207" t="s">
        <v>1127</v>
      </c>
      <c r="AE193" s="208"/>
      <c r="AF193" s="208"/>
      <c r="AG193" s="208"/>
      <c r="AH193" s="1"/>
    </row>
    <row r="194" spans="2:34" ht="12" customHeight="1">
      <c r="B194" s="204" t="s">
        <v>1199</v>
      </c>
      <c r="C194" s="202"/>
      <c r="D194" s="202"/>
      <c r="E194" s="296">
        <v>1356618276.280005</v>
      </c>
      <c r="F194" s="202"/>
      <c r="G194" s="202"/>
      <c r="H194" s="202"/>
      <c r="I194" s="202"/>
      <c r="J194" s="202"/>
      <c r="K194" s="202"/>
      <c r="L194" s="202"/>
      <c r="M194" s="202"/>
      <c r="N194" s="202"/>
      <c r="O194" s="202"/>
      <c r="P194" s="295">
        <v>1</v>
      </c>
      <c r="Q194" s="202"/>
      <c r="R194" s="202"/>
      <c r="S194" s="202"/>
      <c r="T194" s="202"/>
      <c r="U194" s="202"/>
      <c r="V194" s="202"/>
      <c r="W194" s="201">
        <v>16841</v>
      </c>
      <c r="X194" s="202"/>
      <c r="Y194" s="202"/>
      <c r="Z194" s="202"/>
      <c r="AA194" s="202"/>
      <c r="AB194" s="202"/>
      <c r="AC194" s="202"/>
      <c r="AD194" s="295">
        <v>1</v>
      </c>
      <c r="AE194" s="202"/>
      <c r="AF194" s="202"/>
      <c r="AG194" s="202"/>
      <c r="AH194" s="1"/>
    </row>
    <row r="195" spans="2:34" ht="12" customHeight="1">
      <c r="B195" s="303"/>
      <c r="C195" s="299"/>
      <c r="D195" s="299"/>
      <c r="E195" s="300">
        <v>1356618276.280005</v>
      </c>
      <c r="F195" s="299"/>
      <c r="G195" s="299"/>
      <c r="H195" s="299"/>
      <c r="I195" s="299"/>
      <c r="J195" s="299"/>
      <c r="K195" s="299"/>
      <c r="L195" s="299"/>
      <c r="M195" s="299"/>
      <c r="N195" s="299"/>
      <c r="O195" s="299"/>
      <c r="P195" s="301">
        <v>0.9999999999999954</v>
      </c>
      <c r="Q195" s="299"/>
      <c r="R195" s="299"/>
      <c r="S195" s="299"/>
      <c r="T195" s="299"/>
      <c r="U195" s="299"/>
      <c r="V195" s="299"/>
      <c r="W195" s="302">
        <v>16841</v>
      </c>
      <c r="X195" s="299"/>
      <c r="Y195" s="299"/>
      <c r="Z195" s="299"/>
      <c r="AA195" s="299"/>
      <c r="AB195" s="299"/>
      <c r="AC195" s="299"/>
      <c r="AD195" s="301">
        <v>1</v>
      </c>
      <c r="AE195" s="299"/>
      <c r="AF195" s="299"/>
      <c r="AG195" s="299"/>
      <c r="AH195" s="1"/>
    </row>
    <row r="196" spans="2:34" ht="16.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8.75" customHeight="1">
      <c r="B197" s="220" t="s">
        <v>1121</v>
      </c>
      <c r="C197" s="221"/>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c r="AH197" s="222"/>
    </row>
    <row r="198" spans="2:34" ht="6.7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3.5" customHeight="1">
      <c r="B199" s="207"/>
      <c r="C199" s="208"/>
      <c r="D199" s="207" t="s">
        <v>1126</v>
      </c>
      <c r="E199" s="208"/>
      <c r="F199" s="208"/>
      <c r="G199" s="208"/>
      <c r="H199" s="208"/>
      <c r="I199" s="208"/>
      <c r="J199" s="208"/>
      <c r="K199" s="208"/>
      <c r="L199" s="208"/>
      <c r="M199" s="208"/>
      <c r="N199" s="208"/>
      <c r="O199" s="207" t="s">
        <v>1127</v>
      </c>
      <c r="P199" s="208"/>
      <c r="Q199" s="208"/>
      <c r="R199" s="208"/>
      <c r="S199" s="208"/>
      <c r="T199" s="208"/>
      <c r="U199" s="208"/>
      <c r="V199" s="207" t="s">
        <v>1128</v>
      </c>
      <c r="W199" s="208"/>
      <c r="X199" s="208"/>
      <c r="Y199" s="208"/>
      <c r="Z199" s="208"/>
      <c r="AA199" s="208"/>
      <c r="AB199" s="208"/>
      <c r="AC199" s="207" t="s">
        <v>1127</v>
      </c>
      <c r="AD199" s="208"/>
      <c r="AE199" s="208"/>
      <c r="AF199" s="208"/>
      <c r="AG199" s="208"/>
      <c r="AH199" s="1"/>
    </row>
    <row r="200" spans="2:34" ht="12" customHeight="1">
      <c r="B200" s="204" t="s">
        <v>1200</v>
      </c>
      <c r="C200" s="202"/>
      <c r="D200" s="296">
        <v>1300456688.7000053</v>
      </c>
      <c r="E200" s="202"/>
      <c r="F200" s="202"/>
      <c r="G200" s="202"/>
      <c r="H200" s="202"/>
      <c r="I200" s="202"/>
      <c r="J200" s="202"/>
      <c r="K200" s="202"/>
      <c r="L200" s="202"/>
      <c r="M200" s="202"/>
      <c r="N200" s="202"/>
      <c r="O200" s="295">
        <v>0.9586017757817614</v>
      </c>
      <c r="P200" s="202"/>
      <c r="Q200" s="202"/>
      <c r="R200" s="202"/>
      <c r="S200" s="202"/>
      <c r="T200" s="202"/>
      <c r="U200" s="202"/>
      <c r="V200" s="201">
        <v>16159</v>
      </c>
      <c r="W200" s="202"/>
      <c r="X200" s="202"/>
      <c r="Y200" s="202"/>
      <c r="Z200" s="202"/>
      <c r="AA200" s="202"/>
      <c r="AB200" s="202"/>
      <c r="AC200" s="295">
        <v>0.9595035924232528</v>
      </c>
      <c r="AD200" s="202"/>
      <c r="AE200" s="202"/>
      <c r="AF200" s="202"/>
      <c r="AG200" s="202"/>
      <c r="AH200" s="1"/>
    </row>
    <row r="201" spans="2:34" ht="12" customHeight="1">
      <c r="B201" s="204" t="s">
        <v>1201</v>
      </c>
      <c r="C201" s="202"/>
      <c r="D201" s="296">
        <v>21998915.80000001</v>
      </c>
      <c r="E201" s="202"/>
      <c r="F201" s="202"/>
      <c r="G201" s="202"/>
      <c r="H201" s="202"/>
      <c r="I201" s="202"/>
      <c r="J201" s="202"/>
      <c r="K201" s="202"/>
      <c r="L201" s="202"/>
      <c r="M201" s="202"/>
      <c r="N201" s="202"/>
      <c r="O201" s="295">
        <v>0.01621599545328508</v>
      </c>
      <c r="P201" s="202"/>
      <c r="Q201" s="202"/>
      <c r="R201" s="202"/>
      <c r="S201" s="202"/>
      <c r="T201" s="202"/>
      <c r="U201" s="202"/>
      <c r="V201" s="201">
        <v>158</v>
      </c>
      <c r="W201" s="202"/>
      <c r="X201" s="202"/>
      <c r="Y201" s="202"/>
      <c r="Z201" s="202"/>
      <c r="AA201" s="202"/>
      <c r="AB201" s="202"/>
      <c r="AC201" s="295">
        <v>0.009381865684935573</v>
      </c>
      <c r="AD201" s="202"/>
      <c r="AE201" s="202"/>
      <c r="AF201" s="202"/>
      <c r="AG201" s="202"/>
      <c r="AH201" s="1"/>
    </row>
    <row r="202" spans="2:34" ht="12" customHeight="1">
      <c r="B202" s="204" t="s">
        <v>1202</v>
      </c>
      <c r="C202" s="202"/>
      <c r="D202" s="296">
        <v>34162671.78</v>
      </c>
      <c r="E202" s="202"/>
      <c r="F202" s="202"/>
      <c r="G202" s="202"/>
      <c r="H202" s="202"/>
      <c r="I202" s="202"/>
      <c r="J202" s="202"/>
      <c r="K202" s="202"/>
      <c r="L202" s="202"/>
      <c r="M202" s="202"/>
      <c r="N202" s="202"/>
      <c r="O202" s="295">
        <v>0.025182228764953515</v>
      </c>
      <c r="P202" s="202"/>
      <c r="Q202" s="202"/>
      <c r="R202" s="202"/>
      <c r="S202" s="202"/>
      <c r="T202" s="202"/>
      <c r="U202" s="202"/>
      <c r="V202" s="201">
        <v>524</v>
      </c>
      <c r="W202" s="202"/>
      <c r="X202" s="202"/>
      <c r="Y202" s="202"/>
      <c r="Z202" s="202"/>
      <c r="AA202" s="202"/>
      <c r="AB202" s="202"/>
      <c r="AC202" s="295">
        <v>0.03111454189181165</v>
      </c>
      <c r="AD202" s="202"/>
      <c r="AE202" s="202"/>
      <c r="AF202" s="202"/>
      <c r="AG202" s="202"/>
      <c r="AH202" s="1"/>
    </row>
    <row r="203" spans="2:34" ht="12" customHeight="1">
      <c r="B203" s="303"/>
      <c r="C203" s="299"/>
      <c r="D203" s="300">
        <v>1356618276.2800052</v>
      </c>
      <c r="E203" s="299"/>
      <c r="F203" s="299"/>
      <c r="G203" s="299"/>
      <c r="H203" s="299"/>
      <c r="I203" s="299"/>
      <c r="J203" s="299"/>
      <c r="K203" s="299"/>
      <c r="L203" s="299"/>
      <c r="M203" s="299"/>
      <c r="N203" s="299"/>
      <c r="O203" s="301">
        <v>0.9999999999999952</v>
      </c>
      <c r="P203" s="299"/>
      <c r="Q203" s="299"/>
      <c r="R203" s="299"/>
      <c r="S203" s="299"/>
      <c r="T203" s="299"/>
      <c r="U203" s="299"/>
      <c r="V203" s="302">
        <v>16841</v>
      </c>
      <c r="W203" s="299"/>
      <c r="X203" s="299"/>
      <c r="Y203" s="299"/>
      <c r="Z203" s="299"/>
      <c r="AA203" s="299"/>
      <c r="AB203" s="299"/>
      <c r="AC203" s="301">
        <v>1</v>
      </c>
      <c r="AD203" s="299"/>
      <c r="AE203" s="299"/>
      <c r="AF203" s="299"/>
      <c r="AG203" s="299"/>
      <c r="AH203" s="1"/>
    </row>
    <row r="204" spans="2:34" ht="9"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ht="18.75" customHeight="1">
      <c r="B205" s="220" t="s">
        <v>1122</v>
      </c>
      <c r="C205" s="221"/>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c r="AH205" s="222"/>
    </row>
    <row r="206" spans="2:34" ht="8.2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2.75" customHeight="1">
      <c r="B207" s="3"/>
      <c r="C207" s="207" t="s">
        <v>1126</v>
      </c>
      <c r="D207" s="208"/>
      <c r="E207" s="208"/>
      <c r="F207" s="208"/>
      <c r="G207" s="208"/>
      <c r="H207" s="208"/>
      <c r="I207" s="208"/>
      <c r="J207" s="208"/>
      <c r="K207" s="208"/>
      <c r="L207" s="208"/>
      <c r="M207" s="208"/>
      <c r="N207" s="207" t="s">
        <v>1127</v>
      </c>
      <c r="O207" s="208"/>
      <c r="P207" s="208"/>
      <c r="Q207" s="208"/>
      <c r="R207" s="208"/>
      <c r="S207" s="208"/>
      <c r="T207" s="208"/>
      <c r="U207" s="207" t="s">
        <v>1128</v>
      </c>
      <c r="V207" s="208"/>
      <c r="W207" s="208"/>
      <c r="X207" s="208"/>
      <c r="Y207" s="208"/>
      <c r="Z207" s="208"/>
      <c r="AA207" s="208"/>
      <c r="AB207" s="207" t="s">
        <v>1127</v>
      </c>
      <c r="AC207" s="208"/>
      <c r="AD207" s="208"/>
      <c r="AE207" s="208"/>
      <c r="AF207" s="208"/>
      <c r="AG207" s="208"/>
      <c r="AH207" s="1"/>
    </row>
    <row r="208" spans="2:34" ht="12" customHeight="1">
      <c r="B208" s="6" t="s">
        <v>86</v>
      </c>
      <c r="C208" s="296">
        <v>158958.55</v>
      </c>
      <c r="D208" s="202"/>
      <c r="E208" s="202"/>
      <c r="F208" s="202"/>
      <c r="G208" s="202"/>
      <c r="H208" s="202"/>
      <c r="I208" s="202"/>
      <c r="J208" s="202"/>
      <c r="K208" s="202"/>
      <c r="L208" s="202"/>
      <c r="M208" s="202"/>
      <c r="N208" s="295">
        <v>0.00011717264375641627</v>
      </c>
      <c r="O208" s="202"/>
      <c r="P208" s="202"/>
      <c r="Q208" s="202"/>
      <c r="R208" s="202"/>
      <c r="S208" s="202"/>
      <c r="T208" s="202"/>
      <c r="U208" s="201">
        <v>34</v>
      </c>
      <c r="V208" s="202"/>
      <c r="W208" s="202"/>
      <c r="X208" s="202"/>
      <c r="Y208" s="202"/>
      <c r="Z208" s="202"/>
      <c r="AA208" s="202"/>
      <c r="AB208" s="295">
        <v>0.0020188824891633514</v>
      </c>
      <c r="AC208" s="202"/>
      <c r="AD208" s="202"/>
      <c r="AE208" s="202"/>
      <c r="AF208" s="202"/>
      <c r="AG208" s="202"/>
      <c r="AH208" s="1"/>
    </row>
    <row r="209" spans="2:34" ht="12" customHeight="1">
      <c r="B209" s="6" t="s">
        <v>1203</v>
      </c>
      <c r="C209" s="296">
        <v>8175215.93</v>
      </c>
      <c r="D209" s="202"/>
      <c r="E209" s="202"/>
      <c r="F209" s="202"/>
      <c r="G209" s="202"/>
      <c r="H209" s="202"/>
      <c r="I209" s="202"/>
      <c r="J209" s="202"/>
      <c r="K209" s="202"/>
      <c r="L209" s="202"/>
      <c r="M209" s="202"/>
      <c r="N209" s="295">
        <v>0.006026172633039678</v>
      </c>
      <c r="O209" s="202"/>
      <c r="P209" s="202"/>
      <c r="Q209" s="202"/>
      <c r="R209" s="202"/>
      <c r="S209" s="202"/>
      <c r="T209" s="202"/>
      <c r="U209" s="201">
        <v>308</v>
      </c>
      <c r="V209" s="202"/>
      <c r="W209" s="202"/>
      <c r="X209" s="202"/>
      <c r="Y209" s="202"/>
      <c r="Z209" s="202"/>
      <c r="AA209" s="202"/>
      <c r="AB209" s="295">
        <v>0.018288700195950358</v>
      </c>
      <c r="AC209" s="202"/>
      <c r="AD209" s="202"/>
      <c r="AE209" s="202"/>
      <c r="AF209" s="202"/>
      <c r="AG209" s="202"/>
      <c r="AH209" s="1"/>
    </row>
    <row r="210" spans="2:34" ht="12" customHeight="1">
      <c r="B210" s="6" t="s">
        <v>1204</v>
      </c>
      <c r="C210" s="296">
        <v>39894625.110000044</v>
      </c>
      <c r="D210" s="202"/>
      <c r="E210" s="202"/>
      <c r="F210" s="202"/>
      <c r="G210" s="202"/>
      <c r="H210" s="202"/>
      <c r="I210" s="202"/>
      <c r="J210" s="202"/>
      <c r="K210" s="202"/>
      <c r="L210" s="202"/>
      <c r="M210" s="202"/>
      <c r="N210" s="295">
        <v>0.029407406495654462</v>
      </c>
      <c r="O210" s="202"/>
      <c r="P210" s="202"/>
      <c r="Q210" s="202"/>
      <c r="R210" s="202"/>
      <c r="S210" s="202"/>
      <c r="T210" s="202"/>
      <c r="U210" s="201">
        <v>968</v>
      </c>
      <c r="V210" s="202"/>
      <c r="W210" s="202"/>
      <c r="X210" s="202"/>
      <c r="Y210" s="202"/>
      <c r="Z210" s="202"/>
      <c r="AA210" s="202"/>
      <c r="AB210" s="295">
        <v>0.05747877204441541</v>
      </c>
      <c r="AC210" s="202"/>
      <c r="AD210" s="202"/>
      <c r="AE210" s="202"/>
      <c r="AF210" s="202"/>
      <c r="AG210" s="202"/>
      <c r="AH210" s="1"/>
    </row>
    <row r="211" spans="2:34" ht="12" customHeight="1">
      <c r="B211" s="6" t="s">
        <v>1205</v>
      </c>
      <c r="C211" s="296">
        <v>74590718.36999993</v>
      </c>
      <c r="D211" s="202"/>
      <c r="E211" s="202"/>
      <c r="F211" s="202"/>
      <c r="G211" s="202"/>
      <c r="H211" s="202"/>
      <c r="I211" s="202"/>
      <c r="J211" s="202"/>
      <c r="K211" s="202"/>
      <c r="L211" s="202"/>
      <c r="M211" s="202"/>
      <c r="N211" s="295">
        <v>0.054982834651569085</v>
      </c>
      <c r="O211" s="202"/>
      <c r="P211" s="202"/>
      <c r="Q211" s="202"/>
      <c r="R211" s="202"/>
      <c r="S211" s="202"/>
      <c r="T211" s="202"/>
      <c r="U211" s="201">
        <v>1402</v>
      </c>
      <c r="V211" s="202"/>
      <c r="W211" s="202"/>
      <c r="X211" s="202"/>
      <c r="Y211" s="202"/>
      <c r="Z211" s="202"/>
      <c r="AA211" s="202"/>
      <c r="AB211" s="295">
        <v>0.08324921322961819</v>
      </c>
      <c r="AC211" s="202"/>
      <c r="AD211" s="202"/>
      <c r="AE211" s="202"/>
      <c r="AF211" s="202"/>
      <c r="AG211" s="202"/>
      <c r="AH211" s="1"/>
    </row>
    <row r="212" spans="2:34" ht="12" customHeight="1">
      <c r="B212" s="6" t="s">
        <v>1206</v>
      </c>
      <c r="C212" s="296">
        <v>112954250.17000003</v>
      </c>
      <c r="D212" s="202"/>
      <c r="E212" s="202"/>
      <c r="F212" s="202"/>
      <c r="G212" s="202"/>
      <c r="H212" s="202"/>
      <c r="I212" s="202"/>
      <c r="J212" s="202"/>
      <c r="K212" s="202"/>
      <c r="L212" s="202"/>
      <c r="M212" s="202"/>
      <c r="N212" s="295">
        <v>0.0832616308839162</v>
      </c>
      <c r="O212" s="202"/>
      <c r="P212" s="202"/>
      <c r="Q212" s="202"/>
      <c r="R212" s="202"/>
      <c r="S212" s="202"/>
      <c r="T212" s="202"/>
      <c r="U212" s="201">
        <v>1826</v>
      </c>
      <c r="V212" s="202"/>
      <c r="W212" s="202"/>
      <c r="X212" s="202"/>
      <c r="Y212" s="202"/>
      <c r="Z212" s="202"/>
      <c r="AA212" s="202"/>
      <c r="AB212" s="295">
        <v>0.10842586544741999</v>
      </c>
      <c r="AC212" s="202"/>
      <c r="AD212" s="202"/>
      <c r="AE212" s="202"/>
      <c r="AF212" s="202"/>
      <c r="AG212" s="202"/>
      <c r="AH212" s="1"/>
    </row>
    <row r="213" spans="2:34" ht="12" customHeight="1">
      <c r="B213" s="6" t="s">
        <v>1207</v>
      </c>
      <c r="C213" s="296">
        <v>143499866.11999997</v>
      </c>
      <c r="D213" s="202"/>
      <c r="E213" s="202"/>
      <c r="F213" s="202"/>
      <c r="G213" s="202"/>
      <c r="H213" s="202"/>
      <c r="I213" s="202"/>
      <c r="J213" s="202"/>
      <c r="K213" s="202"/>
      <c r="L213" s="202"/>
      <c r="M213" s="202"/>
      <c r="N213" s="295">
        <v>0.10577763002979196</v>
      </c>
      <c r="O213" s="202"/>
      <c r="P213" s="202"/>
      <c r="Q213" s="202"/>
      <c r="R213" s="202"/>
      <c r="S213" s="202"/>
      <c r="T213" s="202"/>
      <c r="U213" s="201">
        <v>2003</v>
      </c>
      <c r="V213" s="202"/>
      <c r="W213" s="202"/>
      <c r="X213" s="202"/>
      <c r="Y213" s="202"/>
      <c r="Z213" s="202"/>
      <c r="AA213" s="202"/>
      <c r="AB213" s="295">
        <v>0.11893593017041744</v>
      </c>
      <c r="AC213" s="202"/>
      <c r="AD213" s="202"/>
      <c r="AE213" s="202"/>
      <c r="AF213" s="202"/>
      <c r="AG213" s="202"/>
      <c r="AH213" s="1"/>
    </row>
    <row r="214" spans="2:34" ht="12" customHeight="1">
      <c r="B214" s="6" t="s">
        <v>1208</v>
      </c>
      <c r="C214" s="296">
        <v>175178684.29000017</v>
      </c>
      <c r="D214" s="202"/>
      <c r="E214" s="202"/>
      <c r="F214" s="202"/>
      <c r="G214" s="202"/>
      <c r="H214" s="202"/>
      <c r="I214" s="202"/>
      <c r="J214" s="202"/>
      <c r="K214" s="202"/>
      <c r="L214" s="202"/>
      <c r="M214" s="202"/>
      <c r="N214" s="295">
        <v>0.12912894316178591</v>
      </c>
      <c r="O214" s="202"/>
      <c r="P214" s="202"/>
      <c r="Q214" s="202"/>
      <c r="R214" s="202"/>
      <c r="S214" s="202"/>
      <c r="T214" s="202"/>
      <c r="U214" s="201">
        <v>2188</v>
      </c>
      <c r="V214" s="202"/>
      <c r="W214" s="202"/>
      <c r="X214" s="202"/>
      <c r="Y214" s="202"/>
      <c r="Z214" s="202"/>
      <c r="AA214" s="202"/>
      <c r="AB214" s="295">
        <v>0.12992102606733566</v>
      </c>
      <c r="AC214" s="202"/>
      <c r="AD214" s="202"/>
      <c r="AE214" s="202"/>
      <c r="AF214" s="202"/>
      <c r="AG214" s="202"/>
      <c r="AH214" s="1"/>
    </row>
    <row r="215" spans="2:34" ht="12" customHeight="1">
      <c r="B215" s="6" t="s">
        <v>1209</v>
      </c>
      <c r="C215" s="296">
        <v>178920910.18000013</v>
      </c>
      <c r="D215" s="202"/>
      <c r="E215" s="202"/>
      <c r="F215" s="202"/>
      <c r="G215" s="202"/>
      <c r="H215" s="202"/>
      <c r="I215" s="202"/>
      <c r="J215" s="202"/>
      <c r="K215" s="202"/>
      <c r="L215" s="202"/>
      <c r="M215" s="202"/>
      <c r="N215" s="295">
        <v>0.1318874390153591</v>
      </c>
      <c r="O215" s="202"/>
      <c r="P215" s="202"/>
      <c r="Q215" s="202"/>
      <c r="R215" s="202"/>
      <c r="S215" s="202"/>
      <c r="T215" s="202"/>
      <c r="U215" s="201">
        <v>2099</v>
      </c>
      <c r="V215" s="202"/>
      <c r="W215" s="202"/>
      <c r="X215" s="202"/>
      <c r="Y215" s="202"/>
      <c r="Z215" s="202"/>
      <c r="AA215" s="202"/>
      <c r="AB215" s="295">
        <v>0.1246363042574669</v>
      </c>
      <c r="AC215" s="202"/>
      <c r="AD215" s="202"/>
      <c r="AE215" s="202"/>
      <c r="AF215" s="202"/>
      <c r="AG215" s="202"/>
      <c r="AH215" s="1"/>
    </row>
    <row r="216" spans="2:34" ht="12" customHeight="1">
      <c r="B216" s="6" t="s">
        <v>1210</v>
      </c>
      <c r="C216" s="296">
        <v>190168090.5899997</v>
      </c>
      <c r="D216" s="202"/>
      <c r="E216" s="202"/>
      <c r="F216" s="202"/>
      <c r="G216" s="202"/>
      <c r="H216" s="202"/>
      <c r="I216" s="202"/>
      <c r="J216" s="202"/>
      <c r="K216" s="202"/>
      <c r="L216" s="202"/>
      <c r="M216" s="202"/>
      <c r="N216" s="295">
        <v>0.14017803969990877</v>
      </c>
      <c r="O216" s="202"/>
      <c r="P216" s="202"/>
      <c r="Q216" s="202"/>
      <c r="R216" s="202"/>
      <c r="S216" s="202"/>
      <c r="T216" s="202"/>
      <c r="U216" s="201">
        <v>1979</v>
      </c>
      <c r="V216" s="202"/>
      <c r="W216" s="202"/>
      <c r="X216" s="202"/>
      <c r="Y216" s="202"/>
      <c r="Z216" s="202"/>
      <c r="AA216" s="202"/>
      <c r="AB216" s="295">
        <v>0.11751083664865507</v>
      </c>
      <c r="AC216" s="202"/>
      <c r="AD216" s="202"/>
      <c r="AE216" s="202"/>
      <c r="AF216" s="202"/>
      <c r="AG216" s="202"/>
      <c r="AH216" s="1"/>
    </row>
    <row r="217" spans="2:34" ht="12" customHeight="1">
      <c r="B217" s="6" t="s">
        <v>1211</v>
      </c>
      <c r="C217" s="296">
        <v>186737018.34000048</v>
      </c>
      <c r="D217" s="202"/>
      <c r="E217" s="202"/>
      <c r="F217" s="202"/>
      <c r="G217" s="202"/>
      <c r="H217" s="202"/>
      <c r="I217" s="202"/>
      <c r="J217" s="202"/>
      <c r="K217" s="202"/>
      <c r="L217" s="202"/>
      <c r="M217" s="202"/>
      <c r="N217" s="295">
        <v>0.13764890360467083</v>
      </c>
      <c r="O217" s="202"/>
      <c r="P217" s="202"/>
      <c r="Q217" s="202"/>
      <c r="R217" s="202"/>
      <c r="S217" s="202"/>
      <c r="T217" s="202"/>
      <c r="U217" s="201">
        <v>1866</v>
      </c>
      <c r="V217" s="202"/>
      <c r="W217" s="202"/>
      <c r="X217" s="202"/>
      <c r="Y217" s="202"/>
      <c r="Z217" s="202"/>
      <c r="AA217" s="202"/>
      <c r="AB217" s="295">
        <v>0.11080102131702393</v>
      </c>
      <c r="AC217" s="202"/>
      <c r="AD217" s="202"/>
      <c r="AE217" s="202"/>
      <c r="AF217" s="202"/>
      <c r="AG217" s="202"/>
      <c r="AH217" s="1"/>
    </row>
    <row r="218" spans="2:34" ht="12" customHeight="1">
      <c r="B218" s="6" t="s">
        <v>1212</v>
      </c>
      <c r="C218" s="296">
        <v>222953114.0500002</v>
      </c>
      <c r="D218" s="202"/>
      <c r="E218" s="202"/>
      <c r="F218" s="202"/>
      <c r="G218" s="202"/>
      <c r="H218" s="202"/>
      <c r="I218" s="202"/>
      <c r="J218" s="202"/>
      <c r="K218" s="202"/>
      <c r="L218" s="202"/>
      <c r="M218" s="202"/>
      <c r="N218" s="295">
        <v>0.16434476665120762</v>
      </c>
      <c r="O218" s="202"/>
      <c r="P218" s="202"/>
      <c r="Q218" s="202"/>
      <c r="R218" s="202"/>
      <c r="S218" s="202"/>
      <c r="T218" s="202"/>
      <c r="U218" s="201">
        <v>1921</v>
      </c>
      <c r="V218" s="202"/>
      <c r="W218" s="202"/>
      <c r="X218" s="202"/>
      <c r="Y218" s="202"/>
      <c r="Z218" s="202"/>
      <c r="AA218" s="202"/>
      <c r="AB218" s="295">
        <v>0.11406686063772935</v>
      </c>
      <c r="AC218" s="202"/>
      <c r="AD218" s="202"/>
      <c r="AE218" s="202"/>
      <c r="AF218" s="202"/>
      <c r="AG218" s="202"/>
      <c r="AH218" s="1"/>
    </row>
    <row r="219" spans="2:34" ht="12" customHeight="1">
      <c r="B219" s="6" t="s">
        <v>1213</v>
      </c>
      <c r="C219" s="296">
        <v>15272330.069999998</v>
      </c>
      <c r="D219" s="202"/>
      <c r="E219" s="202"/>
      <c r="F219" s="202"/>
      <c r="G219" s="202"/>
      <c r="H219" s="202"/>
      <c r="I219" s="202"/>
      <c r="J219" s="202"/>
      <c r="K219" s="202"/>
      <c r="L219" s="202"/>
      <c r="M219" s="202"/>
      <c r="N219" s="295">
        <v>0.011257647296244925</v>
      </c>
      <c r="O219" s="202"/>
      <c r="P219" s="202"/>
      <c r="Q219" s="202"/>
      <c r="R219" s="202"/>
      <c r="S219" s="202"/>
      <c r="T219" s="202"/>
      <c r="U219" s="201">
        <v>152</v>
      </c>
      <c r="V219" s="202"/>
      <c r="W219" s="202"/>
      <c r="X219" s="202"/>
      <c r="Y219" s="202"/>
      <c r="Z219" s="202"/>
      <c r="AA219" s="202"/>
      <c r="AB219" s="295">
        <v>0.009025592304494982</v>
      </c>
      <c r="AC219" s="202"/>
      <c r="AD219" s="202"/>
      <c r="AE219" s="202"/>
      <c r="AF219" s="202"/>
      <c r="AG219" s="202"/>
      <c r="AH219" s="1"/>
    </row>
    <row r="220" spans="2:34" ht="12" customHeight="1">
      <c r="B220" s="6" t="s">
        <v>1214</v>
      </c>
      <c r="C220" s="296">
        <v>4002198.97</v>
      </c>
      <c r="D220" s="202"/>
      <c r="E220" s="202"/>
      <c r="F220" s="202"/>
      <c r="G220" s="202"/>
      <c r="H220" s="202"/>
      <c r="I220" s="202"/>
      <c r="J220" s="202"/>
      <c r="K220" s="202"/>
      <c r="L220" s="202"/>
      <c r="M220" s="202"/>
      <c r="N220" s="295">
        <v>0.002950129037752962</v>
      </c>
      <c r="O220" s="202"/>
      <c r="P220" s="202"/>
      <c r="Q220" s="202"/>
      <c r="R220" s="202"/>
      <c r="S220" s="202"/>
      <c r="T220" s="202"/>
      <c r="U220" s="201">
        <v>40</v>
      </c>
      <c r="V220" s="202"/>
      <c r="W220" s="202"/>
      <c r="X220" s="202"/>
      <c r="Y220" s="202"/>
      <c r="Z220" s="202"/>
      <c r="AA220" s="202"/>
      <c r="AB220" s="295">
        <v>0.0023751558696039426</v>
      </c>
      <c r="AC220" s="202"/>
      <c r="AD220" s="202"/>
      <c r="AE220" s="202"/>
      <c r="AF220" s="202"/>
      <c r="AG220" s="202"/>
      <c r="AH220" s="1"/>
    </row>
    <row r="221" spans="2:34" ht="12" customHeight="1">
      <c r="B221" s="6" t="s">
        <v>1215</v>
      </c>
      <c r="C221" s="296">
        <v>4112295.54</v>
      </c>
      <c r="D221" s="202"/>
      <c r="E221" s="202"/>
      <c r="F221" s="202"/>
      <c r="G221" s="202"/>
      <c r="H221" s="202"/>
      <c r="I221" s="202"/>
      <c r="J221" s="202"/>
      <c r="K221" s="202"/>
      <c r="L221" s="202"/>
      <c r="M221" s="202"/>
      <c r="N221" s="295">
        <v>0.0030312841953422415</v>
      </c>
      <c r="O221" s="202"/>
      <c r="P221" s="202"/>
      <c r="Q221" s="202"/>
      <c r="R221" s="202"/>
      <c r="S221" s="202"/>
      <c r="T221" s="202"/>
      <c r="U221" s="201">
        <v>55</v>
      </c>
      <c r="V221" s="202"/>
      <c r="W221" s="202"/>
      <c r="X221" s="202"/>
      <c r="Y221" s="202"/>
      <c r="Z221" s="202"/>
      <c r="AA221" s="202"/>
      <c r="AB221" s="295">
        <v>0.0032658393207054214</v>
      </c>
      <c r="AC221" s="202"/>
      <c r="AD221" s="202"/>
      <c r="AE221" s="202"/>
      <c r="AF221" s="202"/>
      <c r="AG221" s="202"/>
      <c r="AH221" s="1"/>
    </row>
    <row r="222" spans="2:34" ht="12.75" customHeight="1">
      <c r="B222" s="21"/>
      <c r="C222" s="300">
        <v>1356618276.2800004</v>
      </c>
      <c r="D222" s="299"/>
      <c r="E222" s="299"/>
      <c r="F222" s="299"/>
      <c r="G222" s="299"/>
      <c r="H222" s="299"/>
      <c r="I222" s="299"/>
      <c r="J222" s="299"/>
      <c r="K222" s="299"/>
      <c r="L222" s="299"/>
      <c r="M222" s="299"/>
      <c r="N222" s="301">
        <v>0.9999999999999988</v>
      </c>
      <c r="O222" s="299"/>
      <c r="P222" s="299"/>
      <c r="Q222" s="299"/>
      <c r="R222" s="299"/>
      <c r="S222" s="299"/>
      <c r="T222" s="299"/>
      <c r="U222" s="302">
        <v>16841</v>
      </c>
      <c r="V222" s="299"/>
      <c r="W222" s="299"/>
      <c r="X222" s="299"/>
      <c r="Y222" s="299"/>
      <c r="Z222" s="299"/>
      <c r="AA222" s="299"/>
      <c r="AB222" s="301">
        <v>1</v>
      </c>
      <c r="AC222" s="299"/>
      <c r="AD222" s="299"/>
      <c r="AE222" s="299"/>
      <c r="AF222" s="299"/>
      <c r="AG222" s="299"/>
      <c r="AH222" s="1"/>
    </row>
    <row r="223" spans="2:34" ht="9"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ht="18.75" customHeight="1">
      <c r="B224" s="220" t="s">
        <v>1123</v>
      </c>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c r="AH224" s="222"/>
    </row>
    <row r="225" spans="2:34" ht="8.2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3.5" customHeight="1">
      <c r="B226" s="207"/>
      <c r="C226" s="208"/>
      <c r="D226" s="207" t="s">
        <v>1126</v>
      </c>
      <c r="E226" s="208"/>
      <c r="F226" s="208"/>
      <c r="G226" s="208"/>
      <c r="H226" s="208"/>
      <c r="I226" s="208"/>
      <c r="J226" s="208"/>
      <c r="K226" s="208"/>
      <c r="L226" s="208"/>
      <c r="M226" s="208"/>
      <c r="N226" s="208"/>
      <c r="O226" s="207" t="s">
        <v>1127</v>
      </c>
      <c r="P226" s="208"/>
      <c r="Q226" s="208"/>
      <c r="R226" s="208"/>
      <c r="S226" s="208"/>
      <c r="T226" s="208"/>
      <c r="U226" s="208"/>
      <c r="V226" s="207" t="s">
        <v>1128</v>
      </c>
      <c r="W226" s="208"/>
      <c r="X226" s="208"/>
      <c r="Y226" s="208"/>
      <c r="Z226" s="208"/>
      <c r="AA226" s="208"/>
      <c r="AB226" s="208"/>
      <c r="AC226" s="207" t="s">
        <v>1127</v>
      </c>
      <c r="AD226" s="208"/>
      <c r="AE226" s="208"/>
      <c r="AF226" s="208"/>
      <c r="AG226" s="208"/>
      <c r="AH226" s="1"/>
    </row>
    <row r="227" spans="2:34" ht="11.25" customHeight="1">
      <c r="B227" s="204" t="s">
        <v>1216</v>
      </c>
      <c r="C227" s="202"/>
      <c r="D227" s="296">
        <v>8094515.769999999</v>
      </c>
      <c r="E227" s="202"/>
      <c r="F227" s="202"/>
      <c r="G227" s="202"/>
      <c r="H227" s="202"/>
      <c r="I227" s="202"/>
      <c r="J227" s="202"/>
      <c r="K227" s="202"/>
      <c r="L227" s="202"/>
      <c r="M227" s="202"/>
      <c r="N227" s="202"/>
      <c r="O227" s="295">
        <v>0.005966686363828208</v>
      </c>
      <c r="P227" s="202"/>
      <c r="Q227" s="202"/>
      <c r="R227" s="202"/>
      <c r="S227" s="202"/>
      <c r="T227" s="202"/>
      <c r="U227" s="202"/>
      <c r="V227" s="201">
        <v>516</v>
      </c>
      <c r="W227" s="202"/>
      <c r="X227" s="202"/>
      <c r="Y227" s="202"/>
      <c r="Z227" s="202"/>
      <c r="AA227" s="202"/>
      <c r="AB227" s="202"/>
      <c r="AC227" s="295">
        <v>0.030639510717890863</v>
      </c>
      <c r="AD227" s="202"/>
      <c r="AE227" s="202"/>
      <c r="AF227" s="202"/>
      <c r="AG227" s="202"/>
      <c r="AH227" s="1"/>
    </row>
    <row r="228" spans="2:34" ht="11.25" customHeight="1">
      <c r="B228" s="204" t="s">
        <v>1217</v>
      </c>
      <c r="C228" s="202"/>
      <c r="D228" s="296">
        <v>22531393.189999998</v>
      </c>
      <c r="E228" s="202"/>
      <c r="F228" s="202"/>
      <c r="G228" s="202"/>
      <c r="H228" s="202"/>
      <c r="I228" s="202"/>
      <c r="J228" s="202"/>
      <c r="K228" s="202"/>
      <c r="L228" s="202"/>
      <c r="M228" s="202"/>
      <c r="N228" s="202"/>
      <c r="O228" s="295">
        <v>0.01660849892998908</v>
      </c>
      <c r="P228" s="202"/>
      <c r="Q228" s="202"/>
      <c r="R228" s="202"/>
      <c r="S228" s="202"/>
      <c r="T228" s="202"/>
      <c r="U228" s="202"/>
      <c r="V228" s="201">
        <v>712</v>
      </c>
      <c r="W228" s="202"/>
      <c r="X228" s="202"/>
      <c r="Y228" s="202"/>
      <c r="Z228" s="202"/>
      <c r="AA228" s="202"/>
      <c r="AB228" s="202"/>
      <c r="AC228" s="295">
        <v>0.04227777447895018</v>
      </c>
      <c r="AD228" s="202"/>
      <c r="AE228" s="202"/>
      <c r="AF228" s="202"/>
      <c r="AG228" s="202"/>
      <c r="AH228" s="1"/>
    </row>
    <row r="229" spans="2:34" ht="11.25" customHeight="1">
      <c r="B229" s="204" t="s">
        <v>1218</v>
      </c>
      <c r="C229" s="202"/>
      <c r="D229" s="296">
        <v>47262868.479999945</v>
      </c>
      <c r="E229" s="202"/>
      <c r="F229" s="202"/>
      <c r="G229" s="202"/>
      <c r="H229" s="202"/>
      <c r="I229" s="202"/>
      <c r="J229" s="202"/>
      <c r="K229" s="202"/>
      <c r="L229" s="202"/>
      <c r="M229" s="202"/>
      <c r="N229" s="202"/>
      <c r="O229" s="295">
        <v>0.03483873784274828</v>
      </c>
      <c r="P229" s="202"/>
      <c r="Q229" s="202"/>
      <c r="R229" s="202"/>
      <c r="S229" s="202"/>
      <c r="T229" s="202"/>
      <c r="U229" s="202"/>
      <c r="V229" s="201">
        <v>979</v>
      </c>
      <c r="W229" s="202"/>
      <c r="X229" s="202"/>
      <c r="Y229" s="202"/>
      <c r="Z229" s="202"/>
      <c r="AA229" s="202"/>
      <c r="AB229" s="202"/>
      <c r="AC229" s="295">
        <v>0.0581319399085565</v>
      </c>
      <c r="AD229" s="202"/>
      <c r="AE229" s="202"/>
      <c r="AF229" s="202"/>
      <c r="AG229" s="202"/>
      <c r="AH229" s="1"/>
    </row>
    <row r="230" spans="2:34" ht="11.25" customHeight="1">
      <c r="B230" s="204" t="s">
        <v>1219</v>
      </c>
      <c r="C230" s="202"/>
      <c r="D230" s="296">
        <v>86787975.02999999</v>
      </c>
      <c r="E230" s="202"/>
      <c r="F230" s="202"/>
      <c r="G230" s="202"/>
      <c r="H230" s="202"/>
      <c r="I230" s="202"/>
      <c r="J230" s="202"/>
      <c r="K230" s="202"/>
      <c r="L230" s="202"/>
      <c r="M230" s="202"/>
      <c r="N230" s="202"/>
      <c r="O230" s="295">
        <v>0.06397376221996835</v>
      </c>
      <c r="P230" s="202"/>
      <c r="Q230" s="202"/>
      <c r="R230" s="202"/>
      <c r="S230" s="202"/>
      <c r="T230" s="202"/>
      <c r="U230" s="202"/>
      <c r="V230" s="201">
        <v>1465</v>
      </c>
      <c r="W230" s="202"/>
      <c r="X230" s="202"/>
      <c r="Y230" s="202"/>
      <c r="Z230" s="202"/>
      <c r="AA230" s="202"/>
      <c r="AB230" s="202"/>
      <c r="AC230" s="295">
        <v>0.08699008372424441</v>
      </c>
      <c r="AD230" s="202"/>
      <c r="AE230" s="202"/>
      <c r="AF230" s="202"/>
      <c r="AG230" s="202"/>
      <c r="AH230" s="1"/>
    </row>
    <row r="231" spans="2:34" ht="11.25" customHeight="1">
      <c r="B231" s="204" t="s">
        <v>1220</v>
      </c>
      <c r="C231" s="202"/>
      <c r="D231" s="296">
        <v>426702781.7399991</v>
      </c>
      <c r="E231" s="202"/>
      <c r="F231" s="202"/>
      <c r="G231" s="202"/>
      <c r="H231" s="202"/>
      <c r="I231" s="202"/>
      <c r="J231" s="202"/>
      <c r="K231" s="202"/>
      <c r="L231" s="202"/>
      <c r="M231" s="202"/>
      <c r="N231" s="202"/>
      <c r="O231" s="295">
        <v>0.3145341539331657</v>
      </c>
      <c r="P231" s="202"/>
      <c r="Q231" s="202"/>
      <c r="R231" s="202"/>
      <c r="S231" s="202"/>
      <c r="T231" s="202"/>
      <c r="U231" s="202"/>
      <c r="V231" s="201">
        <v>5014</v>
      </c>
      <c r="W231" s="202"/>
      <c r="X231" s="202"/>
      <c r="Y231" s="202"/>
      <c r="Z231" s="202"/>
      <c r="AA231" s="202"/>
      <c r="AB231" s="202"/>
      <c r="AC231" s="295">
        <v>0.29772578825485424</v>
      </c>
      <c r="AD231" s="202"/>
      <c r="AE231" s="202"/>
      <c r="AF231" s="202"/>
      <c r="AG231" s="202"/>
      <c r="AH231" s="1"/>
    </row>
    <row r="232" spans="2:34" ht="11.25" customHeight="1">
      <c r="B232" s="204" t="s">
        <v>1221</v>
      </c>
      <c r="C232" s="202"/>
      <c r="D232" s="296">
        <v>22706742.50000001</v>
      </c>
      <c r="E232" s="202"/>
      <c r="F232" s="202"/>
      <c r="G232" s="202"/>
      <c r="H232" s="202"/>
      <c r="I232" s="202"/>
      <c r="J232" s="202"/>
      <c r="K232" s="202"/>
      <c r="L232" s="202"/>
      <c r="M232" s="202"/>
      <c r="N232" s="202"/>
      <c r="O232" s="295">
        <v>0.016737753645973626</v>
      </c>
      <c r="P232" s="202"/>
      <c r="Q232" s="202"/>
      <c r="R232" s="202"/>
      <c r="S232" s="202"/>
      <c r="T232" s="202"/>
      <c r="U232" s="202"/>
      <c r="V232" s="201">
        <v>378</v>
      </c>
      <c r="W232" s="202"/>
      <c r="X232" s="202"/>
      <c r="Y232" s="202"/>
      <c r="Z232" s="202"/>
      <c r="AA232" s="202"/>
      <c r="AB232" s="202"/>
      <c r="AC232" s="295">
        <v>0.02244522296775726</v>
      </c>
      <c r="AD232" s="202"/>
      <c r="AE232" s="202"/>
      <c r="AF232" s="202"/>
      <c r="AG232" s="202"/>
      <c r="AH232" s="1"/>
    </row>
    <row r="233" spans="2:34" ht="11.25" customHeight="1">
      <c r="B233" s="204" t="s">
        <v>1222</v>
      </c>
      <c r="C233" s="202"/>
      <c r="D233" s="296">
        <v>33490251.840000004</v>
      </c>
      <c r="E233" s="202"/>
      <c r="F233" s="202"/>
      <c r="G233" s="202"/>
      <c r="H233" s="202"/>
      <c r="I233" s="202"/>
      <c r="J233" s="202"/>
      <c r="K233" s="202"/>
      <c r="L233" s="202"/>
      <c r="M233" s="202"/>
      <c r="N233" s="202"/>
      <c r="O233" s="295">
        <v>0.024686569852084013</v>
      </c>
      <c r="P233" s="202"/>
      <c r="Q233" s="202"/>
      <c r="R233" s="202"/>
      <c r="S233" s="202"/>
      <c r="T233" s="202"/>
      <c r="U233" s="202"/>
      <c r="V233" s="201">
        <v>491</v>
      </c>
      <c r="W233" s="202"/>
      <c r="X233" s="202"/>
      <c r="Y233" s="202"/>
      <c r="Z233" s="202"/>
      <c r="AA233" s="202"/>
      <c r="AB233" s="202"/>
      <c r="AC233" s="295">
        <v>0.029155038299388397</v>
      </c>
      <c r="AD233" s="202"/>
      <c r="AE233" s="202"/>
      <c r="AF233" s="202"/>
      <c r="AG233" s="202"/>
      <c r="AH233" s="1"/>
    </row>
    <row r="234" spans="2:34" ht="11.25" customHeight="1">
      <c r="B234" s="204" t="s">
        <v>1223</v>
      </c>
      <c r="C234" s="202"/>
      <c r="D234" s="296">
        <v>70105988.15000002</v>
      </c>
      <c r="E234" s="202"/>
      <c r="F234" s="202"/>
      <c r="G234" s="202"/>
      <c r="H234" s="202"/>
      <c r="I234" s="202"/>
      <c r="J234" s="202"/>
      <c r="K234" s="202"/>
      <c r="L234" s="202"/>
      <c r="M234" s="202"/>
      <c r="N234" s="202"/>
      <c r="O234" s="295">
        <v>0.05167701878691962</v>
      </c>
      <c r="P234" s="202"/>
      <c r="Q234" s="202"/>
      <c r="R234" s="202"/>
      <c r="S234" s="202"/>
      <c r="T234" s="202"/>
      <c r="U234" s="202"/>
      <c r="V234" s="201">
        <v>919</v>
      </c>
      <c r="W234" s="202"/>
      <c r="X234" s="202"/>
      <c r="Y234" s="202"/>
      <c r="Z234" s="202"/>
      <c r="AA234" s="202"/>
      <c r="AB234" s="202"/>
      <c r="AC234" s="295">
        <v>0.054569206104150586</v>
      </c>
      <c r="AD234" s="202"/>
      <c r="AE234" s="202"/>
      <c r="AF234" s="202"/>
      <c r="AG234" s="202"/>
      <c r="AH234" s="1"/>
    </row>
    <row r="235" spans="2:34" ht="11.25" customHeight="1">
      <c r="B235" s="204" t="s">
        <v>1224</v>
      </c>
      <c r="C235" s="202"/>
      <c r="D235" s="296">
        <v>117581868.51000018</v>
      </c>
      <c r="E235" s="202"/>
      <c r="F235" s="202"/>
      <c r="G235" s="202"/>
      <c r="H235" s="202"/>
      <c r="I235" s="202"/>
      <c r="J235" s="202"/>
      <c r="K235" s="202"/>
      <c r="L235" s="202"/>
      <c r="M235" s="202"/>
      <c r="N235" s="202"/>
      <c r="O235" s="295">
        <v>0.0866727734439956</v>
      </c>
      <c r="P235" s="202"/>
      <c r="Q235" s="202"/>
      <c r="R235" s="202"/>
      <c r="S235" s="202"/>
      <c r="T235" s="202"/>
      <c r="U235" s="202"/>
      <c r="V235" s="201">
        <v>1443</v>
      </c>
      <c r="W235" s="202"/>
      <c r="X235" s="202"/>
      <c r="Y235" s="202"/>
      <c r="Z235" s="202"/>
      <c r="AA235" s="202"/>
      <c r="AB235" s="202"/>
      <c r="AC235" s="295">
        <v>0.08568374799596223</v>
      </c>
      <c r="AD235" s="202"/>
      <c r="AE235" s="202"/>
      <c r="AF235" s="202"/>
      <c r="AG235" s="202"/>
      <c r="AH235" s="1"/>
    </row>
    <row r="236" spans="2:34" ht="11.25" customHeight="1">
      <c r="B236" s="204" t="s">
        <v>1225</v>
      </c>
      <c r="C236" s="202"/>
      <c r="D236" s="296">
        <v>114065170.82000005</v>
      </c>
      <c r="E236" s="202"/>
      <c r="F236" s="202"/>
      <c r="G236" s="202"/>
      <c r="H236" s="202"/>
      <c r="I236" s="202"/>
      <c r="J236" s="202"/>
      <c r="K236" s="202"/>
      <c r="L236" s="202"/>
      <c r="M236" s="202"/>
      <c r="N236" s="202"/>
      <c r="O236" s="295">
        <v>0.08408052052253023</v>
      </c>
      <c r="P236" s="202"/>
      <c r="Q236" s="202"/>
      <c r="R236" s="202"/>
      <c r="S236" s="202"/>
      <c r="T236" s="202"/>
      <c r="U236" s="202"/>
      <c r="V236" s="201">
        <v>1212</v>
      </c>
      <c r="W236" s="202"/>
      <c r="X236" s="202"/>
      <c r="Y236" s="202"/>
      <c r="Z236" s="202"/>
      <c r="AA236" s="202"/>
      <c r="AB236" s="202"/>
      <c r="AC236" s="295">
        <v>0.07196722284899947</v>
      </c>
      <c r="AD236" s="202"/>
      <c r="AE236" s="202"/>
      <c r="AF236" s="202"/>
      <c r="AG236" s="202"/>
      <c r="AH236" s="1"/>
    </row>
    <row r="237" spans="2:34" ht="11.25" customHeight="1">
      <c r="B237" s="204" t="s">
        <v>1226</v>
      </c>
      <c r="C237" s="202"/>
      <c r="D237" s="296">
        <v>220658342.0499999</v>
      </c>
      <c r="E237" s="202"/>
      <c r="F237" s="202"/>
      <c r="G237" s="202"/>
      <c r="H237" s="202"/>
      <c r="I237" s="202"/>
      <c r="J237" s="202"/>
      <c r="K237" s="202"/>
      <c r="L237" s="202"/>
      <c r="M237" s="202"/>
      <c r="N237" s="202"/>
      <c r="O237" s="295">
        <v>0.16265322818373792</v>
      </c>
      <c r="P237" s="202"/>
      <c r="Q237" s="202"/>
      <c r="R237" s="202"/>
      <c r="S237" s="202"/>
      <c r="T237" s="202"/>
      <c r="U237" s="202"/>
      <c r="V237" s="201">
        <v>2283</v>
      </c>
      <c r="W237" s="202"/>
      <c r="X237" s="202"/>
      <c r="Y237" s="202"/>
      <c r="Z237" s="202"/>
      <c r="AA237" s="202"/>
      <c r="AB237" s="202"/>
      <c r="AC237" s="295">
        <v>0.13556202125764502</v>
      </c>
      <c r="AD237" s="202"/>
      <c r="AE237" s="202"/>
      <c r="AF237" s="202"/>
      <c r="AG237" s="202"/>
      <c r="AH237" s="1"/>
    </row>
    <row r="238" spans="2:34" ht="11.25" customHeight="1">
      <c r="B238" s="204" t="s">
        <v>1227</v>
      </c>
      <c r="C238" s="202"/>
      <c r="D238" s="296">
        <v>77704153.03000003</v>
      </c>
      <c r="E238" s="202"/>
      <c r="F238" s="202"/>
      <c r="G238" s="202"/>
      <c r="H238" s="202"/>
      <c r="I238" s="202"/>
      <c r="J238" s="202"/>
      <c r="K238" s="202"/>
      <c r="L238" s="202"/>
      <c r="M238" s="202"/>
      <c r="N238" s="202"/>
      <c r="O238" s="295">
        <v>0.05727783149367088</v>
      </c>
      <c r="P238" s="202"/>
      <c r="Q238" s="202"/>
      <c r="R238" s="202"/>
      <c r="S238" s="202"/>
      <c r="T238" s="202"/>
      <c r="U238" s="202"/>
      <c r="V238" s="201">
        <v>679</v>
      </c>
      <c r="W238" s="202"/>
      <c r="X238" s="202"/>
      <c r="Y238" s="202"/>
      <c r="Z238" s="202"/>
      <c r="AA238" s="202"/>
      <c r="AB238" s="202"/>
      <c r="AC238" s="295">
        <v>0.04031827088652693</v>
      </c>
      <c r="AD238" s="202"/>
      <c r="AE238" s="202"/>
      <c r="AF238" s="202"/>
      <c r="AG238" s="202"/>
      <c r="AH238" s="1"/>
    </row>
    <row r="239" spans="2:34" ht="11.25" customHeight="1">
      <c r="B239" s="204" t="s">
        <v>1228</v>
      </c>
      <c r="C239" s="202"/>
      <c r="D239" s="296">
        <v>32824205.85000001</v>
      </c>
      <c r="E239" s="202"/>
      <c r="F239" s="202"/>
      <c r="G239" s="202"/>
      <c r="H239" s="202"/>
      <c r="I239" s="202"/>
      <c r="J239" s="202"/>
      <c r="K239" s="202"/>
      <c r="L239" s="202"/>
      <c r="M239" s="202"/>
      <c r="N239" s="202"/>
      <c r="O239" s="295">
        <v>0.02419560935004333</v>
      </c>
      <c r="P239" s="202"/>
      <c r="Q239" s="202"/>
      <c r="R239" s="202"/>
      <c r="S239" s="202"/>
      <c r="T239" s="202"/>
      <c r="U239" s="202"/>
      <c r="V239" s="201">
        <v>276</v>
      </c>
      <c r="W239" s="202"/>
      <c r="X239" s="202"/>
      <c r="Y239" s="202"/>
      <c r="Z239" s="202"/>
      <c r="AA239" s="202"/>
      <c r="AB239" s="202"/>
      <c r="AC239" s="295">
        <v>0.016388575500267205</v>
      </c>
      <c r="AD239" s="202"/>
      <c r="AE239" s="202"/>
      <c r="AF239" s="202"/>
      <c r="AG239" s="202"/>
      <c r="AH239" s="1"/>
    </row>
    <row r="240" spans="2:34" ht="11.25" customHeight="1">
      <c r="B240" s="204" t="s">
        <v>1229</v>
      </c>
      <c r="C240" s="202"/>
      <c r="D240" s="296">
        <v>76102019.32000001</v>
      </c>
      <c r="E240" s="202"/>
      <c r="F240" s="202"/>
      <c r="G240" s="202"/>
      <c r="H240" s="202"/>
      <c r="I240" s="202"/>
      <c r="J240" s="202"/>
      <c r="K240" s="202"/>
      <c r="L240" s="202"/>
      <c r="M240" s="202"/>
      <c r="N240" s="202"/>
      <c r="O240" s="295">
        <v>0.056096855431345335</v>
      </c>
      <c r="P240" s="202"/>
      <c r="Q240" s="202"/>
      <c r="R240" s="202"/>
      <c r="S240" s="202"/>
      <c r="T240" s="202"/>
      <c r="U240" s="202"/>
      <c r="V240" s="201">
        <v>474</v>
      </c>
      <c r="W240" s="202"/>
      <c r="X240" s="202"/>
      <c r="Y240" s="202"/>
      <c r="Z240" s="202"/>
      <c r="AA240" s="202"/>
      <c r="AB240" s="202"/>
      <c r="AC240" s="295">
        <v>0.028145597054806723</v>
      </c>
      <c r="AD240" s="202"/>
      <c r="AE240" s="202"/>
      <c r="AF240" s="202"/>
      <c r="AG240" s="202"/>
      <c r="AH240" s="1"/>
    </row>
    <row r="241" spans="2:34" ht="11.25" customHeight="1">
      <c r="B241" s="303"/>
      <c r="C241" s="299"/>
      <c r="D241" s="300">
        <v>1356618276.279999</v>
      </c>
      <c r="E241" s="299"/>
      <c r="F241" s="299"/>
      <c r="G241" s="299"/>
      <c r="H241" s="299"/>
      <c r="I241" s="299"/>
      <c r="J241" s="299"/>
      <c r="K241" s="299"/>
      <c r="L241" s="299"/>
      <c r="M241" s="299"/>
      <c r="N241" s="299"/>
      <c r="O241" s="301">
        <v>0.9999999999999988</v>
      </c>
      <c r="P241" s="299"/>
      <c r="Q241" s="299"/>
      <c r="R241" s="299"/>
      <c r="S241" s="299"/>
      <c r="T241" s="299"/>
      <c r="U241" s="299"/>
      <c r="V241" s="302">
        <v>16841</v>
      </c>
      <c r="W241" s="299"/>
      <c r="X241" s="299"/>
      <c r="Y241" s="299"/>
      <c r="Z241" s="299"/>
      <c r="AA241" s="299"/>
      <c r="AB241" s="299"/>
      <c r="AC241" s="301">
        <v>1</v>
      </c>
      <c r="AD241" s="299"/>
      <c r="AE241" s="299"/>
      <c r="AF241" s="299"/>
      <c r="AG241" s="299"/>
      <c r="AH241" s="1"/>
    </row>
    <row r="242" spans="2:34" ht="9"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ht="18.75" customHeight="1">
      <c r="B243" s="220" t="s">
        <v>1124</v>
      </c>
      <c r="C243" s="221"/>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c r="AH243" s="222"/>
    </row>
    <row r="244" spans="2:34" ht="8.2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0.5" customHeight="1">
      <c r="B245" s="207" t="s">
        <v>1129</v>
      </c>
      <c r="C245" s="208"/>
      <c r="D245" s="207" t="s">
        <v>1126</v>
      </c>
      <c r="E245" s="208"/>
      <c r="F245" s="208"/>
      <c r="G245" s="208"/>
      <c r="H245" s="208"/>
      <c r="I245" s="208"/>
      <c r="J245" s="208"/>
      <c r="K245" s="208"/>
      <c r="L245" s="208"/>
      <c r="M245" s="208"/>
      <c r="N245" s="208"/>
      <c r="O245" s="207" t="s">
        <v>1127</v>
      </c>
      <c r="P245" s="208"/>
      <c r="Q245" s="208"/>
      <c r="R245" s="208"/>
      <c r="S245" s="208"/>
      <c r="T245" s="208"/>
      <c r="U245" s="208"/>
      <c r="V245" s="207" t="s">
        <v>1128</v>
      </c>
      <c r="W245" s="208"/>
      <c r="X245" s="208"/>
      <c r="Y245" s="208"/>
      <c r="Z245" s="208"/>
      <c r="AA245" s="208"/>
      <c r="AB245" s="208"/>
      <c r="AC245" s="207" t="s">
        <v>1127</v>
      </c>
      <c r="AD245" s="208"/>
      <c r="AE245" s="208"/>
      <c r="AF245" s="208"/>
      <c r="AG245" s="208"/>
      <c r="AH245" s="1"/>
    </row>
    <row r="246" spans="2:34" ht="10.5" customHeight="1">
      <c r="B246" s="204" t="s">
        <v>1230</v>
      </c>
      <c r="C246" s="202"/>
      <c r="D246" s="296">
        <v>4648197.340000001</v>
      </c>
      <c r="E246" s="202"/>
      <c r="F246" s="202"/>
      <c r="G246" s="202"/>
      <c r="H246" s="202"/>
      <c r="I246" s="202"/>
      <c r="J246" s="202"/>
      <c r="K246" s="202"/>
      <c r="L246" s="202"/>
      <c r="M246" s="202"/>
      <c r="N246" s="202"/>
      <c r="O246" s="295">
        <v>0.003426311897216865</v>
      </c>
      <c r="P246" s="202"/>
      <c r="Q246" s="202"/>
      <c r="R246" s="202"/>
      <c r="S246" s="202"/>
      <c r="T246" s="202"/>
      <c r="U246" s="202"/>
      <c r="V246" s="201">
        <v>191</v>
      </c>
      <c r="W246" s="202"/>
      <c r="X246" s="202"/>
      <c r="Y246" s="202"/>
      <c r="Z246" s="202"/>
      <c r="AA246" s="202"/>
      <c r="AB246" s="202"/>
      <c r="AC246" s="295">
        <v>0.011341369277358827</v>
      </c>
      <c r="AD246" s="202"/>
      <c r="AE246" s="202"/>
      <c r="AF246" s="202"/>
      <c r="AG246" s="202"/>
      <c r="AH246" s="1"/>
    </row>
    <row r="247" spans="2:34" ht="10.5" customHeight="1">
      <c r="B247" s="204" t="s">
        <v>1131</v>
      </c>
      <c r="C247" s="202"/>
      <c r="D247" s="296">
        <v>12969413.25</v>
      </c>
      <c r="E247" s="202"/>
      <c r="F247" s="202"/>
      <c r="G247" s="202"/>
      <c r="H247" s="202"/>
      <c r="I247" s="202"/>
      <c r="J247" s="202"/>
      <c r="K247" s="202"/>
      <c r="L247" s="202"/>
      <c r="M247" s="202"/>
      <c r="N247" s="202"/>
      <c r="O247" s="295">
        <v>0.009560105061803818</v>
      </c>
      <c r="P247" s="202"/>
      <c r="Q247" s="202"/>
      <c r="R247" s="202"/>
      <c r="S247" s="202"/>
      <c r="T247" s="202"/>
      <c r="U247" s="202"/>
      <c r="V247" s="201">
        <v>280</v>
      </c>
      <c r="W247" s="202"/>
      <c r="X247" s="202"/>
      <c r="Y247" s="202"/>
      <c r="Z247" s="202"/>
      <c r="AA247" s="202"/>
      <c r="AB247" s="202"/>
      <c r="AC247" s="295">
        <v>0.0166260910872276</v>
      </c>
      <c r="AD247" s="202"/>
      <c r="AE247" s="202"/>
      <c r="AF247" s="202"/>
      <c r="AG247" s="202"/>
      <c r="AH247" s="1"/>
    </row>
    <row r="248" spans="2:34" ht="10.5" customHeight="1">
      <c r="B248" s="204" t="s">
        <v>1132</v>
      </c>
      <c r="C248" s="202"/>
      <c r="D248" s="296">
        <v>17011437.679999992</v>
      </c>
      <c r="E248" s="202"/>
      <c r="F248" s="202"/>
      <c r="G248" s="202"/>
      <c r="H248" s="202"/>
      <c r="I248" s="202"/>
      <c r="J248" s="202"/>
      <c r="K248" s="202"/>
      <c r="L248" s="202"/>
      <c r="M248" s="202"/>
      <c r="N248" s="202"/>
      <c r="O248" s="295">
        <v>0.012539590522580357</v>
      </c>
      <c r="P248" s="202"/>
      <c r="Q248" s="202"/>
      <c r="R248" s="202"/>
      <c r="S248" s="202"/>
      <c r="T248" s="202"/>
      <c r="U248" s="202"/>
      <c r="V248" s="201">
        <v>455</v>
      </c>
      <c r="W248" s="202"/>
      <c r="X248" s="202"/>
      <c r="Y248" s="202"/>
      <c r="Z248" s="202"/>
      <c r="AA248" s="202"/>
      <c r="AB248" s="202"/>
      <c r="AC248" s="295">
        <v>0.02701739801674485</v>
      </c>
      <c r="AD248" s="202"/>
      <c r="AE248" s="202"/>
      <c r="AF248" s="202"/>
      <c r="AG248" s="202"/>
      <c r="AH248" s="1"/>
    </row>
    <row r="249" spans="2:34" ht="10.5" customHeight="1">
      <c r="B249" s="204" t="s">
        <v>1133</v>
      </c>
      <c r="C249" s="202"/>
      <c r="D249" s="296">
        <v>100669890.7</v>
      </c>
      <c r="E249" s="202"/>
      <c r="F249" s="202"/>
      <c r="G249" s="202"/>
      <c r="H249" s="202"/>
      <c r="I249" s="202"/>
      <c r="J249" s="202"/>
      <c r="K249" s="202"/>
      <c r="L249" s="202"/>
      <c r="M249" s="202"/>
      <c r="N249" s="202"/>
      <c r="O249" s="295">
        <v>0.07420649747993087</v>
      </c>
      <c r="P249" s="202"/>
      <c r="Q249" s="202"/>
      <c r="R249" s="202"/>
      <c r="S249" s="202"/>
      <c r="T249" s="202"/>
      <c r="U249" s="202"/>
      <c r="V249" s="201">
        <v>1997</v>
      </c>
      <c r="W249" s="202"/>
      <c r="X249" s="202"/>
      <c r="Y249" s="202"/>
      <c r="Z249" s="202"/>
      <c r="AA249" s="202"/>
      <c r="AB249" s="202"/>
      <c r="AC249" s="295">
        <v>0.11857965678997684</v>
      </c>
      <c r="AD249" s="202"/>
      <c r="AE249" s="202"/>
      <c r="AF249" s="202"/>
      <c r="AG249" s="202"/>
      <c r="AH249" s="1"/>
    </row>
    <row r="250" spans="2:34" ht="10.5" customHeight="1">
      <c r="B250" s="204" t="s">
        <v>1134</v>
      </c>
      <c r="C250" s="202"/>
      <c r="D250" s="296">
        <v>186675274.7900001</v>
      </c>
      <c r="E250" s="202"/>
      <c r="F250" s="202"/>
      <c r="G250" s="202"/>
      <c r="H250" s="202"/>
      <c r="I250" s="202"/>
      <c r="J250" s="202"/>
      <c r="K250" s="202"/>
      <c r="L250" s="202"/>
      <c r="M250" s="202"/>
      <c r="N250" s="202"/>
      <c r="O250" s="295">
        <v>0.13760339076507555</v>
      </c>
      <c r="P250" s="202"/>
      <c r="Q250" s="202"/>
      <c r="R250" s="202"/>
      <c r="S250" s="202"/>
      <c r="T250" s="202"/>
      <c r="U250" s="202"/>
      <c r="V250" s="201">
        <v>3356</v>
      </c>
      <c r="W250" s="202"/>
      <c r="X250" s="202"/>
      <c r="Y250" s="202"/>
      <c r="Z250" s="202"/>
      <c r="AA250" s="202"/>
      <c r="AB250" s="202"/>
      <c r="AC250" s="295">
        <v>0.1992755774597708</v>
      </c>
      <c r="AD250" s="202"/>
      <c r="AE250" s="202"/>
      <c r="AF250" s="202"/>
      <c r="AG250" s="202"/>
      <c r="AH250" s="1"/>
    </row>
    <row r="251" spans="2:34" ht="10.5" customHeight="1">
      <c r="B251" s="204" t="s">
        <v>1135</v>
      </c>
      <c r="C251" s="202"/>
      <c r="D251" s="296">
        <v>132316582.23999976</v>
      </c>
      <c r="E251" s="202"/>
      <c r="F251" s="202"/>
      <c r="G251" s="202"/>
      <c r="H251" s="202"/>
      <c r="I251" s="202"/>
      <c r="J251" s="202"/>
      <c r="K251" s="202"/>
      <c r="L251" s="202"/>
      <c r="M251" s="202"/>
      <c r="N251" s="202"/>
      <c r="O251" s="295">
        <v>0.09753412920458855</v>
      </c>
      <c r="P251" s="202"/>
      <c r="Q251" s="202"/>
      <c r="R251" s="202"/>
      <c r="S251" s="202"/>
      <c r="T251" s="202"/>
      <c r="U251" s="202"/>
      <c r="V251" s="201">
        <v>1743</v>
      </c>
      <c r="W251" s="202"/>
      <c r="X251" s="202"/>
      <c r="Y251" s="202"/>
      <c r="Z251" s="202"/>
      <c r="AA251" s="202"/>
      <c r="AB251" s="202"/>
      <c r="AC251" s="295">
        <v>0.10349741701799181</v>
      </c>
      <c r="AD251" s="202"/>
      <c r="AE251" s="202"/>
      <c r="AF251" s="202"/>
      <c r="AG251" s="202"/>
      <c r="AH251" s="1"/>
    </row>
    <row r="252" spans="2:34" ht="10.5" customHeight="1">
      <c r="B252" s="204" t="s">
        <v>1136</v>
      </c>
      <c r="C252" s="202"/>
      <c r="D252" s="296">
        <v>156594667.45000017</v>
      </c>
      <c r="E252" s="202"/>
      <c r="F252" s="202"/>
      <c r="G252" s="202"/>
      <c r="H252" s="202"/>
      <c r="I252" s="202"/>
      <c r="J252" s="202"/>
      <c r="K252" s="202"/>
      <c r="L252" s="202"/>
      <c r="M252" s="202"/>
      <c r="N252" s="202"/>
      <c r="O252" s="295">
        <v>0.11543016203452629</v>
      </c>
      <c r="P252" s="202"/>
      <c r="Q252" s="202"/>
      <c r="R252" s="202"/>
      <c r="S252" s="202"/>
      <c r="T252" s="202"/>
      <c r="U252" s="202"/>
      <c r="V252" s="201">
        <v>1762</v>
      </c>
      <c r="W252" s="202"/>
      <c r="X252" s="202"/>
      <c r="Y252" s="202"/>
      <c r="Z252" s="202"/>
      <c r="AA252" s="202"/>
      <c r="AB252" s="202"/>
      <c r="AC252" s="295">
        <v>0.10462561605605368</v>
      </c>
      <c r="AD252" s="202"/>
      <c r="AE252" s="202"/>
      <c r="AF252" s="202"/>
      <c r="AG252" s="202"/>
      <c r="AH252" s="1"/>
    </row>
    <row r="253" spans="2:34" ht="10.5" customHeight="1">
      <c r="B253" s="204" t="s">
        <v>1137</v>
      </c>
      <c r="C253" s="202"/>
      <c r="D253" s="296">
        <v>47804726.619999975</v>
      </c>
      <c r="E253" s="202"/>
      <c r="F253" s="202"/>
      <c r="G253" s="202"/>
      <c r="H253" s="202"/>
      <c r="I253" s="202"/>
      <c r="J253" s="202"/>
      <c r="K253" s="202"/>
      <c r="L253" s="202"/>
      <c r="M253" s="202"/>
      <c r="N253" s="202"/>
      <c r="O253" s="295">
        <v>0.03523815612383309</v>
      </c>
      <c r="P253" s="202"/>
      <c r="Q253" s="202"/>
      <c r="R253" s="202"/>
      <c r="S253" s="202"/>
      <c r="T253" s="202"/>
      <c r="U253" s="202"/>
      <c r="V253" s="201">
        <v>592</v>
      </c>
      <c r="W253" s="202"/>
      <c r="X253" s="202"/>
      <c r="Y253" s="202"/>
      <c r="Z253" s="202"/>
      <c r="AA253" s="202"/>
      <c r="AB253" s="202"/>
      <c r="AC253" s="295">
        <v>0.03515230687013835</v>
      </c>
      <c r="AD253" s="202"/>
      <c r="AE253" s="202"/>
      <c r="AF253" s="202"/>
      <c r="AG253" s="202"/>
      <c r="AH253" s="1"/>
    </row>
    <row r="254" spans="2:34" ht="10.5" customHeight="1">
      <c r="B254" s="204" t="s">
        <v>1138</v>
      </c>
      <c r="C254" s="202"/>
      <c r="D254" s="296">
        <v>107508295.33000003</v>
      </c>
      <c r="E254" s="202"/>
      <c r="F254" s="202"/>
      <c r="G254" s="202"/>
      <c r="H254" s="202"/>
      <c r="I254" s="202"/>
      <c r="J254" s="202"/>
      <c r="K254" s="202"/>
      <c r="L254" s="202"/>
      <c r="M254" s="202"/>
      <c r="N254" s="202"/>
      <c r="O254" s="295">
        <v>0.0792472703705569</v>
      </c>
      <c r="P254" s="202"/>
      <c r="Q254" s="202"/>
      <c r="R254" s="202"/>
      <c r="S254" s="202"/>
      <c r="T254" s="202"/>
      <c r="U254" s="202"/>
      <c r="V254" s="201">
        <v>1096</v>
      </c>
      <c r="W254" s="202"/>
      <c r="X254" s="202"/>
      <c r="Y254" s="202"/>
      <c r="Z254" s="202"/>
      <c r="AA254" s="202"/>
      <c r="AB254" s="202"/>
      <c r="AC254" s="295">
        <v>0.06507927082714803</v>
      </c>
      <c r="AD254" s="202"/>
      <c r="AE254" s="202"/>
      <c r="AF254" s="202"/>
      <c r="AG254" s="202"/>
      <c r="AH254" s="1"/>
    </row>
    <row r="255" spans="2:34" ht="10.5" customHeight="1">
      <c r="B255" s="204" t="s">
        <v>1139</v>
      </c>
      <c r="C255" s="202"/>
      <c r="D255" s="296">
        <v>236774062.34000033</v>
      </c>
      <c r="E255" s="202"/>
      <c r="F255" s="202"/>
      <c r="G255" s="202"/>
      <c r="H255" s="202"/>
      <c r="I255" s="202"/>
      <c r="J255" s="202"/>
      <c r="K255" s="202"/>
      <c r="L255" s="202"/>
      <c r="M255" s="202"/>
      <c r="N255" s="202"/>
      <c r="O255" s="295">
        <v>0.17453256120746172</v>
      </c>
      <c r="P255" s="202"/>
      <c r="Q255" s="202"/>
      <c r="R255" s="202"/>
      <c r="S255" s="202"/>
      <c r="T255" s="202"/>
      <c r="U255" s="202"/>
      <c r="V255" s="201">
        <v>2184</v>
      </c>
      <c r="W255" s="202"/>
      <c r="X255" s="202"/>
      <c r="Y255" s="202"/>
      <c r="Z255" s="202"/>
      <c r="AA255" s="202"/>
      <c r="AB255" s="202"/>
      <c r="AC255" s="295">
        <v>0.12968351048037527</v>
      </c>
      <c r="AD255" s="202"/>
      <c r="AE255" s="202"/>
      <c r="AF255" s="202"/>
      <c r="AG255" s="202"/>
      <c r="AH255" s="1"/>
    </row>
    <row r="256" spans="2:34" ht="10.5" customHeight="1">
      <c r="B256" s="204" t="s">
        <v>1140</v>
      </c>
      <c r="C256" s="202"/>
      <c r="D256" s="296">
        <v>27738219.33999999</v>
      </c>
      <c r="E256" s="202"/>
      <c r="F256" s="202"/>
      <c r="G256" s="202"/>
      <c r="H256" s="202"/>
      <c r="I256" s="202"/>
      <c r="J256" s="202"/>
      <c r="K256" s="202"/>
      <c r="L256" s="202"/>
      <c r="M256" s="202"/>
      <c r="N256" s="202"/>
      <c r="O256" s="295">
        <v>0.02044659122244859</v>
      </c>
      <c r="P256" s="202"/>
      <c r="Q256" s="202"/>
      <c r="R256" s="202"/>
      <c r="S256" s="202"/>
      <c r="T256" s="202"/>
      <c r="U256" s="202"/>
      <c r="V256" s="201">
        <v>286</v>
      </c>
      <c r="W256" s="202"/>
      <c r="X256" s="202"/>
      <c r="Y256" s="202"/>
      <c r="Z256" s="202"/>
      <c r="AA256" s="202"/>
      <c r="AB256" s="202"/>
      <c r="AC256" s="295">
        <v>0.016982364467668192</v>
      </c>
      <c r="AD256" s="202"/>
      <c r="AE256" s="202"/>
      <c r="AF256" s="202"/>
      <c r="AG256" s="202"/>
      <c r="AH256" s="1"/>
    </row>
    <row r="257" spans="2:34" ht="10.5" customHeight="1">
      <c r="B257" s="204" t="s">
        <v>1141</v>
      </c>
      <c r="C257" s="202"/>
      <c r="D257" s="296">
        <v>52740154.410000004</v>
      </c>
      <c r="E257" s="202"/>
      <c r="F257" s="202"/>
      <c r="G257" s="202"/>
      <c r="H257" s="202"/>
      <c r="I257" s="202"/>
      <c r="J257" s="202"/>
      <c r="K257" s="202"/>
      <c r="L257" s="202"/>
      <c r="M257" s="202"/>
      <c r="N257" s="202"/>
      <c r="O257" s="295">
        <v>0.03887619334940661</v>
      </c>
      <c r="P257" s="202"/>
      <c r="Q257" s="202"/>
      <c r="R257" s="202"/>
      <c r="S257" s="202"/>
      <c r="T257" s="202"/>
      <c r="U257" s="202"/>
      <c r="V257" s="201">
        <v>522</v>
      </c>
      <c r="W257" s="202"/>
      <c r="X257" s="202"/>
      <c r="Y257" s="202"/>
      <c r="Z257" s="202"/>
      <c r="AA257" s="202"/>
      <c r="AB257" s="202"/>
      <c r="AC257" s="295">
        <v>0.030995784098331453</v>
      </c>
      <c r="AD257" s="202"/>
      <c r="AE257" s="202"/>
      <c r="AF257" s="202"/>
      <c r="AG257" s="202"/>
      <c r="AH257" s="1"/>
    </row>
    <row r="258" spans="2:34" ht="10.5" customHeight="1">
      <c r="B258" s="204" t="s">
        <v>1142</v>
      </c>
      <c r="C258" s="202"/>
      <c r="D258" s="296">
        <v>260499203.77999967</v>
      </c>
      <c r="E258" s="202"/>
      <c r="F258" s="202"/>
      <c r="G258" s="202"/>
      <c r="H258" s="202"/>
      <c r="I258" s="202"/>
      <c r="J258" s="202"/>
      <c r="K258" s="202"/>
      <c r="L258" s="202"/>
      <c r="M258" s="202"/>
      <c r="N258" s="202"/>
      <c r="O258" s="295">
        <v>0.1920210042388031</v>
      </c>
      <c r="P258" s="202"/>
      <c r="Q258" s="202"/>
      <c r="R258" s="202"/>
      <c r="S258" s="202"/>
      <c r="T258" s="202"/>
      <c r="U258" s="202"/>
      <c r="V258" s="201">
        <v>2266</v>
      </c>
      <c r="W258" s="202"/>
      <c r="X258" s="202"/>
      <c r="Y258" s="202"/>
      <c r="Z258" s="202"/>
      <c r="AA258" s="202"/>
      <c r="AB258" s="202"/>
      <c r="AC258" s="295">
        <v>0.13455258001306336</v>
      </c>
      <c r="AD258" s="202"/>
      <c r="AE258" s="202"/>
      <c r="AF258" s="202"/>
      <c r="AG258" s="202"/>
      <c r="AH258" s="1"/>
    </row>
    <row r="259" spans="2:34" ht="10.5" customHeight="1">
      <c r="B259" s="204" t="s">
        <v>1143</v>
      </c>
      <c r="C259" s="202"/>
      <c r="D259" s="296">
        <v>5313120.380000002</v>
      </c>
      <c r="E259" s="202"/>
      <c r="F259" s="202"/>
      <c r="G259" s="202"/>
      <c r="H259" s="202"/>
      <c r="I259" s="202"/>
      <c r="J259" s="202"/>
      <c r="K259" s="202"/>
      <c r="L259" s="202"/>
      <c r="M259" s="202"/>
      <c r="N259" s="202"/>
      <c r="O259" s="295">
        <v>0.003916444642459908</v>
      </c>
      <c r="P259" s="202"/>
      <c r="Q259" s="202"/>
      <c r="R259" s="202"/>
      <c r="S259" s="202"/>
      <c r="T259" s="202"/>
      <c r="U259" s="202"/>
      <c r="V259" s="201">
        <v>49</v>
      </c>
      <c r="W259" s="202"/>
      <c r="X259" s="202"/>
      <c r="Y259" s="202"/>
      <c r="Z259" s="202"/>
      <c r="AA259" s="202"/>
      <c r="AB259" s="202"/>
      <c r="AC259" s="295">
        <v>0.0029095659402648298</v>
      </c>
      <c r="AD259" s="202"/>
      <c r="AE259" s="202"/>
      <c r="AF259" s="202"/>
      <c r="AG259" s="202"/>
      <c r="AH259" s="1"/>
    </row>
    <row r="260" spans="2:34" ht="10.5" customHeight="1">
      <c r="B260" s="204" t="s">
        <v>1144</v>
      </c>
      <c r="C260" s="202"/>
      <c r="D260" s="296">
        <v>1529868.34</v>
      </c>
      <c r="E260" s="202"/>
      <c r="F260" s="202"/>
      <c r="G260" s="202"/>
      <c r="H260" s="202"/>
      <c r="I260" s="202"/>
      <c r="J260" s="202"/>
      <c r="K260" s="202"/>
      <c r="L260" s="202"/>
      <c r="M260" s="202"/>
      <c r="N260" s="202"/>
      <c r="O260" s="295">
        <v>0.0011277073048102158</v>
      </c>
      <c r="P260" s="202"/>
      <c r="Q260" s="202"/>
      <c r="R260" s="202"/>
      <c r="S260" s="202"/>
      <c r="T260" s="202"/>
      <c r="U260" s="202"/>
      <c r="V260" s="201">
        <v>15</v>
      </c>
      <c r="W260" s="202"/>
      <c r="X260" s="202"/>
      <c r="Y260" s="202"/>
      <c r="Z260" s="202"/>
      <c r="AA260" s="202"/>
      <c r="AB260" s="202"/>
      <c r="AC260" s="295">
        <v>0.0008906834511014785</v>
      </c>
      <c r="AD260" s="202"/>
      <c r="AE260" s="202"/>
      <c r="AF260" s="202"/>
      <c r="AG260" s="202"/>
      <c r="AH260" s="1"/>
    </row>
    <row r="261" spans="2:34" ht="10.5" customHeight="1">
      <c r="B261" s="204" t="s">
        <v>1147</v>
      </c>
      <c r="C261" s="202"/>
      <c r="D261" s="296">
        <v>5709049.52</v>
      </c>
      <c r="E261" s="202"/>
      <c r="F261" s="202"/>
      <c r="G261" s="202"/>
      <c r="H261" s="202"/>
      <c r="I261" s="202"/>
      <c r="J261" s="202"/>
      <c r="K261" s="202"/>
      <c r="L261" s="202"/>
      <c r="M261" s="202"/>
      <c r="N261" s="202"/>
      <c r="O261" s="295">
        <v>0.0042082947132739915</v>
      </c>
      <c r="P261" s="202"/>
      <c r="Q261" s="202"/>
      <c r="R261" s="202"/>
      <c r="S261" s="202"/>
      <c r="T261" s="202"/>
      <c r="U261" s="202"/>
      <c r="V261" s="201">
        <v>45</v>
      </c>
      <c r="W261" s="202"/>
      <c r="X261" s="202"/>
      <c r="Y261" s="202"/>
      <c r="Z261" s="202"/>
      <c r="AA261" s="202"/>
      <c r="AB261" s="202"/>
      <c r="AC261" s="295">
        <v>0.0026720503533044357</v>
      </c>
      <c r="AD261" s="202"/>
      <c r="AE261" s="202"/>
      <c r="AF261" s="202"/>
      <c r="AG261" s="202"/>
      <c r="AH261" s="1"/>
    </row>
    <row r="262" spans="2:34" ht="10.5" customHeight="1">
      <c r="B262" s="204" t="s">
        <v>1145</v>
      </c>
      <c r="C262" s="202"/>
      <c r="D262" s="296">
        <v>50094.33</v>
      </c>
      <c r="E262" s="202"/>
      <c r="F262" s="202"/>
      <c r="G262" s="202"/>
      <c r="H262" s="202"/>
      <c r="I262" s="202"/>
      <c r="J262" s="202"/>
      <c r="K262" s="202"/>
      <c r="L262" s="202"/>
      <c r="M262" s="202"/>
      <c r="N262" s="202"/>
      <c r="O262" s="295">
        <v>3.692588466179616E-05</v>
      </c>
      <c r="P262" s="202"/>
      <c r="Q262" s="202"/>
      <c r="R262" s="202"/>
      <c r="S262" s="202"/>
      <c r="T262" s="202"/>
      <c r="U262" s="202"/>
      <c r="V262" s="201">
        <v>1</v>
      </c>
      <c r="W262" s="202"/>
      <c r="X262" s="202"/>
      <c r="Y262" s="202"/>
      <c r="Z262" s="202"/>
      <c r="AA262" s="202"/>
      <c r="AB262" s="202"/>
      <c r="AC262" s="295">
        <v>5.937889674009857E-05</v>
      </c>
      <c r="AD262" s="202"/>
      <c r="AE262" s="202"/>
      <c r="AF262" s="202"/>
      <c r="AG262" s="202"/>
      <c r="AH262" s="1"/>
    </row>
    <row r="263" spans="2:34" ht="10.5" customHeight="1">
      <c r="B263" s="204" t="s">
        <v>1151</v>
      </c>
      <c r="C263" s="202"/>
      <c r="D263" s="296">
        <v>66018.44</v>
      </c>
      <c r="E263" s="202"/>
      <c r="F263" s="202"/>
      <c r="G263" s="202"/>
      <c r="H263" s="202"/>
      <c r="I263" s="202"/>
      <c r="J263" s="202"/>
      <c r="K263" s="202"/>
      <c r="L263" s="202"/>
      <c r="M263" s="202"/>
      <c r="N263" s="202"/>
      <c r="O263" s="295">
        <v>4.8663976561652986E-05</v>
      </c>
      <c r="P263" s="202"/>
      <c r="Q263" s="202"/>
      <c r="R263" s="202"/>
      <c r="S263" s="202"/>
      <c r="T263" s="202"/>
      <c r="U263" s="202"/>
      <c r="V263" s="201">
        <v>1</v>
      </c>
      <c r="W263" s="202"/>
      <c r="X263" s="202"/>
      <c r="Y263" s="202"/>
      <c r="Z263" s="202"/>
      <c r="AA263" s="202"/>
      <c r="AB263" s="202"/>
      <c r="AC263" s="295">
        <v>5.937889674009857E-05</v>
      </c>
      <c r="AD263" s="202"/>
      <c r="AE263" s="202"/>
      <c r="AF263" s="202"/>
      <c r="AG263" s="202"/>
      <c r="AH263" s="1"/>
    </row>
    <row r="264" spans="2:34" ht="9.75" customHeight="1">
      <c r="B264" s="303"/>
      <c r="C264" s="299"/>
      <c r="D264" s="300">
        <v>1356618276.2800002</v>
      </c>
      <c r="E264" s="299"/>
      <c r="F264" s="299"/>
      <c r="G264" s="299"/>
      <c r="H264" s="299"/>
      <c r="I264" s="299"/>
      <c r="J264" s="299"/>
      <c r="K264" s="299"/>
      <c r="L264" s="299"/>
      <c r="M264" s="299"/>
      <c r="N264" s="299"/>
      <c r="O264" s="301">
        <v>0.999999999999999</v>
      </c>
      <c r="P264" s="299"/>
      <c r="Q264" s="299"/>
      <c r="R264" s="299"/>
      <c r="S264" s="299"/>
      <c r="T264" s="299"/>
      <c r="U264" s="299"/>
      <c r="V264" s="302">
        <v>16841</v>
      </c>
      <c r="W264" s="299"/>
      <c r="X264" s="299"/>
      <c r="Y264" s="299"/>
      <c r="Z264" s="299"/>
      <c r="AA264" s="299"/>
      <c r="AB264" s="299"/>
      <c r="AC264" s="301">
        <v>1</v>
      </c>
      <c r="AD264" s="299"/>
      <c r="AE264" s="299"/>
      <c r="AF264" s="299"/>
      <c r="AG264" s="299"/>
      <c r="AH264" s="1"/>
    </row>
    <row r="265" spans="2:34" ht="9"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ht="18.75" customHeight="1">
      <c r="B266" s="220" t="s">
        <v>1125</v>
      </c>
      <c r="C266" s="221"/>
      <c r="D266" s="221"/>
      <c r="E266" s="221"/>
      <c r="F266" s="221"/>
      <c r="G266" s="221"/>
      <c r="H266" s="221"/>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c r="AG266" s="221"/>
      <c r="AH266" s="222"/>
    </row>
    <row r="267" spans="2:34" ht="8.2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ht="12" customHeight="1">
      <c r="B268" s="207" t="s">
        <v>1129</v>
      </c>
      <c r="C268" s="208"/>
      <c r="D268" s="207" t="s">
        <v>1126</v>
      </c>
      <c r="E268" s="208"/>
      <c r="F268" s="208"/>
      <c r="G268" s="208"/>
      <c r="H268" s="208"/>
      <c r="I268" s="208"/>
      <c r="J268" s="208"/>
      <c r="K268" s="208"/>
      <c r="L268" s="208"/>
      <c r="M268" s="208"/>
      <c r="N268" s="208"/>
      <c r="O268" s="207" t="s">
        <v>1127</v>
      </c>
      <c r="P268" s="208"/>
      <c r="Q268" s="208"/>
      <c r="R268" s="208"/>
      <c r="S268" s="208"/>
      <c r="T268" s="208"/>
      <c r="U268" s="208"/>
      <c r="V268" s="207" t="s">
        <v>1128</v>
      </c>
      <c r="W268" s="208"/>
      <c r="X268" s="208"/>
      <c r="Y268" s="208"/>
      <c r="Z268" s="208"/>
      <c r="AA268" s="208"/>
      <c r="AB268" s="208"/>
      <c r="AC268" s="208"/>
      <c r="AD268" s="207" t="s">
        <v>1127</v>
      </c>
      <c r="AE268" s="208"/>
      <c r="AF268" s="208"/>
      <c r="AG268" s="208"/>
      <c r="AH268" s="1"/>
    </row>
    <row r="269" spans="2:34" ht="12" customHeight="1">
      <c r="B269" s="204" t="s">
        <v>1198</v>
      </c>
      <c r="C269" s="202"/>
      <c r="D269" s="296">
        <v>1279422229.8200033</v>
      </c>
      <c r="E269" s="202"/>
      <c r="F269" s="202"/>
      <c r="G269" s="202"/>
      <c r="H269" s="202"/>
      <c r="I269" s="202"/>
      <c r="J269" s="202"/>
      <c r="K269" s="202"/>
      <c r="L269" s="202"/>
      <c r="M269" s="202"/>
      <c r="N269" s="202"/>
      <c r="O269" s="295">
        <v>0.943096707592883</v>
      </c>
      <c r="P269" s="202"/>
      <c r="Q269" s="202"/>
      <c r="R269" s="202"/>
      <c r="S269" s="202"/>
      <c r="T269" s="202"/>
      <c r="U269" s="202"/>
      <c r="V269" s="201">
        <v>15830</v>
      </c>
      <c r="W269" s="202"/>
      <c r="X269" s="202"/>
      <c r="Y269" s="202"/>
      <c r="Z269" s="202"/>
      <c r="AA269" s="202"/>
      <c r="AB269" s="202"/>
      <c r="AC269" s="202"/>
      <c r="AD269" s="295">
        <v>0.9399679353957604</v>
      </c>
      <c r="AE269" s="202"/>
      <c r="AF269" s="202"/>
      <c r="AG269" s="202"/>
      <c r="AH269" s="1"/>
    </row>
    <row r="270" spans="2:34" ht="12" customHeight="1">
      <c r="B270" s="204" t="s">
        <v>1230</v>
      </c>
      <c r="C270" s="202"/>
      <c r="D270" s="296">
        <v>34803933.10999999</v>
      </c>
      <c r="E270" s="202"/>
      <c r="F270" s="202"/>
      <c r="G270" s="202"/>
      <c r="H270" s="202"/>
      <c r="I270" s="202"/>
      <c r="J270" s="202"/>
      <c r="K270" s="202"/>
      <c r="L270" s="202"/>
      <c r="M270" s="202"/>
      <c r="N270" s="202"/>
      <c r="O270" s="295">
        <v>0.02565491982419418</v>
      </c>
      <c r="P270" s="202"/>
      <c r="Q270" s="202"/>
      <c r="R270" s="202"/>
      <c r="S270" s="202"/>
      <c r="T270" s="202"/>
      <c r="U270" s="202"/>
      <c r="V270" s="201">
        <v>575</v>
      </c>
      <c r="W270" s="202"/>
      <c r="X270" s="202"/>
      <c r="Y270" s="202"/>
      <c r="Z270" s="202"/>
      <c r="AA270" s="202"/>
      <c r="AB270" s="202"/>
      <c r="AC270" s="202"/>
      <c r="AD270" s="295">
        <v>0.03414286562555668</v>
      </c>
      <c r="AE270" s="202"/>
      <c r="AF270" s="202"/>
      <c r="AG270" s="202"/>
      <c r="AH270" s="1"/>
    </row>
    <row r="271" spans="2:34" ht="12" customHeight="1">
      <c r="B271" s="204" t="s">
        <v>1131</v>
      </c>
      <c r="C271" s="202"/>
      <c r="D271" s="296">
        <v>31584861.870000023</v>
      </c>
      <c r="E271" s="202"/>
      <c r="F271" s="202"/>
      <c r="G271" s="202"/>
      <c r="H271" s="202"/>
      <c r="I271" s="202"/>
      <c r="J271" s="202"/>
      <c r="K271" s="202"/>
      <c r="L271" s="202"/>
      <c r="M271" s="202"/>
      <c r="N271" s="202"/>
      <c r="O271" s="295">
        <v>0.02328205540368304</v>
      </c>
      <c r="P271" s="202"/>
      <c r="Q271" s="202"/>
      <c r="R271" s="202"/>
      <c r="S271" s="202"/>
      <c r="T271" s="202"/>
      <c r="U271" s="202"/>
      <c r="V271" s="201">
        <v>302</v>
      </c>
      <c r="W271" s="202"/>
      <c r="X271" s="202"/>
      <c r="Y271" s="202"/>
      <c r="Z271" s="202"/>
      <c r="AA271" s="202"/>
      <c r="AB271" s="202"/>
      <c r="AC271" s="202"/>
      <c r="AD271" s="295">
        <v>0.01793242681550977</v>
      </c>
      <c r="AE271" s="202"/>
      <c r="AF271" s="202"/>
      <c r="AG271" s="202"/>
      <c r="AH271" s="1"/>
    </row>
    <row r="272" spans="2:34" ht="12" customHeight="1">
      <c r="B272" s="204" t="s">
        <v>1132</v>
      </c>
      <c r="C272" s="202"/>
      <c r="D272" s="296">
        <v>2652071.7399999998</v>
      </c>
      <c r="E272" s="202"/>
      <c r="F272" s="202"/>
      <c r="G272" s="202"/>
      <c r="H272" s="202"/>
      <c r="I272" s="202"/>
      <c r="J272" s="202"/>
      <c r="K272" s="202"/>
      <c r="L272" s="202"/>
      <c r="M272" s="202"/>
      <c r="N272" s="202"/>
      <c r="O272" s="295">
        <v>0.0019549137634149176</v>
      </c>
      <c r="P272" s="202"/>
      <c r="Q272" s="202"/>
      <c r="R272" s="202"/>
      <c r="S272" s="202"/>
      <c r="T272" s="202"/>
      <c r="U272" s="202"/>
      <c r="V272" s="201">
        <v>40</v>
      </c>
      <c r="W272" s="202"/>
      <c r="X272" s="202"/>
      <c r="Y272" s="202"/>
      <c r="Z272" s="202"/>
      <c r="AA272" s="202"/>
      <c r="AB272" s="202"/>
      <c r="AC272" s="202"/>
      <c r="AD272" s="295">
        <v>0.0023751558696039426</v>
      </c>
      <c r="AE272" s="202"/>
      <c r="AF272" s="202"/>
      <c r="AG272" s="202"/>
      <c r="AH272" s="1"/>
    </row>
    <row r="273" spans="2:34" ht="12" customHeight="1">
      <c r="B273" s="204" t="s">
        <v>1133</v>
      </c>
      <c r="C273" s="202"/>
      <c r="D273" s="296">
        <v>4926289.150000001</v>
      </c>
      <c r="E273" s="202"/>
      <c r="F273" s="202"/>
      <c r="G273" s="202"/>
      <c r="H273" s="202"/>
      <c r="I273" s="202"/>
      <c r="J273" s="202"/>
      <c r="K273" s="202"/>
      <c r="L273" s="202"/>
      <c r="M273" s="202"/>
      <c r="N273" s="202"/>
      <c r="O273" s="295">
        <v>0.0036313008870177015</v>
      </c>
      <c r="P273" s="202"/>
      <c r="Q273" s="202"/>
      <c r="R273" s="202"/>
      <c r="S273" s="202"/>
      <c r="T273" s="202"/>
      <c r="U273" s="202"/>
      <c r="V273" s="201">
        <v>65</v>
      </c>
      <c r="W273" s="202"/>
      <c r="X273" s="202"/>
      <c r="Y273" s="202"/>
      <c r="Z273" s="202"/>
      <c r="AA273" s="202"/>
      <c r="AB273" s="202"/>
      <c r="AC273" s="202"/>
      <c r="AD273" s="295">
        <v>0.003859628288106407</v>
      </c>
      <c r="AE273" s="202"/>
      <c r="AF273" s="202"/>
      <c r="AG273" s="202"/>
      <c r="AH273" s="1"/>
    </row>
    <row r="274" spans="2:34" ht="12" customHeight="1">
      <c r="B274" s="204" t="s">
        <v>1134</v>
      </c>
      <c r="C274" s="202"/>
      <c r="D274" s="296">
        <v>3228890.5899999994</v>
      </c>
      <c r="E274" s="202"/>
      <c r="F274" s="202"/>
      <c r="G274" s="202"/>
      <c r="H274" s="202"/>
      <c r="I274" s="202"/>
      <c r="J274" s="202"/>
      <c r="K274" s="202"/>
      <c r="L274" s="202"/>
      <c r="M274" s="202"/>
      <c r="N274" s="202"/>
      <c r="O274" s="295">
        <v>0.0023801025288071255</v>
      </c>
      <c r="P274" s="202"/>
      <c r="Q274" s="202"/>
      <c r="R274" s="202"/>
      <c r="S274" s="202"/>
      <c r="T274" s="202"/>
      <c r="U274" s="202"/>
      <c r="V274" s="201">
        <v>29</v>
      </c>
      <c r="W274" s="202"/>
      <c r="X274" s="202"/>
      <c r="Y274" s="202"/>
      <c r="Z274" s="202"/>
      <c r="AA274" s="202"/>
      <c r="AB274" s="202"/>
      <c r="AC274" s="202"/>
      <c r="AD274" s="295">
        <v>0.0017219880054628585</v>
      </c>
      <c r="AE274" s="202"/>
      <c r="AF274" s="202"/>
      <c r="AG274" s="202"/>
      <c r="AH274" s="1"/>
    </row>
    <row r="275" spans="2:33" ht="9.75" customHeight="1">
      <c r="B275" s="303"/>
      <c r="C275" s="299"/>
      <c r="D275" s="300">
        <v>1356618276.2800033</v>
      </c>
      <c r="E275" s="299"/>
      <c r="F275" s="299"/>
      <c r="G275" s="299"/>
      <c r="H275" s="299"/>
      <c r="I275" s="299"/>
      <c r="J275" s="299"/>
      <c r="K275" s="299"/>
      <c r="L275" s="299"/>
      <c r="M275" s="299"/>
      <c r="N275" s="299"/>
      <c r="O275" s="301">
        <v>0.9999999999999967</v>
      </c>
      <c r="P275" s="299"/>
      <c r="Q275" s="299"/>
      <c r="R275" s="299"/>
      <c r="S275" s="299"/>
      <c r="T275" s="299"/>
      <c r="U275" s="299"/>
      <c r="V275" s="302">
        <v>16841</v>
      </c>
      <c r="W275" s="299"/>
      <c r="X275" s="299"/>
      <c r="Y275" s="299"/>
      <c r="Z275" s="299"/>
      <c r="AA275" s="299"/>
      <c r="AB275" s="299"/>
      <c r="AC275" s="299"/>
      <c r="AD275" s="301">
        <v>1</v>
      </c>
      <c r="AE275" s="299"/>
      <c r="AF275" s="299"/>
      <c r="AG275" s="299"/>
    </row>
  </sheetData>
  <sheetProtection/>
  <mergeCells count="1127">
    <mergeCell ref="B274:C274"/>
    <mergeCell ref="D274:N274"/>
    <mergeCell ref="O274:U274"/>
    <mergeCell ref="V274:AC274"/>
    <mergeCell ref="AD274:AG274"/>
    <mergeCell ref="B275:C275"/>
    <mergeCell ref="D275:N275"/>
    <mergeCell ref="O275:U275"/>
    <mergeCell ref="V275:AC275"/>
    <mergeCell ref="AD275:AG275"/>
    <mergeCell ref="B272:C272"/>
    <mergeCell ref="D272:N272"/>
    <mergeCell ref="O272:U272"/>
    <mergeCell ref="V272:AC272"/>
    <mergeCell ref="AD272:AG272"/>
    <mergeCell ref="B273:C273"/>
    <mergeCell ref="D273:N273"/>
    <mergeCell ref="O273:U273"/>
    <mergeCell ref="V273:AC273"/>
    <mergeCell ref="AD273:AG273"/>
    <mergeCell ref="B270:C270"/>
    <mergeCell ref="D270:N270"/>
    <mergeCell ref="O270:U270"/>
    <mergeCell ref="V270:AC270"/>
    <mergeCell ref="AD270:AG270"/>
    <mergeCell ref="B271:C271"/>
    <mergeCell ref="D271:N271"/>
    <mergeCell ref="O271:U271"/>
    <mergeCell ref="V271:AC271"/>
    <mergeCell ref="AD271:AG271"/>
    <mergeCell ref="B268:C268"/>
    <mergeCell ref="D268:N268"/>
    <mergeCell ref="O268:U268"/>
    <mergeCell ref="V268:AC268"/>
    <mergeCell ref="AD268:AG268"/>
    <mergeCell ref="B269:C269"/>
    <mergeCell ref="D269:N269"/>
    <mergeCell ref="O269:U269"/>
    <mergeCell ref="V269:AC269"/>
    <mergeCell ref="AD269:AG269"/>
    <mergeCell ref="B263:C263"/>
    <mergeCell ref="D263:N263"/>
    <mergeCell ref="O263:U263"/>
    <mergeCell ref="V263:AB263"/>
    <mergeCell ref="AC263:AG263"/>
    <mergeCell ref="B264:C264"/>
    <mergeCell ref="D264:N264"/>
    <mergeCell ref="O264:U264"/>
    <mergeCell ref="V264:AB264"/>
    <mergeCell ref="AC264:AG264"/>
    <mergeCell ref="B261:C261"/>
    <mergeCell ref="D261:N261"/>
    <mergeCell ref="O261:U261"/>
    <mergeCell ref="V261:AB261"/>
    <mergeCell ref="AC261:AG261"/>
    <mergeCell ref="B262:C262"/>
    <mergeCell ref="D262:N262"/>
    <mergeCell ref="O262:U262"/>
    <mergeCell ref="V262:AB262"/>
    <mergeCell ref="AC262:AG262"/>
    <mergeCell ref="B259:C259"/>
    <mergeCell ref="D259:N259"/>
    <mergeCell ref="O259:U259"/>
    <mergeCell ref="V259:AB259"/>
    <mergeCell ref="AC259:AG259"/>
    <mergeCell ref="B260:C260"/>
    <mergeCell ref="D260:N260"/>
    <mergeCell ref="O260:U260"/>
    <mergeCell ref="V260:AB260"/>
    <mergeCell ref="AC260:AG260"/>
    <mergeCell ref="B257:C257"/>
    <mergeCell ref="D257:N257"/>
    <mergeCell ref="O257:U257"/>
    <mergeCell ref="V257:AB257"/>
    <mergeCell ref="AC257:AG257"/>
    <mergeCell ref="B258:C258"/>
    <mergeCell ref="D258:N258"/>
    <mergeCell ref="O258:U258"/>
    <mergeCell ref="V258:AB258"/>
    <mergeCell ref="AC258:AG258"/>
    <mergeCell ref="B255:C255"/>
    <mergeCell ref="D255:N255"/>
    <mergeCell ref="O255:U255"/>
    <mergeCell ref="V255:AB255"/>
    <mergeCell ref="AC255:AG255"/>
    <mergeCell ref="B256:C256"/>
    <mergeCell ref="D256:N256"/>
    <mergeCell ref="O256:U256"/>
    <mergeCell ref="V256:AB256"/>
    <mergeCell ref="AC256:AG256"/>
    <mergeCell ref="B253:C253"/>
    <mergeCell ref="D253:N253"/>
    <mergeCell ref="O253:U253"/>
    <mergeCell ref="V253:AB253"/>
    <mergeCell ref="AC253:AG253"/>
    <mergeCell ref="B254:C254"/>
    <mergeCell ref="D254:N254"/>
    <mergeCell ref="O254:U254"/>
    <mergeCell ref="V254:AB254"/>
    <mergeCell ref="AC254:AG254"/>
    <mergeCell ref="B251:C251"/>
    <mergeCell ref="D251:N251"/>
    <mergeCell ref="O251:U251"/>
    <mergeCell ref="V251:AB251"/>
    <mergeCell ref="AC251:AG251"/>
    <mergeCell ref="B252:C252"/>
    <mergeCell ref="D252:N252"/>
    <mergeCell ref="O252:U252"/>
    <mergeCell ref="V252:AB252"/>
    <mergeCell ref="AC252:AG252"/>
    <mergeCell ref="B249:C249"/>
    <mergeCell ref="D249:N249"/>
    <mergeCell ref="O249:U249"/>
    <mergeCell ref="V249:AB249"/>
    <mergeCell ref="AC249:AG249"/>
    <mergeCell ref="B250:C250"/>
    <mergeCell ref="D250:N250"/>
    <mergeCell ref="O250:U250"/>
    <mergeCell ref="V250:AB250"/>
    <mergeCell ref="AC250:AG250"/>
    <mergeCell ref="B247:C247"/>
    <mergeCell ref="D247:N247"/>
    <mergeCell ref="O247:U247"/>
    <mergeCell ref="V247:AB247"/>
    <mergeCell ref="AC247:AG247"/>
    <mergeCell ref="B248:C248"/>
    <mergeCell ref="D248:N248"/>
    <mergeCell ref="O248:U248"/>
    <mergeCell ref="V248:AB248"/>
    <mergeCell ref="AC248:AG248"/>
    <mergeCell ref="B245:C245"/>
    <mergeCell ref="D245:N245"/>
    <mergeCell ref="O245:U245"/>
    <mergeCell ref="V245:AB245"/>
    <mergeCell ref="AC245:AG245"/>
    <mergeCell ref="B246:C246"/>
    <mergeCell ref="D246:N246"/>
    <mergeCell ref="O246:U246"/>
    <mergeCell ref="V246:AB246"/>
    <mergeCell ref="AC246:AG246"/>
    <mergeCell ref="B240:C240"/>
    <mergeCell ref="D240:N240"/>
    <mergeCell ref="O240:U240"/>
    <mergeCell ref="V240:AB240"/>
    <mergeCell ref="AC240:AG240"/>
    <mergeCell ref="B241:C241"/>
    <mergeCell ref="D241:N241"/>
    <mergeCell ref="O241:U241"/>
    <mergeCell ref="V241:AB241"/>
    <mergeCell ref="AC241:AG241"/>
    <mergeCell ref="B238:C238"/>
    <mergeCell ref="D238:N238"/>
    <mergeCell ref="O238:U238"/>
    <mergeCell ref="V238:AB238"/>
    <mergeCell ref="AC238:AG238"/>
    <mergeCell ref="B239:C239"/>
    <mergeCell ref="D239:N239"/>
    <mergeCell ref="O239:U239"/>
    <mergeCell ref="V239:AB239"/>
    <mergeCell ref="AC239:AG239"/>
    <mergeCell ref="B236:C236"/>
    <mergeCell ref="D236:N236"/>
    <mergeCell ref="O236:U236"/>
    <mergeCell ref="V236:AB236"/>
    <mergeCell ref="AC236:AG236"/>
    <mergeCell ref="B237:C237"/>
    <mergeCell ref="D237:N237"/>
    <mergeCell ref="O237:U237"/>
    <mergeCell ref="V237:AB237"/>
    <mergeCell ref="AC237:AG237"/>
    <mergeCell ref="B234:C234"/>
    <mergeCell ref="D234:N234"/>
    <mergeCell ref="O234:U234"/>
    <mergeCell ref="V234:AB234"/>
    <mergeCell ref="AC234:AG234"/>
    <mergeCell ref="B235:C235"/>
    <mergeCell ref="D235:N235"/>
    <mergeCell ref="O235:U235"/>
    <mergeCell ref="V235:AB235"/>
    <mergeCell ref="AC235:AG235"/>
    <mergeCell ref="B232:C232"/>
    <mergeCell ref="D232:N232"/>
    <mergeCell ref="O232:U232"/>
    <mergeCell ref="V232:AB232"/>
    <mergeCell ref="AC232:AG232"/>
    <mergeCell ref="B233:C233"/>
    <mergeCell ref="D233:N233"/>
    <mergeCell ref="O233:U233"/>
    <mergeCell ref="V233:AB233"/>
    <mergeCell ref="AC233:AG233"/>
    <mergeCell ref="B230:C230"/>
    <mergeCell ref="D230:N230"/>
    <mergeCell ref="O230:U230"/>
    <mergeCell ref="V230:AB230"/>
    <mergeCell ref="AC230:AG230"/>
    <mergeCell ref="B231:C231"/>
    <mergeCell ref="D231:N231"/>
    <mergeCell ref="O231:U231"/>
    <mergeCell ref="V231:AB231"/>
    <mergeCell ref="AC231:AG231"/>
    <mergeCell ref="B228:C228"/>
    <mergeCell ref="D228:N228"/>
    <mergeCell ref="O228:U228"/>
    <mergeCell ref="V228:AB228"/>
    <mergeCell ref="AC228:AG228"/>
    <mergeCell ref="B229:C229"/>
    <mergeCell ref="D229:N229"/>
    <mergeCell ref="O229:U229"/>
    <mergeCell ref="V229:AB229"/>
    <mergeCell ref="AC229:AG229"/>
    <mergeCell ref="B226:C226"/>
    <mergeCell ref="D226:N226"/>
    <mergeCell ref="O226:U226"/>
    <mergeCell ref="V226:AB226"/>
    <mergeCell ref="AC226:AG226"/>
    <mergeCell ref="B227:C227"/>
    <mergeCell ref="D227:N227"/>
    <mergeCell ref="O227:U227"/>
    <mergeCell ref="V227:AB227"/>
    <mergeCell ref="AC227:AG227"/>
    <mergeCell ref="C221:M221"/>
    <mergeCell ref="N221:T221"/>
    <mergeCell ref="U221:AA221"/>
    <mergeCell ref="AB221:AG221"/>
    <mergeCell ref="C222:M222"/>
    <mergeCell ref="N222:T222"/>
    <mergeCell ref="U222:AA222"/>
    <mergeCell ref="AB222:AG222"/>
    <mergeCell ref="C219:M219"/>
    <mergeCell ref="N219:T219"/>
    <mergeCell ref="U219:AA219"/>
    <mergeCell ref="AB219:AG219"/>
    <mergeCell ref="C220:M220"/>
    <mergeCell ref="N220:T220"/>
    <mergeCell ref="U220:AA220"/>
    <mergeCell ref="AB220:AG220"/>
    <mergeCell ref="C217:M217"/>
    <mergeCell ref="N217:T217"/>
    <mergeCell ref="U217:AA217"/>
    <mergeCell ref="AB217:AG217"/>
    <mergeCell ref="C218:M218"/>
    <mergeCell ref="N218:T218"/>
    <mergeCell ref="U218:AA218"/>
    <mergeCell ref="AB218:AG218"/>
    <mergeCell ref="C215:M215"/>
    <mergeCell ref="N215:T215"/>
    <mergeCell ref="U215:AA215"/>
    <mergeCell ref="AB215:AG215"/>
    <mergeCell ref="C216:M216"/>
    <mergeCell ref="N216:T216"/>
    <mergeCell ref="U216:AA216"/>
    <mergeCell ref="AB216:AG216"/>
    <mergeCell ref="C213:M213"/>
    <mergeCell ref="N213:T213"/>
    <mergeCell ref="U213:AA213"/>
    <mergeCell ref="AB213:AG213"/>
    <mergeCell ref="C214:M214"/>
    <mergeCell ref="N214:T214"/>
    <mergeCell ref="U214:AA214"/>
    <mergeCell ref="AB214:AG214"/>
    <mergeCell ref="C211:M211"/>
    <mergeCell ref="N211:T211"/>
    <mergeCell ref="U211:AA211"/>
    <mergeCell ref="AB211:AG211"/>
    <mergeCell ref="C212:M212"/>
    <mergeCell ref="N212:T212"/>
    <mergeCell ref="U212:AA212"/>
    <mergeCell ref="AB212:AG212"/>
    <mergeCell ref="C209:M209"/>
    <mergeCell ref="N209:T209"/>
    <mergeCell ref="U209:AA209"/>
    <mergeCell ref="AB209:AG209"/>
    <mergeCell ref="C210:M210"/>
    <mergeCell ref="N210:T210"/>
    <mergeCell ref="U210:AA210"/>
    <mergeCell ref="AB210:AG210"/>
    <mergeCell ref="C207:M207"/>
    <mergeCell ref="N207:T207"/>
    <mergeCell ref="U207:AA207"/>
    <mergeCell ref="AB207:AG207"/>
    <mergeCell ref="C208:M208"/>
    <mergeCell ref="N208:T208"/>
    <mergeCell ref="U208:AA208"/>
    <mergeCell ref="AB208:AG208"/>
    <mergeCell ref="B202:C202"/>
    <mergeCell ref="D202:N202"/>
    <mergeCell ref="O202:U202"/>
    <mergeCell ref="V202:AB202"/>
    <mergeCell ref="AC202:AG202"/>
    <mergeCell ref="B203:C203"/>
    <mergeCell ref="D203:N203"/>
    <mergeCell ref="O203:U203"/>
    <mergeCell ref="V203:AB203"/>
    <mergeCell ref="AC203:AG203"/>
    <mergeCell ref="B200:C200"/>
    <mergeCell ref="D200:N200"/>
    <mergeCell ref="O200:U200"/>
    <mergeCell ref="V200:AB200"/>
    <mergeCell ref="AC200:AG200"/>
    <mergeCell ref="B201:C201"/>
    <mergeCell ref="D201:N201"/>
    <mergeCell ref="O201:U201"/>
    <mergeCell ref="V201:AB201"/>
    <mergeCell ref="AC201:AG201"/>
    <mergeCell ref="B195:D195"/>
    <mergeCell ref="E195:O195"/>
    <mergeCell ref="P195:V195"/>
    <mergeCell ref="W195:AC195"/>
    <mergeCell ref="AD195:AG195"/>
    <mergeCell ref="B199:C199"/>
    <mergeCell ref="D199:N199"/>
    <mergeCell ref="O199:U199"/>
    <mergeCell ref="V199:AB199"/>
    <mergeCell ref="AC199:AG199"/>
    <mergeCell ref="B193:D193"/>
    <mergeCell ref="E193:O193"/>
    <mergeCell ref="P193:V193"/>
    <mergeCell ref="W193:AC193"/>
    <mergeCell ref="AD193:AG193"/>
    <mergeCell ref="B194:D194"/>
    <mergeCell ref="E194:O194"/>
    <mergeCell ref="P194:V194"/>
    <mergeCell ref="W194:AC194"/>
    <mergeCell ref="AD194:AG194"/>
    <mergeCell ref="B188:E188"/>
    <mergeCell ref="F188:P188"/>
    <mergeCell ref="Q188:W188"/>
    <mergeCell ref="X188:AD188"/>
    <mergeCell ref="AE188:AH188"/>
    <mergeCell ref="B189:E189"/>
    <mergeCell ref="F189:P189"/>
    <mergeCell ref="Q189:W189"/>
    <mergeCell ref="X189:AD189"/>
    <mergeCell ref="AE189:AH189"/>
    <mergeCell ref="B186:E186"/>
    <mergeCell ref="F186:P186"/>
    <mergeCell ref="Q186:W186"/>
    <mergeCell ref="X186:AD186"/>
    <mergeCell ref="AE186:AH186"/>
    <mergeCell ref="B187:E187"/>
    <mergeCell ref="F187:P187"/>
    <mergeCell ref="Q187:W187"/>
    <mergeCell ref="X187:AD187"/>
    <mergeCell ref="AE187:AH187"/>
    <mergeCell ref="B184:E184"/>
    <mergeCell ref="F184:P184"/>
    <mergeCell ref="Q184:W184"/>
    <mergeCell ref="X184:AD184"/>
    <mergeCell ref="AE184:AH184"/>
    <mergeCell ref="B185:E185"/>
    <mergeCell ref="F185:P185"/>
    <mergeCell ref="Q185:W185"/>
    <mergeCell ref="X185:AD185"/>
    <mergeCell ref="AE185:AH185"/>
    <mergeCell ref="B182:E182"/>
    <mergeCell ref="F182:P182"/>
    <mergeCell ref="Q182:W182"/>
    <mergeCell ref="X182:AD182"/>
    <mergeCell ref="AE182:AH182"/>
    <mergeCell ref="B183:E183"/>
    <mergeCell ref="F183:P183"/>
    <mergeCell ref="Q183:W183"/>
    <mergeCell ref="X183:AD183"/>
    <mergeCell ref="AE183:AH183"/>
    <mergeCell ref="B180:E180"/>
    <mergeCell ref="F180:P180"/>
    <mergeCell ref="Q180:W180"/>
    <mergeCell ref="X180:AD180"/>
    <mergeCell ref="AE180:AH180"/>
    <mergeCell ref="B181:E181"/>
    <mergeCell ref="F181:P181"/>
    <mergeCell ref="Q181:W181"/>
    <mergeCell ref="X181:AD181"/>
    <mergeCell ref="AE181:AH181"/>
    <mergeCell ref="B178:E178"/>
    <mergeCell ref="F178:P178"/>
    <mergeCell ref="Q178:W178"/>
    <mergeCell ref="X178:AD178"/>
    <mergeCell ref="AE178:AH178"/>
    <mergeCell ref="B179:E179"/>
    <mergeCell ref="F179:P179"/>
    <mergeCell ref="Q179:W179"/>
    <mergeCell ref="X179:AD179"/>
    <mergeCell ref="AE179:AH179"/>
    <mergeCell ref="B173:E173"/>
    <mergeCell ref="F173:P173"/>
    <mergeCell ref="Q173:W173"/>
    <mergeCell ref="X173:AD173"/>
    <mergeCell ref="AE173:AH173"/>
    <mergeCell ref="B177:E177"/>
    <mergeCell ref="F177:P177"/>
    <mergeCell ref="Q177:W177"/>
    <mergeCell ref="X177:AD177"/>
    <mergeCell ref="AE177:AH177"/>
    <mergeCell ref="B171:E171"/>
    <mergeCell ref="F171:P171"/>
    <mergeCell ref="Q171:W171"/>
    <mergeCell ref="X171:AD171"/>
    <mergeCell ref="AE171:AH171"/>
    <mergeCell ref="B172:E172"/>
    <mergeCell ref="F172:P172"/>
    <mergeCell ref="Q172:W172"/>
    <mergeCell ref="X172:AD172"/>
    <mergeCell ref="AE172:AH172"/>
    <mergeCell ref="B169:E169"/>
    <mergeCell ref="F169:P169"/>
    <mergeCell ref="Q169:W169"/>
    <mergeCell ref="X169:AD169"/>
    <mergeCell ref="AE169:AH169"/>
    <mergeCell ref="B170:E170"/>
    <mergeCell ref="F170:P170"/>
    <mergeCell ref="Q170:W170"/>
    <mergeCell ref="X170:AD170"/>
    <mergeCell ref="AE170:AH170"/>
    <mergeCell ref="B164:F164"/>
    <mergeCell ref="G164:Q164"/>
    <mergeCell ref="R164:X164"/>
    <mergeCell ref="Y164:AD164"/>
    <mergeCell ref="AE164:AG164"/>
    <mergeCell ref="B165:F165"/>
    <mergeCell ref="G165:Q165"/>
    <mergeCell ref="R165:X165"/>
    <mergeCell ref="Y165:AD165"/>
    <mergeCell ref="AE165:AG165"/>
    <mergeCell ref="B162:F162"/>
    <mergeCell ref="G162:Q162"/>
    <mergeCell ref="R162:X162"/>
    <mergeCell ref="Y162:AD162"/>
    <mergeCell ref="AE162:AG162"/>
    <mergeCell ref="B163:F163"/>
    <mergeCell ref="G163:Q163"/>
    <mergeCell ref="R163:X163"/>
    <mergeCell ref="Y163:AD163"/>
    <mergeCell ref="AE163:AG163"/>
    <mergeCell ref="B160:F160"/>
    <mergeCell ref="G160:Q160"/>
    <mergeCell ref="R160:X160"/>
    <mergeCell ref="Y160:AD160"/>
    <mergeCell ref="AE160:AG160"/>
    <mergeCell ref="B161:F161"/>
    <mergeCell ref="G161:Q161"/>
    <mergeCell ref="R161:X161"/>
    <mergeCell ref="Y161:AD161"/>
    <mergeCell ref="AE161:AG161"/>
    <mergeCell ref="B158:F158"/>
    <mergeCell ref="G158:Q158"/>
    <mergeCell ref="R158:X158"/>
    <mergeCell ref="Y158:AD158"/>
    <mergeCell ref="AE158:AG158"/>
    <mergeCell ref="B159:F159"/>
    <mergeCell ref="G159:Q159"/>
    <mergeCell ref="R159:X159"/>
    <mergeCell ref="Y159:AD159"/>
    <mergeCell ref="AE159:AG159"/>
    <mergeCell ref="B156:F156"/>
    <mergeCell ref="G156:Q156"/>
    <mergeCell ref="R156:X156"/>
    <mergeCell ref="Y156:AD156"/>
    <mergeCell ref="AE156:AG156"/>
    <mergeCell ref="B157:F157"/>
    <mergeCell ref="G157:Q157"/>
    <mergeCell ref="R157:X157"/>
    <mergeCell ref="Y157:AD157"/>
    <mergeCell ref="AE157:AG157"/>
    <mergeCell ref="B154:F154"/>
    <mergeCell ref="G154:Q154"/>
    <mergeCell ref="R154:X154"/>
    <mergeCell ref="Y154:AD154"/>
    <mergeCell ref="AE154:AG154"/>
    <mergeCell ref="B155:F155"/>
    <mergeCell ref="G155:Q155"/>
    <mergeCell ref="R155:X155"/>
    <mergeCell ref="Y155:AD155"/>
    <mergeCell ref="AE155:AG155"/>
    <mergeCell ref="B152:F152"/>
    <mergeCell ref="G152:Q152"/>
    <mergeCell ref="R152:X152"/>
    <mergeCell ref="Y152:AD152"/>
    <mergeCell ref="AE152:AG152"/>
    <mergeCell ref="B153:F153"/>
    <mergeCell ref="G153:Q153"/>
    <mergeCell ref="R153:X153"/>
    <mergeCell ref="Y153:AD153"/>
    <mergeCell ref="AE153:AG153"/>
    <mergeCell ref="B150:F150"/>
    <mergeCell ref="G150:Q150"/>
    <mergeCell ref="R150:X150"/>
    <mergeCell ref="Y150:AD150"/>
    <mergeCell ref="AE150:AG150"/>
    <mergeCell ref="B151:F151"/>
    <mergeCell ref="G151:Q151"/>
    <mergeCell ref="R151:X151"/>
    <mergeCell ref="Y151:AD151"/>
    <mergeCell ref="AE151:AG151"/>
    <mergeCell ref="B145:G145"/>
    <mergeCell ref="H145:R145"/>
    <mergeCell ref="S145:Y145"/>
    <mergeCell ref="Z145:AD145"/>
    <mergeCell ref="AE145:AH145"/>
    <mergeCell ref="B146:G146"/>
    <mergeCell ref="H146:R146"/>
    <mergeCell ref="S146:Y146"/>
    <mergeCell ref="Z146:AD146"/>
    <mergeCell ref="AE146:AH146"/>
    <mergeCell ref="B143:G143"/>
    <mergeCell ref="H143:R143"/>
    <mergeCell ref="S143:Y143"/>
    <mergeCell ref="Z143:AD143"/>
    <mergeCell ref="AE143:AH143"/>
    <mergeCell ref="B144:G144"/>
    <mergeCell ref="H144:R144"/>
    <mergeCell ref="S144:Y144"/>
    <mergeCell ref="Z144:AD144"/>
    <mergeCell ref="AE144:AH144"/>
    <mergeCell ref="B141:G141"/>
    <mergeCell ref="H141:R141"/>
    <mergeCell ref="S141:Y141"/>
    <mergeCell ref="Z141:AD141"/>
    <mergeCell ref="AE141:AH141"/>
    <mergeCell ref="B142:G142"/>
    <mergeCell ref="H142:R142"/>
    <mergeCell ref="S142:Y142"/>
    <mergeCell ref="Z142:AD142"/>
    <mergeCell ref="AE142:AH142"/>
    <mergeCell ref="B136:H136"/>
    <mergeCell ref="I136:Q136"/>
    <mergeCell ref="R136:Y136"/>
    <mergeCell ref="Z136:AC136"/>
    <mergeCell ref="AD136:AH136"/>
    <mergeCell ref="B140:G140"/>
    <mergeCell ref="H140:R140"/>
    <mergeCell ref="S140:Y140"/>
    <mergeCell ref="Z140:AD140"/>
    <mergeCell ref="AE140:AH140"/>
    <mergeCell ref="B134:H134"/>
    <mergeCell ref="I134:Q134"/>
    <mergeCell ref="R134:Y134"/>
    <mergeCell ref="Z134:AC134"/>
    <mergeCell ref="AD134:AH134"/>
    <mergeCell ref="B135:H135"/>
    <mergeCell ref="I135:Q135"/>
    <mergeCell ref="R135:Y135"/>
    <mergeCell ref="Z135:AC135"/>
    <mergeCell ref="AD135:AH135"/>
    <mergeCell ref="B132:H132"/>
    <mergeCell ref="I132:Q132"/>
    <mergeCell ref="R132:Y132"/>
    <mergeCell ref="Z132:AC132"/>
    <mergeCell ref="AD132:AH132"/>
    <mergeCell ref="B133:H133"/>
    <mergeCell ref="I133:Q133"/>
    <mergeCell ref="R133:Y133"/>
    <mergeCell ref="Z133:AC133"/>
    <mergeCell ref="AD133:AH133"/>
    <mergeCell ref="B130:H130"/>
    <mergeCell ref="I130:Q130"/>
    <mergeCell ref="R130:Y130"/>
    <mergeCell ref="Z130:AC130"/>
    <mergeCell ref="AD130:AH130"/>
    <mergeCell ref="B131:H131"/>
    <mergeCell ref="I131:Q131"/>
    <mergeCell ref="R131:Y131"/>
    <mergeCell ref="Z131:AC131"/>
    <mergeCell ref="AD131:AH131"/>
    <mergeCell ref="B128:H128"/>
    <mergeCell ref="I128:Q128"/>
    <mergeCell ref="R128:Y128"/>
    <mergeCell ref="Z128:AC128"/>
    <mergeCell ref="AD128:AH128"/>
    <mergeCell ref="B129:H129"/>
    <mergeCell ref="I129:Q129"/>
    <mergeCell ref="R129:Y129"/>
    <mergeCell ref="Z129:AC129"/>
    <mergeCell ref="AD129:AH129"/>
    <mergeCell ref="B126:H126"/>
    <mergeCell ref="I126:Q126"/>
    <mergeCell ref="R126:Y126"/>
    <mergeCell ref="Z126:AC126"/>
    <mergeCell ref="AD126:AH126"/>
    <mergeCell ref="B127:H127"/>
    <mergeCell ref="I127:Q127"/>
    <mergeCell ref="R127:Y127"/>
    <mergeCell ref="Z127:AC127"/>
    <mergeCell ref="AD127:AH127"/>
    <mergeCell ref="B124:H124"/>
    <mergeCell ref="I124:Q124"/>
    <mergeCell ref="R124:Y124"/>
    <mergeCell ref="Z124:AC124"/>
    <mergeCell ref="AD124:AH124"/>
    <mergeCell ref="B125:H125"/>
    <mergeCell ref="I125:Q125"/>
    <mergeCell ref="R125:Y125"/>
    <mergeCell ref="Z125:AC125"/>
    <mergeCell ref="AD125:AH125"/>
    <mergeCell ref="B122:H122"/>
    <mergeCell ref="I122:Q122"/>
    <mergeCell ref="R122:Y122"/>
    <mergeCell ref="Z122:AC122"/>
    <mergeCell ref="AD122:AH122"/>
    <mergeCell ref="B123:H123"/>
    <mergeCell ref="I123:Q123"/>
    <mergeCell ref="R123:Y123"/>
    <mergeCell ref="Z123:AC123"/>
    <mergeCell ref="AD123:AH123"/>
    <mergeCell ref="B120:H120"/>
    <mergeCell ref="I120:Q120"/>
    <mergeCell ref="R120:Y120"/>
    <mergeCell ref="Z120:AC120"/>
    <mergeCell ref="AD120:AH120"/>
    <mergeCell ref="B121:H121"/>
    <mergeCell ref="I121:Q121"/>
    <mergeCell ref="R121:Y121"/>
    <mergeCell ref="Z121:AC121"/>
    <mergeCell ref="AD121:AH121"/>
    <mergeCell ref="AD118:AH118"/>
    <mergeCell ref="B119:H119"/>
    <mergeCell ref="I119:Q119"/>
    <mergeCell ref="R119:Y119"/>
    <mergeCell ref="Z119:AC119"/>
    <mergeCell ref="AD119:AH119"/>
    <mergeCell ref="B113:H113"/>
    <mergeCell ref="I113:S113"/>
    <mergeCell ref="T113:Z113"/>
    <mergeCell ref="AA113:AD113"/>
    <mergeCell ref="AE113:AH113"/>
    <mergeCell ref="B114:H114"/>
    <mergeCell ref="I114:S114"/>
    <mergeCell ref="T114:Z114"/>
    <mergeCell ref="AA114:AD114"/>
    <mergeCell ref="AE114:AH114"/>
    <mergeCell ref="B111:H111"/>
    <mergeCell ref="I111:S111"/>
    <mergeCell ref="T111:Z111"/>
    <mergeCell ref="AA111:AD111"/>
    <mergeCell ref="AE111:AH111"/>
    <mergeCell ref="B112:H112"/>
    <mergeCell ref="I112:S112"/>
    <mergeCell ref="T112:Z112"/>
    <mergeCell ref="AA112:AD112"/>
    <mergeCell ref="AE112:AH112"/>
    <mergeCell ref="B109:H109"/>
    <mergeCell ref="I109:S109"/>
    <mergeCell ref="T109:Z109"/>
    <mergeCell ref="AA109:AD109"/>
    <mergeCell ref="AE109:AH109"/>
    <mergeCell ref="B110:H110"/>
    <mergeCell ref="I110:S110"/>
    <mergeCell ref="T110:Z110"/>
    <mergeCell ref="AA110:AD110"/>
    <mergeCell ref="AE110:AH110"/>
    <mergeCell ref="B107:H107"/>
    <mergeCell ref="I107:S107"/>
    <mergeCell ref="T107:Z107"/>
    <mergeCell ref="AA107:AD107"/>
    <mergeCell ref="AE107:AH107"/>
    <mergeCell ref="B108:H108"/>
    <mergeCell ref="I108:S108"/>
    <mergeCell ref="T108:Z108"/>
    <mergeCell ref="AA108:AD108"/>
    <mergeCell ref="AE108:AH108"/>
    <mergeCell ref="B105:H105"/>
    <mergeCell ref="I105:S105"/>
    <mergeCell ref="T105:Z105"/>
    <mergeCell ref="AA105:AD105"/>
    <mergeCell ref="AE105:AH105"/>
    <mergeCell ref="B106:H106"/>
    <mergeCell ref="I106:S106"/>
    <mergeCell ref="T106:Z106"/>
    <mergeCell ref="AA106:AD106"/>
    <mergeCell ref="AE106:AH106"/>
    <mergeCell ref="B103:H103"/>
    <mergeCell ref="I103:S103"/>
    <mergeCell ref="T103:Z103"/>
    <mergeCell ref="AA103:AD103"/>
    <mergeCell ref="AE103:AH103"/>
    <mergeCell ref="B104:H104"/>
    <mergeCell ref="I104:S104"/>
    <mergeCell ref="T104:Z104"/>
    <mergeCell ref="AA104:AD104"/>
    <mergeCell ref="AE104:AH104"/>
    <mergeCell ref="B101:H101"/>
    <mergeCell ref="I101:S101"/>
    <mergeCell ref="T101:Z101"/>
    <mergeCell ref="AA101:AD101"/>
    <mergeCell ref="AE101:AH101"/>
    <mergeCell ref="B102:H102"/>
    <mergeCell ref="I102:S102"/>
    <mergeCell ref="T102:Z102"/>
    <mergeCell ref="AA102:AD102"/>
    <mergeCell ref="AE102:AH102"/>
    <mergeCell ref="B99:H99"/>
    <mergeCell ref="I99:S99"/>
    <mergeCell ref="T99:Z99"/>
    <mergeCell ref="AA99:AD99"/>
    <mergeCell ref="AE99:AH99"/>
    <mergeCell ref="B100:H100"/>
    <mergeCell ref="I100:S100"/>
    <mergeCell ref="T100:Z100"/>
    <mergeCell ref="AA100:AD100"/>
    <mergeCell ref="AE100:AH100"/>
    <mergeCell ref="B97:H97"/>
    <mergeCell ref="I97:S97"/>
    <mergeCell ref="T97:Z97"/>
    <mergeCell ref="AA97:AD97"/>
    <mergeCell ref="AE97:AH97"/>
    <mergeCell ref="B98:H98"/>
    <mergeCell ref="I98:S98"/>
    <mergeCell ref="T98:Z98"/>
    <mergeCell ref="AA98:AD98"/>
    <mergeCell ref="AE98:AH98"/>
    <mergeCell ref="B95:H95"/>
    <mergeCell ref="I95:S95"/>
    <mergeCell ref="T95:Z95"/>
    <mergeCell ref="AA95:AD95"/>
    <mergeCell ref="AE95:AH95"/>
    <mergeCell ref="B96:H96"/>
    <mergeCell ref="I96:S96"/>
    <mergeCell ref="T96:Z96"/>
    <mergeCell ref="AA96:AD96"/>
    <mergeCell ref="AE96:AH96"/>
    <mergeCell ref="B93:H93"/>
    <mergeCell ref="I93:S93"/>
    <mergeCell ref="T93:Z93"/>
    <mergeCell ref="AA93:AD93"/>
    <mergeCell ref="AE93:AH93"/>
    <mergeCell ref="B94:H94"/>
    <mergeCell ref="I94:S94"/>
    <mergeCell ref="T94:Z94"/>
    <mergeCell ref="AA94:AD94"/>
    <mergeCell ref="AE94:AH94"/>
    <mergeCell ref="B91:H91"/>
    <mergeCell ref="I91:S91"/>
    <mergeCell ref="T91:Z91"/>
    <mergeCell ref="AA91:AD91"/>
    <mergeCell ref="AE91:AH91"/>
    <mergeCell ref="B92:H92"/>
    <mergeCell ref="I92:S92"/>
    <mergeCell ref="T92:Z92"/>
    <mergeCell ref="AA92:AD92"/>
    <mergeCell ref="AE92:AH92"/>
    <mergeCell ref="B89:H89"/>
    <mergeCell ref="I89:S89"/>
    <mergeCell ref="T89:Z89"/>
    <mergeCell ref="AA89:AD89"/>
    <mergeCell ref="AE89:AH89"/>
    <mergeCell ref="B90:H90"/>
    <mergeCell ref="I90:S90"/>
    <mergeCell ref="T90:Z90"/>
    <mergeCell ref="AA90:AD90"/>
    <mergeCell ref="AE90:AH90"/>
    <mergeCell ref="B87:H87"/>
    <mergeCell ref="I87:S87"/>
    <mergeCell ref="T87:Z87"/>
    <mergeCell ref="AA87:AD87"/>
    <mergeCell ref="AE87:AH87"/>
    <mergeCell ref="B88:H88"/>
    <mergeCell ref="I88:S88"/>
    <mergeCell ref="T88:Z88"/>
    <mergeCell ref="AA88:AD88"/>
    <mergeCell ref="AE88:AH88"/>
    <mergeCell ref="B85:H85"/>
    <mergeCell ref="I85:S85"/>
    <mergeCell ref="T85:Z85"/>
    <mergeCell ref="AA85:AD85"/>
    <mergeCell ref="AE85:AH85"/>
    <mergeCell ref="B86:H86"/>
    <mergeCell ref="I86:S86"/>
    <mergeCell ref="T86:Z86"/>
    <mergeCell ref="AA86:AD86"/>
    <mergeCell ref="AE86:AH86"/>
    <mergeCell ref="B83:H83"/>
    <mergeCell ref="I83:S83"/>
    <mergeCell ref="T83:Z83"/>
    <mergeCell ref="AA83:AD83"/>
    <mergeCell ref="AE83:AH83"/>
    <mergeCell ref="B84:H84"/>
    <mergeCell ref="I84:S84"/>
    <mergeCell ref="T84:Z84"/>
    <mergeCell ref="AA84:AD84"/>
    <mergeCell ref="AE84:AH84"/>
    <mergeCell ref="B78:I78"/>
    <mergeCell ref="J78:S78"/>
    <mergeCell ref="T78:Z78"/>
    <mergeCell ref="AA78:AD78"/>
    <mergeCell ref="AE78:AH78"/>
    <mergeCell ref="B82:H82"/>
    <mergeCell ref="I82:S82"/>
    <mergeCell ref="T82:Z82"/>
    <mergeCell ref="AA82:AD82"/>
    <mergeCell ref="AE82:AH82"/>
    <mergeCell ref="B76:I76"/>
    <mergeCell ref="J76:S76"/>
    <mergeCell ref="T76:Z76"/>
    <mergeCell ref="AA76:AD76"/>
    <mergeCell ref="AE76:AH76"/>
    <mergeCell ref="B77:I77"/>
    <mergeCell ref="J77:S77"/>
    <mergeCell ref="T77:Z77"/>
    <mergeCell ref="AA77:AD77"/>
    <mergeCell ref="AE77:AH77"/>
    <mergeCell ref="B74:I74"/>
    <mergeCell ref="J74:S74"/>
    <mergeCell ref="T74:Z74"/>
    <mergeCell ref="AA74:AD74"/>
    <mergeCell ref="AE74:AH74"/>
    <mergeCell ref="B75:I75"/>
    <mergeCell ref="J75:S75"/>
    <mergeCell ref="T75:Z75"/>
    <mergeCell ref="AA75:AD75"/>
    <mergeCell ref="AE75:AH75"/>
    <mergeCell ref="B72:I72"/>
    <mergeCell ref="J72:S72"/>
    <mergeCell ref="T72:Z72"/>
    <mergeCell ref="AA72:AD72"/>
    <mergeCell ref="AE72:AH72"/>
    <mergeCell ref="B73:I73"/>
    <mergeCell ref="J73:S73"/>
    <mergeCell ref="T73:Z73"/>
    <mergeCell ref="AA73:AD73"/>
    <mergeCell ref="AE73:AH73"/>
    <mergeCell ref="B70:I70"/>
    <mergeCell ref="J70:S70"/>
    <mergeCell ref="T70:Z70"/>
    <mergeCell ref="AA70:AD70"/>
    <mergeCell ref="AE70:AH70"/>
    <mergeCell ref="B71:I71"/>
    <mergeCell ref="J71:S71"/>
    <mergeCell ref="T71:Z71"/>
    <mergeCell ref="AA71:AD71"/>
    <mergeCell ref="AE71:AH71"/>
    <mergeCell ref="B68:I68"/>
    <mergeCell ref="J68:S68"/>
    <mergeCell ref="T68:Z68"/>
    <mergeCell ref="AA68:AD68"/>
    <mergeCell ref="AE68:AH68"/>
    <mergeCell ref="B69:I69"/>
    <mergeCell ref="J69:S69"/>
    <mergeCell ref="T69:Z69"/>
    <mergeCell ref="AA69:AD69"/>
    <mergeCell ref="AE69:AH69"/>
    <mergeCell ref="B66:I66"/>
    <mergeCell ref="J66:S66"/>
    <mergeCell ref="T66:Z66"/>
    <mergeCell ref="AA66:AD66"/>
    <mergeCell ref="AE66:AH66"/>
    <mergeCell ref="B67:I67"/>
    <mergeCell ref="J67:S67"/>
    <mergeCell ref="T67:Z67"/>
    <mergeCell ref="AA67:AD67"/>
    <mergeCell ref="AE67:AH67"/>
    <mergeCell ref="B64:I64"/>
    <mergeCell ref="J64:S64"/>
    <mergeCell ref="T64:Z64"/>
    <mergeCell ref="AA64:AD64"/>
    <mergeCell ref="AE64:AH64"/>
    <mergeCell ref="B65:I65"/>
    <mergeCell ref="J65:S65"/>
    <mergeCell ref="T65:Z65"/>
    <mergeCell ref="AA65:AD65"/>
    <mergeCell ref="AE65:AH65"/>
    <mergeCell ref="B62:I62"/>
    <mergeCell ref="J62:S62"/>
    <mergeCell ref="T62:Z62"/>
    <mergeCell ref="AA62:AD62"/>
    <mergeCell ref="AE62:AH62"/>
    <mergeCell ref="B63:I63"/>
    <mergeCell ref="J63:S63"/>
    <mergeCell ref="T63:Z63"/>
    <mergeCell ref="AA63:AD63"/>
    <mergeCell ref="AE63:AH63"/>
    <mergeCell ref="B60:I60"/>
    <mergeCell ref="J60:S60"/>
    <mergeCell ref="T60:Z60"/>
    <mergeCell ref="AA60:AD60"/>
    <mergeCell ref="AE60:AH60"/>
    <mergeCell ref="B61:I61"/>
    <mergeCell ref="J61:S61"/>
    <mergeCell ref="T61:Z61"/>
    <mergeCell ref="AA61:AD61"/>
    <mergeCell ref="AE61:AH61"/>
    <mergeCell ref="B58:I58"/>
    <mergeCell ref="J58:S58"/>
    <mergeCell ref="T58:Z58"/>
    <mergeCell ref="AA58:AD58"/>
    <mergeCell ref="AE58:AH58"/>
    <mergeCell ref="B59:I59"/>
    <mergeCell ref="J59:S59"/>
    <mergeCell ref="T59:Z59"/>
    <mergeCell ref="AA59:AD59"/>
    <mergeCell ref="AE59:AH59"/>
    <mergeCell ref="B56:I56"/>
    <mergeCell ref="J56:S56"/>
    <mergeCell ref="T56:Z56"/>
    <mergeCell ref="AA56:AD56"/>
    <mergeCell ref="AE56:AH56"/>
    <mergeCell ref="B57:I57"/>
    <mergeCell ref="J57:S57"/>
    <mergeCell ref="T57:Z57"/>
    <mergeCell ref="AA57:AD57"/>
    <mergeCell ref="AE57:AH57"/>
    <mergeCell ref="B54:I54"/>
    <mergeCell ref="J54:S54"/>
    <mergeCell ref="T54:Z54"/>
    <mergeCell ref="AA54:AD54"/>
    <mergeCell ref="AE54:AH54"/>
    <mergeCell ref="B55:I55"/>
    <mergeCell ref="J55:S55"/>
    <mergeCell ref="T55:Z55"/>
    <mergeCell ref="AA55:AD55"/>
    <mergeCell ref="AE55:AH55"/>
    <mergeCell ref="B52:I52"/>
    <mergeCell ref="J52:S52"/>
    <mergeCell ref="T52:Z52"/>
    <mergeCell ref="AA52:AD52"/>
    <mergeCell ref="AE52:AH52"/>
    <mergeCell ref="B53:I53"/>
    <mergeCell ref="J53:S53"/>
    <mergeCell ref="T53:Z53"/>
    <mergeCell ref="AA53:AD53"/>
    <mergeCell ref="AE53:AH53"/>
    <mergeCell ref="B50:I50"/>
    <mergeCell ref="J50:S50"/>
    <mergeCell ref="T50:Z50"/>
    <mergeCell ref="AA50:AD50"/>
    <mergeCell ref="AE50:AH50"/>
    <mergeCell ref="B51:I51"/>
    <mergeCell ref="J51:S51"/>
    <mergeCell ref="T51:Z51"/>
    <mergeCell ref="AA51:AD51"/>
    <mergeCell ref="AE51:AH51"/>
    <mergeCell ref="B48:I48"/>
    <mergeCell ref="J48:S48"/>
    <mergeCell ref="T48:Z48"/>
    <mergeCell ref="AA48:AD48"/>
    <mergeCell ref="AE48:AH48"/>
    <mergeCell ref="B49:I49"/>
    <mergeCell ref="J49:S49"/>
    <mergeCell ref="T49:Z49"/>
    <mergeCell ref="AA49:AD49"/>
    <mergeCell ref="AE49:AH49"/>
    <mergeCell ref="B46:I46"/>
    <mergeCell ref="J46:S46"/>
    <mergeCell ref="T46:Z46"/>
    <mergeCell ref="AA46:AD46"/>
    <mergeCell ref="AE46:AH46"/>
    <mergeCell ref="B47:I47"/>
    <mergeCell ref="J47:S47"/>
    <mergeCell ref="T47:Z47"/>
    <mergeCell ref="AA47:AD47"/>
    <mergeCell ref="AE47:AH47"/>
    <mergeCell ref="B41:I41"/>
    <mergeCell ref="J41:S41"/>
    <mergeCell ref="T41:Z41"/>
    <mergeCell ref="AA41:AE41"/>
    <mergeCell ref="AF41:AH41"/>
    <mergeCell ref="B42:I42"/>
    <mergeCell ref="J42:S42"/>
    <mergeCell ref="T42:Z42"/>
    <mergeCell ref="AA42:AE42"/>
    <mergeCell ref="AF42:AH42"/>
    <mergeCell ref="B39:I39"/>
    <mergeCell ref="J39:S39"/>
    <mergeCell ref="T39:Z39"/>
    <mergeCell ref="AA39:AE39"/>
    <mergeCell ref="AF39:AH39"/>
    <mergeCell ref="B40:I40"/>
    <mergeCell ref="J40:S40"/>
    <mergeCell ref="T40:Z40"/>
    <mergeCell ref="AA40:AE40"/>
    <mergeCell ref="AF40:AH40"/>
    <mergeCell ref="B37:I37"/>
    <mergeCell ref="J37:S37"/>
    <mergeCell ref="T37:Z37"/>
    <mergeCell ref="AA37:AE37"/>
    <mergeCell ref="AF37:AH37"/>
    <mergeCell ref="B38:I38"/>
    <mergeCell ref="J38:S38"/>
    <mergeCell ref="T38:Z38"/>
    <mergeCell ref="AA38:AE38"/>
    <mergeCell ref="AF38:AH38"/>
    <mergeCell ref="B35:I35"/>
    <mergeCell ref="J35:S35"/>
    <mergeCell ref="T35:Z35"/>
    <mergeCell ref="AA35:AE35"/>
    <mergeCell ref="AF35:AH35"/>
    <mergeCell ref="B36:I36"/>
    <mergeCell ref="J36:S36"/>
    <mergeCell ref="T36:Z36"/>
    <mergeCell ref="AA36:AE36"/>
    <mergeCell ref="AF36:AH36"/>
    <mergeCell ref="B33:I33"/>
    <mergeCell ref="J33:S33"/>
    <mergeCell ref="T33:Z33"/>
    <mergeCell ref="AA33:AE33"/>
    <mergeCell ref="AF33:AH33"/>
    <mergeCell ref="B34:I34"/>
    <mergeCell ref="J34:S34"/>
    <mergeCell ref="T34:Z34"/>
    <mergeCell ref="AA34:AE34"/>
    <mergeCell ref="AF34:AH34"/>
    <mergeCell ref="B31:I31"/>
    <mergeCell ref="J31:S31"/>
    <mergeCell ref="T31:Z31"/>
    <mergeCell ref="AA31:AE31"/>
    <mergeCell ref="AF31:AH31"/>
    <mergeCell ref="B32:I32"/>
    <mergeCell ref="J32:S32"/>
    <mergeCell ref="T32:Z32"/>
    <mergeCell ref="AA32:AE32"/>
    <mergeCell ref="AF32:AH32"/>
    <mergeCell ref="B29:I29"/>
    <mergeCell ref="J29:S29"/>
    <mergeCell ref="T29:Z29"/>
    <mergeCell ref="AA29:AE29"/>
    <mergeCell ref="AF29:AH29"/>
    <mergeCell ref="B30:I30"/>
    <mergeCell ref="J30:S30"/>
    <mergeCell ref="T30:Z30"/>
    <mergeCell ref="AA30:AE30"/>
    <mergeCell ref="AF30:AH30"/>
    <mergeCell ref="B27:I27"/>
    <mergeCell ref="J27:S27"/>
    <mergeCell ref="T27:Z27"/>
    <mergeCell ref="AA27:AE27"/>
    <mergeCell ref="AF27:AH27"/>
    <mergeCell ref="B28:I28"/>
    <mergeCell ref="J28:S28"/>
    <mergeCell ref="T28:Z28"/>
    <mergeCell ref="AA28:AE28"/>
    <mergeCell ref="AF28:AH28"/>
    <mergeCell ref="B25:I25"/>
    <mergeCell ref="J25:S25"/>
    <mergeCell ref="T25:Z25"/>
    <mergeCell ref="AA25:AE25"/>
    <mergeCell ref="AF25:AH25"/>
    <mergeCell ref="B26:I26"/>
    <mergeCell ref="J26:S26"/>
    <mergeCell ref="T26:Z26"/>
    <mergeCell ref="AA26:AE26"/>
    <mergeCell ref="AF26:AH26"/>
    <mergeCell ref="B20:H20"/>
    <mergeCell ref="I20:S20"/>
    <mergeCell ref="T20:Z20"/>
    <mergeCell ref="AA20:AF20"/>
    <mergeCell ref="AG20:AH20"/>
    <mergeCell ref="B21:H21"/>
    <mergeCell ref="I21:S21"/>
    <mergeCell ref="T21:Z21"/>
    <mergeCell ref="AA21:AF21"/>
    <mergeCell ref="AG21:AH21"/>
    <mergeCell ref="B18:H18"/>
    <mergeCell ref="I18:S18"/>
    <mergeCell ref="T18:Z18"/>
    <mergeCell ref="AA18:AF18"/>
    <mergeCell ref="AG18:AH18"/>
    <mergeCell ref="B19:H19"/>
    <mergeCell ref="I19:S19"/>
    <mergeCell ref="T19:Z19"/>
    <mergeCell ref="AA19:AF19"/>
    <mergeCell ref="AG19:AH19"/>
    <mergeCell ref="B16:H16"/>
    <mergeCell ref="I16:S16"/>
    <mergeCell ref="T16:Z16"/>
    <mergeCell ref="AA16:AF16"/>
    <mergeCell ref="AG16:AH16"/>
    <mergeCell ref="B17:H17"/>
    <mergeCell ref="I17:S17"/>
    <mergeCell ref="T17:Z17"/>
    <mergeCell ref="AA17:AF17"/>
    <mergeCell ref="AG17:AH17"/>
    <mergeCell ref="B14:H14"/>
    <mergeCell ref="I14:S14"/>
    <mergeCell ref="T14:Z14"/>
    <mergeCell ref="AA14:AF14"/>
    <mergeCell ref="AG14:AH14"/>
    <mergeCell ref="B15:H15"/>
    <mergeCell ref="I15:S15"/>
    <mergeCell ref="T15:Z15"/>
    <mergeCell ref="AA15:AF15"/>
    <mergeCell ref="AG15:AH15"/>
    <mergeCell ref="B12:H12"/>
    <mergeCell ref="I12:S12"/>
    <mergeCell ref="T12:Z12"/>
    <mergeCell ref="AA12:AF12"/>
    <mergeCell ref="AG12:AH12"/>
    <mergeCell ref="B13:H13"/>
    <mergeCell ref="I13:S13"/>
    <mergeCell ref="T13:Z13"/>
    <mergeCell ref="AA13:AF13"/>
    <mergeCell ref="AG13:AH13"/>
    <mergeCell ref="AA10:AF10"/>
    <mergeCell ref="AG10:AH10"/>
    <mergeCell ref="B11:H11"/>
    <mergeCell ref="I11:S11"/>
    <mergeCell ref="T11:Z11"/>
    <mergeCell ref="AA11:AF11"/>
    <mergeCell ref="AG11:AH11"/>
    <mergeCell ref="B197:AH197"/>
    <mergeCell ref="B205:AH205"/>
    <mergeCell ref="B224:AH224"/>
    <mergeCell ref="B243:AH243"/>
    <mergeCell ref="B266:AH266"/>
    <mergeCell ref="L5:S5"/>
    <mergeCell ref="B9:H9"/>
    <mergeCell ref="I9:S9"/>
    <mergeCell ref="T9:Z9"/>
    <mergeCell ref="AA9:AF9"/>
    <mergeCell ref="B116:AH116"/>
    <mergeCell ref="B138:AH138"/>
    <mergeCell ref="B148:AH148"/>
    <mergeCell ref="B167:AH167"/>
    <mergeCell ref="B175:AH175"/>
    <mergeCell ref="B191:AH191"/>
    <mergeCell ref="B118:H118"/>
    <mergeCell ref="I118:Q118"/>
    <mergeCell ref="R118:Y118"/>
    <mergeCell ref="Z118:AC118"/>
    <mergeCell ref="B3:AH3"/>
    <mergeCell ref="B5:J6"/>
    <mergeCell ref="B7:AH7"/>
    <mergeCell ref="B23:AH23"/>
    <mergeCell ref="B44:AH44"/>
    <mergeCell ref="B80:AH80"/>
    <mergeCell ref="AG9:AH9"/>
    <mergeCell ref="B10:H10"/>
    <mergeCell ref="I10:S10"/>
    <mergeCell ref="T10:Z10"/>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2:Q53"/>
  <sheetViews>
    <sheetView showGridLines="0" zoomScalePageLayoutView="0" workbookViewId="0" topLeftCell="A1">
      <selection activeCell="F2" sqref="F2"/>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93" t="s">
        <v>1110</v>
      </c>
      <c r="C4" s="194"/>
      <c r="D4" s="194"/>
      <c r="E4" s="194"/>
      <c r="F4" s="194"/>
      <c r="G4" s="194"/>
      <c r="H4" s="194"/>
      <c r="I4" s="194"/>
      <c r="J4" s="194"/>
      <c r="K4" s="194"/>
      <c r="L4" s="194"/>
      <c r="M4" s="194"/>
      <c r="N4" s="194"/>
      <c r="O4" s="194"/>
      <c r="P4" s="194"/>
      <c r="Q4" s="194"/>
    </row>
    <row r="5" spans="1:17" ht="6.75" customHeight="1">
      <c r="A5" s="1"/>
      <c r="B5" s="1"/>
      <c r="C5" s="1"/>
      <c r="D5" s="1"/>
      <c r="E5" s="1"/>
      <c r="F5" s="1"/>
      <c r="G5" s="1"/>
      <c r="H5" s="1"/>
      <c r="I5" s="1"/>
      <c r="J5" s="1"/>
      <c r="K5" s="1"/>
      <c r="L5" s="1"/>
      <c r="M5" s="1"/>
      <c r="N5" s="1"/>
      <c r="O5" s="1"/>
      <c r="P5" s="1"/>
      <c r="Q5" s="1"/>
    </row>
    <row r="6" spans="1:17" ht="5.25" customHeight="1">
      <c r="A6" s="1"/>
      <c r="B6" s="269" t="s">
        <v>1073</v>
      </c>
      <c r="C6" s="270"/>
      <c r="D6" s="270"/>
      <c r="E6" s="270"/>
      <c r="F6" s="270"/>
      <c r="G6" s="270"/>
      <c r="H6" s="1"/>
      <c r="I6" s="1"/>
      <c r="J6" s="1"/>
      <c r="K6" s="1"/>
      <c r="L6" s="1"/>
      <c r="M6" s="1"/>
      <c r="N6" s="1"/>
      <c r="O6" s="1"/>
      <c r="P6" s="1"/>
      <c r="Q6" s="1"/>
    </row>
    <row r="7" spans="1:17" ht="24" customHeight="1">
      <c r="A7" s="1"/>
      <c r="B7" s="270"/>
      <c r="C7" s="270"/>
      <c r="D7" s="270"/>
      <c r="E7" s="270"/>
      <c r="F7" s="270"/>
      <c r="G7" s="270"/>
      <c r="H7" s="1"/>
      <c r="I7" s="272">
        <v>42916</v>
      </c>
      <c r="J7" s="217"/>
      <c r="K7" s="1"/>
      <c r="L7" s="1"/>
      <c r="M7" s="1"/>
      <c r="N7" s="1"/>
      <c r="O7" s="1"/>
      <c r="P7" s="1"/>
      <c r="Q7" s="1"/>
    </row>
    <row r="8" spans="1:17" ht="21" customHeight="1">
      <c r="A8" s="1"/>
      <c r="B8" s="220" t="s">
        <v>1111</v>
      </c>
      <c r="C8" s="221"/>
      <c r="D8" s="221"/>
      <c r="E8" s="221"/>
      <c r="F8" s="221"/>
      <c r="G8" s="221"/>
      <c r="H8" s="221"/>
      <c r="I8" s="221"/>
      <c r="J8" s="221"/>
      <c r="K8" s="221"/>
      <c r="L8" s="221"/>
      <c r="M8" s="221"/>
      <c r="N8" s="221"/>
      <c r="O8" s="221"/>
      <c r="P8" s="221"/>
      <c r="Q8" s="222"/>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20" t="s">
        <v>1112</v>
      </c>
      <c r="C12" s="221"/>
      <c r="D12" s="221"/>
      <c r="E12" s="221"/>
      <c r="F12" s="221"/>
      <c r="G12" s="221"/>
      <c r="H12" s="221"/>
      <c r="I12" s="221"/>
      <c r="J12" s="221"/>
      <c r="K12" s="221"/>
      <c r="L12" s="221"/>
      <c r="M12" s="221"/>
      <c r="N12" s="221"/>
      <c r="O12" s="221"/>
      <c r="P12" s="221"/>
      <c r="Q12" s="222"/>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20" t="s">
        <v>1113</v>
      </c>
      <c r="C15" s="221"/>
      <c r="D15" s="221"/>
      <c r="E15" s="221"/>
      <c r="F15" s="221"/>
      <c r="G15" s="221"/>
      <c r="H15" s="221"/>
      <c r="I15" s="221"/>
      <c r="J15" s="221"/>
      <c r="K15" s="221"/>
      <c r="L15" s="221"/>
      <c r="M15" s="221"/>
      <c r="N15" s="221"/>
      <c r="O15" s="221"/>
      <c r="P15" s="221"/>
      <c r="Q15" s="222"/>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20" t="s">
        <v>1114</v>
      </c>
      <c r="C18" s="221"/>
      <c r="D18" s="221"/>
      <c r="E18" s="221"/>
      <c r="F18" s="221"/>
      <c r="G18" s="221"/>
      <c r="H18" s="221"/>
      <c r="I18" s="221"/>
      <c r="J18" s="221"/>
      <c r="K18" s="221"/>
      <c r="L18" s="221"/>
      <c r="M18" s="221"/>
      <c r="N18" s="221"/>
      <c r="O18" s="221"/>
      <c r="P18" s="221"/>
      <c r="Q18" s="222"/>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20" t="s">
        <v>1115</v>
      </c>
      <c r="C21" s="221"/>
      <c r="D21" s="221"/>
      <c r="E21" s="221"/>
      <c r="F21" s="221"/>
      <c r="G21" s="221"/>
      <c r="H21" s="221"/>
      <c r="I21" s="221"/>
      <c r="J21" s="221"/>
      <c r="K21" s="221"/>
      <c r="L21" s="221"/>
      <c r="M21" s="221"/>
      <c r="N21" s="221"/>
      <c r="O21" s="221"/>
      <c r="P21" s="221"/>
      <c r="Q21" s="222"/>
    </row>
    <row r="22" spans="1:17" ht="334.5" customHeight="1">
      <c r="A22" s="1"/>
      <c r="B22" s="1"/>
      <c r="C22" s="1"/>
      <c r="D22" s="1"/>
      <c r="E22" s="1"/>
      <c r="F22" s="1"/>
      <c r="G22" s="1"/>
      <c r="H22" s="1"/>
      <c r="I22" s="1"/>
      <c r="J22" s="1"/>
      <c r="K22" s="1"/>
      <c r="L22" s="1"/>
      <c r="M22" s="1"/>
      <c r="N22" s="1"/>
      <c r="O22" s="1"/>
      <c r="P22" s="1"/>
      <c r="Q22" s="1"/>
    </row>
    <row r="23" spans="1:17" ht="21.75" customHeight="1">
      <c r="A23" s="1"/>
      <c r="B23" s="220" t="s">
        <v>1116</v>
      </c>
      <c r="C23" s="221"/>
      <c r="D23" s="221"/>
      <c r="E23" s="221"/>
      <c r="F23" s="221"/>
      <c r="G23" s="221"/>
      <c r="H23" s="221"/>
      <c r="I23" s="221"/>
      <c r="J23" s="221"/>
      <c r="K23" s="221"/>
      <c r="L23" s="221"/>
      <c r="M23" s="221"/>
      <c r="N23" s="221"/>
      <c r="O23" s="221"/>
      <c r="P23" s="221"/>
      <c r="Q23" s="222"/>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20" t="s">
        <v>1117</v>
      </c>
      <c r="C26" s="221"/>
      <c r="D26" s="221"/>
      <c r="E26" s="221"/>
      <c r="F26" s="221"/>
      <c r="G26" s="221"/>
      <c r="H26" s="221"/>
      <c r="I26" s="221"/>
      <c r="J26" s="221"/>
      <c r="K26" s="221"/>
      <c r="L26" s="221"/>
      <c r="M26" s="221"/>
      <c r="N26" s="221"/>
      <c r="O26" s="221"/>
      <c r="P26" s="221"/>
      <c r="Q26" s="222"/>
    </row>
    <row r="27" spans="1:17" ht="254.25" customHeight="1">
      <c r="A27" s="1"/>
      <c r="B27" s="1"/>
      <c r="C27" s="1"/>
      <c r="D27" s="1"/>
      <c r="E27" s="1"/>
      <c r="F27" s="1"/>
      <c r="G27" s="1"/>
      <c r="H27" s="1"/>
      <c r="I27" s="1"/>
      <c r="J27" s="1"/>
      <c r="K27" s="1"/>
      <c r="L27" s="1"/>
      <c r="M27" s="1"/>
      <c r="N27" s="1"/>
      <c r="O27" s="1"/>
      <c r="P27" s="1"/>
      <c r="Q27" s="1"/>
    </row>
    <row r="28" spans="1:17" ht="18.75" customHeight="1">
      <c r="A28" s="1"/>
      <c r="B28" s="220" t="s">
        <v>1118</v>
      </c>
      <c r="C28" s="221"/>
      <c r="D28" s="221"/>
      <c r="E28" s="221"/>
      <c r="F28" s="221"/>
      <c r="G28" s="221"/>
      <c r="H28" s="221"/>
      <c r="I28" s="221"/>
      <c r="J28" s="221"/>
      <c r="K28" s="221"/>
      <c r="L28" s="221"/>
      <c r="M28" s="221"/>
      <c r="N28" s="221"/>
      <c r="O28" s="221"/>
      <c r="P28" s="221"/>
      <c r="Q28" s="222"/>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20" t="s">
        <v>1119</v>
      </c>
      <c r="C31" s="221"/>
      <c r="D31" s="221"/>
      <c r="E31" s="221"/>
      <c r="F31" s="221"/>
      <c r="G31" s="221"/>
      <c r="H31" s="221"/>
      <c r="I31" s="221"/>
      <c r="J31" s="221"/>
      <c r="K31" s="221"/>
      <c r="L31" s="221"/>
      <c r="M31" s="221"/>
      <c r="N31" s="221"/>
      <c r="O31" s="221"/>
      <c r="P31" s="221"/>
      <c r="Q31" s="222"/>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20" t="s">
        <v>1120</v>
      </c>
      <c r="C35" s="221"/>
      <c r="D35" s="221"/>
      <c r="E35" s="221"/>
      <c r="F35" s="221"/>
      <c r="G35" s="221"/>
      <c r="H35" s="221"/>
      <c r="I35" s="221"/>
      <c r="J35" s="221"/>
      <c r="K35" s="221"/>
      <c r="L35" s="221"/>
      <c r="M35" s="221"/>
      <c r="N35" s="221"/>
      <c r="O35" s="221"/>
      <c r="P35" s="221"/>
      <c r="Q35" s="222"/>
    </row>
    <row r="36" spans="1:17" ht="177.75" customHeight="1">
      <c r="A36" s="1"/>
      <c r="B36" s="1"/>
      <c r="C36" s="1"/>
      <c r="D36" s="1"/>
      <c r="E36" s="1"/>
      <c r="F36" s="1"/>
      <c r="G36" s="1"/>
      <c r="H36" s="1"/>
      <c r="I36" s="1"/>
      <c r="J36" s="1"/>
      <c r="K36" s="1"/>
      <c r="L36" s="1"/>
      <c r="M36" s="1"/>
      <c r="N36" s="1"/>
      <c r="O36" s="1"/>
      <c r="P36" s="1"/>
      <c r="Q36" s="1"/>
    </row>
    <row r="37" spans="1:17" ht="21.75" customHeight="1">
      <c r="A37" s="1"/>
      <c r="B37" s="220" t="s">
        <v>1121</v>
      </c>
      <c r="C37" s="221"/>
      <c r="D37" s="221"/>
      <c r="E37" s="221"/>
      <c r="F37" s="221"/>
      <c r="G37" s="221"/>
      <c r="H37" s="221"/>
      <c r="I37" s="221"/>
      <c r="J37" s="221"/>
      <c r="K37" s="221"/>
      <c r="L37" s="221"/>
      <c r="M37" s="221"/>
      <c r="N37" s="221"/>
      <c r="O37" s="221"/>
      <c r="P37" s="221"/>
      <c r="Q37" s="222"/>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20" t="s">
        <v>1122</v>
      </c>
      <c r="C41" s="221"/>
      <c r="D41" s="221"/>
      <c r="E41" s="221"/>
      <c r="F41" s="221"/>
      <c r="G41" s="221"/>
      <c r="H41" s="221"/>
      <c r="I41" s="221"/>
      <c r="J41" s="221"/>
      <c r="K41" s="221"/>
      <c r="L41" s="221"/>
      <c r="M41" s="221"/>
      <c r="N41" s="221"/>
      <c r="O41" s="221"/>
      <c r="P41" s="221"/>
      <c r="Q41" s="222"/>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20" t="s">
        <v>1123</v>
      </c>
      <c r="C45" s="221"/>
      <c r="D45" s="221"/>
      <c r="E45" s="221"/>
      <c r="F45" s="221"/>
      <c r="G45" s="221"/>
      <c r="H45" s="221"/>
      <c r="I45" s="221"/>
      <c r="J45" s="221"/>
      <c r="K45" s="221"/>
      <c r="L45" s="221"/>
      <c r="M45" s="221"/>
      <c r="N45" s="221"/>
      <c r="O45" s="221"/>
      <c r="P45" s="221"/>
      <c r="Q45" s="222"/>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20" t="s">
        <v>1124</v>
      </c>
      <c r="C48" s="221"/>
      <c r="D48" s="221"/>
      <c r="E48" s="221"/>
      <c r="F48" s="221"/>
      <c r="G48" s="221"/>
      <c r="H48" s="221"/>
      <c r="I48" s="221"/>
      <c r="J48" s="221"/>
      <c r="K48" s="221"/>
      <c r="L48" s="221"/>
      <c r="M48" s="221"/>
      <c r="N48" s="221"/>
      <c r="O48" s="221"/>
      <c r="P48" s="221"/>
      <c r="Q48" s="222"/>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20" t="s">
        <v>1125</v>
      </c>
      <c r="C52" s="221"/>
      <c r="D52" s="221"/>
      <c r="E52" s="221"/>
      <c r="F52" s="221"/>
      <c r="G52" s="221"/>
      <c r="H52" s="221"/>
      <c r="I52" s="221"/>
      <c r="J52" s="221"/>
      <c r="K52" s="221"/>
      <c r="L52" s="221"/>
      <c r="M52" s="221"/>
      <c r="N52" s="221"/>
      <c r="O52" s="221"/>
      <c r="P52" s="221"/>
      <c r="Q52" s="222"/>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7:Q37"/>
    <mergeCell ref="B41:Q41"/>
    <mergeCell ref="B45:Q45"/>
    <mergeCell ref="B48:Q48"/>
    <mergeCell ref="B52:Q52"/>
    <mergeCell ref="I7:J7"/>
    <mergeCell ref="B21:Q21"/>
    <mergeCell ref="B23:Q23"/>
    <mergeCell ref="B26:Q26"/>
    <mergeCell ref="B28:Q28"/>
    <mergeCell ref="B31:Q31"/>
    <mergeCell ref="B35:Q35"/>
    <mergeCell ref="B4:Q4"/>
    <mergeCell ref="B6:G7"/>
    <mergeCell ref="B8:Q8"/>
    <mergeCell ref="B12:Q12"/>
    <mergeCell ref="B15:Q15"/>
    <mergeCell ref="B18:Q18"/>
  </mergeCells>
  <printOptions/>
  <pageMargins left="0.4330708661417323" right="0.4330708661417323" top="0.4330708661417323" bottom="0.3937007874015748" header="0.5118110236220472" footer="0.5118110236220472"/>
  <pageSetup fitToHeight="5" fitToWidth="1"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
    </sheetView>
  </sheetViews>
  <sheetFormatPr defaultColWidth="9.140625" defaultRowHeight="12.75"/>
  <sheetData>
    <row r="1" ht="12.75">
      <c r="B1" t="s">
        <v>1231</v>
      </c>
    </row>
    <row r="2" spans="1:4" ht="12.75">
      <c r="A2" t="s">
        <v>520</v>
      </c>
      <c r="B2">
        <v>30248812.690000024</v>
      </c>
      <c r="C2">
        <v>398</v>
      </c>
      <c r="D2">
        <v>0.02363280090255923</v>
      </c>
    </row>
    <row r="3" spans="1:4" ht="12.75">
      <c r="A3" t="s">
        <v>587</v>
      </c>
      <c r="B3">
        <v>42396039.12999998</v>
      </c>
      <c r="C3">
        <v>582</v>
      </c>
      <c r="D3">
        <v>0.03455851790273737</v>
      </c>
    </row>
    <row r="4" spans="1:4" ht="12.75">
      <c r="A4" t="s">
        <v>585</v>
      </c>
      <c r="B4">
        <v>73190282.83000004</v>
      </c>
      <c r="C4">
        <v>801</v>
      </c>
      <c r="D4">
        <v>0.04756249628881895</v>
      </c>
    </row>
    <row r="5" spans="1:4" ht="12.75">
      <c r="A5" t="s">
        <v>583</v>
      </c>
      <c r="B5">
        <v>77472170.23000005</v>
      </c>
      <c r="C5">
        <v>1027</v>
      </c>
      <c r="D5">
        <v>0.06098212695208123</v>
      </c>
    </row>
    <row r="6" spans="1:4" ht="12.75">
      <c r="A6" t="s">
        <v>579</v>
      </c>
      <c r="B6">
        <v>82988671.23999995</v>
      </c>
      <c r="C6">
        <v>1249</v>
      </c>
      <c r="D6">
        <v>0.0741642420283831</v>
      </c>
    </row>
    <row r="7" spans="1:4" ht="12.75">
      <c r="A7" t="s">
        <v>581</v>
      </c>
      <c r="B7">
        <v>102502113.86999993</v>
      </c>
      <c r="C7">
        <v>1406</v>
      </c>
      <c r="D7">
        <v>0.08348672881657859</v>
      </c>
    </row>
    <row r="8" spans="1:4" ht="12.75">
      <c r="A8" t="s">
        <v>577</v>
      </c>
      <c r="B8">
        <v>139378475.1799999</v>
      </c>
      <c r="C8">
        <v>1913</v>
      </c>
      <c r="D8">
        <v>0.11359182946380857</v>
      </c>
    </row>
    <row r="9" spans="1:4" ht="12.75">
      <c r="A9" t="s">
        <v>575</v>
      </c>
      <c r="B9">
        <v>166364886.0900001</v>
      </c>
      <c r="C9">
        <v>1498</v>
      </c>
      <c r="D9">
        <v>0.08894958731666766</v>
      </c>
    </row>
    <row r="10" spans="1:4" ht="12.75">
      <c r="A10" t="s">
        <v>571</v>
      </c>
      <c r="B10">
        <v>196484233.1400004</v>
      </c>
      <c r="C10">
        <v>2292</v>
      </c>
      <c r="D10">
        <v>0.13609643132830593</v>
      </c>
    </row>
    <row r="11" spans="1:4" ht="12.75">
      <c r="A11" t="s">
        <v>573</v>
      </c>
      <c r="B11">
        <v>204968209.769999</v>
      </c>
      <c r="C11">
        <v>2741</v>
      </c>
      <c r="D11">
        <v>0.16275755596461017</v>
      </c>
    </row>
    <row r="12" spans="1:4" ht="12.75">
      <c r="A12" t="s">
        <v>569</v>
      </c>
      <c r="B12">
        <v>240624382.11000046</v>
      </c>
      <c r="C12">
        <v>2934</v>
      </c>
      <c r="D12">
        <v>0.1742176830354492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17"/>
  <sheetViews>
    <sheetView showGridLines="0" zoomScalePageLayoutView="0" workbookViewId="0" topLeftCell="A1">
      <selection activeCell="A1" sqref="A1"/>
    </sheetView>
  </sheetViews>
  <sheetFormatPr defaultColWidth="9.140625" defaultRowHeight="12.75"/>
  <sheetData>
    <row r="2" spans="1:2" ht="12.75">
      <c r="A2" t="s">
        <v>1130</v>
      </c>
      <c r="B2">
        <v>0.05168235944178673</v>
      </c>
    </row>
    <row r="3" spans="1:2" ht="12.75">
      <c r="A3" t="s">
        <v>1131</v>
      </c>
      <c r="B3">
        <v>0.5016161234802246</v>
      </c>
    </row>
    <row r="4" spans="1:2" ht="12.75">
      <c r="A4" t="s">
        <v>1132</v>
      </c>
      <c r="B4">
        <v>0.4002793283082114</v>
      </c>
    </row>
    <row r="5" spans="1:2" ht="12.75">
      <c r="A5" t="s">
        <v>1133</v>
      </c>
      <c r="B5">
        <v>0.0175508625501414</v>
      </c>
    </row>
    <row r="6" spans="1:2" ht="12.75">
      <c r="A6" t="s">
        <v>1134</v>
      </c>
      <c r="B6">
        <v>0.005091281085302473</v>
      </c>
    </row>
    <row r="7" spans="1:2" ht="12.75">
      <c r="A7" t="s">
        <v>1135</v>
      </c>
      <c r="B7">
        <v>0.0023549448476843453</v>
      </c>
    </row>
    <row r="8" spans="1:2" ht="12.75">
      <c r="A8" t="s">
        <v>1136</v>
      </c>
      <c r="B8">
        <v>0.0058705485538927404</v>
      </c>
    </row>
    <row r="9" spans="1:2" ht="12.75">
      <c r="A9" t="s">
        <v>1137</v>
      </c>
      <c r="B9">
        <v>0.007583683575464814</v>
      </c>
    </row>
    <row r="10" spans="1:2" ht="12.75">
      <c r="A10" t="s">
        <v>1138</v>
      </c>
      <c r="B10">
        <v>0.0016588190571711963</v>
      </c>
    </row>
    <row r="11" spans="1:2" ht="12.75">
      <c r="A11" t="s">
        <v>1139</v>
      </c>
      <c r="B11">
        <v>0.0009216884084951902</v>
      </c>
    </row>
    <row r="12" spans="1:2" ht="12.75">
      <c r="A12" t="s">
        <v>1140</v>
      </c>
      <c r="B12">
        <v>0.0006252532380191304</v>
      </c>
    </row>
    <row r="13" spans="1:2" ht="12.75">
      <c r="A13" t="s">
        <v>1141</v>
      </c>
      <c r="B13">
        <v>0.0020980658669915676</v>
      </c>
    </row>
    <row r="14" spans="1:2" ht="12.75">
      <c r="A14" t="s">
        <v>1142</v>
      </c>
      <c r="B14">
        <v>0.0017424837858458179</v>
      </c>
    </row>
    <row r="15" spans="1:2" ht="12.75">
      <c r="A15" t="s">
        <v>1143</v>
      </c>
      <c r="B15">
        <v>0.0008366348440419682</v>
      </c>
    </row>
    <row r="16" spans="1:2" ht="12.75">
      <c r="A16" t="s">
        <v>1144</v>
      </c>
      <c r="B16">
        <v>8.19086340961735E-05</v>
      </c>
    </row>
    <row r="17" spans="1:2" ht="12.75">
      <c r="A17" t="s">
        <v>1145</v>
      </c>
      <c r="B17">
        <v>6.014322630514231E-06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1146</v>
      </c>
      <c r="B2">
        <v>0</v>
      </c>
    </row>
    <row r="3" spans="1:2" ht="12.75">
      <c r="A3" t="s">
        <v>1130</v>
      </c>
      <c r="B3">
        <v>0.00047772102243611386</v>
      </c>
    </row>
    <row r="4" spans="1:2" ht="12.75">
      <c r="A4" t="s">
        <v>1131</v>
      </c>
      <c r="B4">
        <v>0.001455041624098383</v>
      </c>
    </row>
    <row r="5" spans="1:2" ht="12.75">
      <c r="A5" t="s">
        <v>1132</v>
      </c>
      <c r="B5">
        <v>0.0037344383593976853</v>
      </c>
    </row>
    <row r="6" spans="1:2" ht="12.75">
      <c r="A6" t="s">
        <v>1133</v>
      </c>
      <c r="B6">
        <v>0.006228855196593207</v>
      </c>
    </row>
    <row r="7" spans="1:2" ht="12.75">
      <c r="A7" t="s">
        <v>1134</v>
      </c>
      <c r="B7">
        <v>0.0048369575397388025</v>
      </c>
    </row>
    <row r="8" spans="1:2" ht="12.75">
      <c r="A8" t="s">
        <v>1135</v>
      </c>
      <c r="B8">
        <v>0.008910946182406385</v>
      </c>
    </row>
    <row r="9" spans="1:2" ht="12.75">
      <c r="A9" t="s">
        <v>1136</v>
      </c>
      <c r="B9">
        <v>0.014466495471235559</v>
      </c>
    </row>
    <row r="10" spans="1:2" ht="12.75">
      <c r="A10" t="s">
        <v>1137</v>
      </c>
      <c r="B10">
        <v>0.08836865676668558</v>
      </c>
    </row>
    <row r="11" spans="1:2" ht="12.75">
      <c r="A11" t="s">
        <v>1138</v>
      </c>
      <c r="B11">
        <v>0.09073565773972654</v>
      </c>
    </row>
    <row r="12" spans="1:2" ht="12.75">
      <c r="A12" t="s">
        <v>1139</v>
      </c>
      <c r="B12">
        <v>0.022773678019964532</v>
      </c>
    </row>
    <row r="13" spans="1:2" ht="12.75">
      <c r="A13" t="s">
        <v>1140</v>
      </c>
      <c r="B13">
        <v>0.04847238107414951</v>
      </c>
    </row>
    <row r="14" spans="1:2" ht="12.75">
      <c r="A14" t="s">
        <v>1141</v>
      </c>
      <c r="B14">
        <v>0.05001924563929036</v>
      </c>
    </row>
    <row r="15" spans="1:2" ht="12.75">
      <c r="A15" t="s">
        <v>1142</v>
      </c>
      <c r="B15">
        <v>0.05515469708632811</v>
      </c>
    </row>
    <row r="16" spans="1:2" ht="12.75">
      <c r="A16" t="s">
        <v>1143</v>
      </c>
      <c r="B16">
        <v>0.06759766569816782</v>
      </c>
    </row>
    <row r="17" spans="1:2" ht="12.75">
      <c r="A17" t="s">
        <v>1144</v>
      </c>
      <c r="B17">
        <v>0.015875561494761138</v>
      </c>
    </row>
    <row r="18" spans="1:2" ht="12.75">
      <c r="A18" t="s">
        <v>1147</v>
      </c>
      <c r="B18">
        <v>0.040163490425182975</v>
      </c>
    </row>
    <row r="19" spans="1:2" ht="12.75">
      <c r="A19" t="s">
        <v>1148</v>
      </c>
      <c r="B19">
        <v>0.045179073547546515</v>
      </c>
    </row>
    <row r="20" spans="1:2" ht="12.75">
      <c r="A20" t="s">
        <v>1149</v>
      </c>
      <c r="B20">
        <v>0.08270792266463756</v>
      </c>
    </row>
    <row r="21" spans="1:2" ht="12.75">
      <c r="A21" t="s">
        <v>1145</v>
      </c>
      <c r="B21">
        <v>0.09297041730548551</v>
      </c>
    </row>
    <row r="22" spans="1:2" ht="12.75">
      <c r="A22" t="s">
        <v>1150</v>
      </c>
      <c r="B22">
        <v>0.013674521318457549</v>
      </c>
    </row>
    <row r="23" spans="1:2" ht="12.75">
      <c r="A23" t="s">
        <v>1151</v>
      </c>
      <c r="B23">
        <v>0.014395923784509844</v>
      </c>
    </row>
    <row r="24" spans="1:2" ht="12.75">
      <c r="A24" t="s">
        <v>1152</v>
      </c>
      <c r="B24">
        <v>0.023360589418639843</v>
      </c>
    </row>
    <row r="25" spans="1:2" ht="12.75">
      <c r="A25" t="s">
        <v>1153</v>
      </c>
      <c r="B25">
        <v>0.09117528223132312</v>
      </c>
    </row>
    <row r="26" spans="1:2" ht="12.75">
      <c r="A26" t="s">
        <v>1154</v>
      </c>
      <c r="B26">
        <v>0.10268346132854891</v>
      </c>
    </row>
    <row r="27" spans="1:2" ht="12.75">
      <c r="A27" t="s">
        <v>1155</v>
      </c>
      <c r="B27">
        <v>0.009296396886663354</v>
      </c>
    </row>
    <row r="28" spans="1:2" ht="12.75">
      <c r="A28" t="s">
        <v>1156</v>
      </c>
      <c r="B28">
        <v>0.0006633712929680862</v>
      </c>
    </row>
    <row r="29" spans="1:2" ht="12.75">
      <c r="A29" t="s">
        <v>1157</v>
      </c>
      <c r="B29">
        <v>0.0029106072054605205</v>
      </c>
    </row>
    <row r="30" spans="1:2" ht="12.75">
      <c r="A30" t="s">
        <v>1158</v>
      </c>
      <c r="B30">
        <v>0.001625353814373131</v>
      </c>
    </row>
    <row r="31" spans="1:2" ht="12.75">
      <c r="A31" t="s">
        <v>1159</v>
      </c>
      <c r="B31">
        <v>3.692588466179617E-05</v>
      </c>
    </row>
    <row r="32" spans="1:2" ht="12.75">
      <c r="A32" t="s">
        <v>1160</v>
      </c>
      <c r="B32">
        <v>4.866397656165299E-05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1131</v>
      </c>
      <c r="B2">
        <v>0.0002483470670348412</v>
      </c>
    </row>
    <row r="3" spans="1:2" ht="12.75">
      <c r="A3" t="s">
        <v>1132</v>
      </c>
      <c r="B3">
        <v>0.0005699614943418399</v>
      </c>
    </row>
    <row r="4" spans="1:2" ht="12.75">
      <c r="A4" t="s">
        <v>1133</v>
      </c>
      <c r="B4">
        <v>0.0009038226238276991</v>
      </c>
    </row>
    <row r="5" spans="1:2" ht="12.75">
      <c r="A5" t="s">
        <v>1134</v>
      </c>
      <c r="B5">
        <v>0.006373051108899806</v>
      </c>
    </row>
    <row r="6" spans="1:2" ht="12.75">
      <c r="A6" t="s">
        <v>1135</v>
      </c>
      <c r="B6">
        <v>0.0035752830437313942</v>
      </c>
    </row>
    <row r="7" spans="1:2" ht="12.75">
      <c r="A7" t="s">
        <v>1136</v>
      </c>
      <c r="B7">
        <v>0.004187053896675963</v>
      </c>
    </row>
    <row r="8" spans="1:2" ht="12.75">
      <c r="A8" t="s">
        <v>1137</v>
      </c>
      <c r="B8">
        <v>0.009410451829535186</v>
      </c>
    </row>
    <row r="9" spans="1:2" ht="12.75">
      <c r="A9" t="s">
        <v>1138</v>
      </c>
      <c r="B9">
        <v>0.012718423215786636</v>
      </c>
    </row>
    <row r="10" spans="1:2" ht="12.75">
      <c r="A10" t="s">
        <v>1139</v>
      </c>
      <c r="B10">
        <v>0.13927686733523145</v>
      </c>
    </row>
    <row r="11" spans="1:2" ht="12.75">
      <c r="A11" t="s">
        <v>1140</v>
      </c>
      <c r="B11">
        <v>0.04587910563218292</v>
      </c>
    </row>
    <row r="12" spans="1:2" ht="12.75">
      <c r="A12" t="s">
        <v>1141</v>
      </c>
      <c r="B12">
        <v>0.021753748991885865</v>
      </c>
    </row>
    <row r="13" spans="1:2" ht="12.75">
      <c r="A13" t="s">
        <v>1142</v>
      </c>
      <c r="B13">
        <v>0.08351604408624046</v>
      </c>
    </row>
    <row r="14" spans="1:2" ht="12.75">
      <c r="A14" t="s">
        <v>1143</v>
      </c>
      <c r="B14">
        <v>0.005719408094129614</v>
      </c>
    </row>
    <row r="15" spans="1:2" ht="12.75">
      <c r="A15" t="s">
        <v>1144</v>
      </c>
      <c r="B15">
        <v>0.12287017062535648</v>
      </c>
    </row>
    <row r="16" spans="1:2" ht="12.75">
      <c r="A16" t="s">
        <v>1147</v>
      </c>
      <c r="B16">
        <v>0.0032992086338929872</v>
      </c>
    </row>
    <row r="17" spans="1:2" ht="12.75">
      <c r="A17" t="s">
        <v>1148</v>
      </c>
      <c r="B17">
        <v>0.01335982761466147</v>
      </c>
    </row>
    <row r="18" spans="1:2" ht="12.75">
      <c r="A18" t="s">
        <v>1149</v>
      </c>
      <c r="B18">
        <v>0.06997990686099644</v>
      </c>
    </row>
    <row r="19" spans="1:2" ht="12.75">
      <c r="A19" t="s">
        <v>1145</v>
      </c>
      <c r="B19">
        <v>0.009677058402897723</v>
      </c>
    </row>
    <row r="20" spans="1:2" ht="12.75">
      <c r="A20" t="s">
        <v>1150</v>
      </c>
      <c r="B20">
        <v>0.1839199961128211</v>
      </c>
    </row>
    <row r="21" spans="1:2" ht="12.75">
      <c r="A21" t="s">
        <v>1151</v>
      </c>
      <c r="B21">
        <v>0.00407958318619741</v>
      </c>
    </row>
    <row r="22" spans="1:2" ht="12.75">
      <c r="A22" t="s">
        <v>1152</v>
      </c>
      <c r="B22">
        <v>0.007318040898890961</v>
      </c>
    </row>
    <row r="23" spans="1:2" ht="12.75">
      <c r="A23" t="s">
        <v>1153</v>
      </c>
      <c r="B23">
        <v>0.01512239124203405</v>
      </c>
    </row>
    <row r="24" spans="1:2" ht="12.75">
      <c r="A24" t="s">
        <v>1154</v>
      </c>
      <c r="B24">
        <v>0.019095090286586538</v>
      </c>
    </row>
    <row r="25" spans="1:2" ht="12.75">
      <c r="A25" t="s">
        <v>1155</v>
      </c>
      <c r="B25">
        <v>0.20361287937785993</v>
      </c>
    </row>
    <row r="26" spans="1:2" ht="12.75">
      <c r="A26" t="s">
        <v>1161</v>
      </c>
      <c r="B26">
        <v>0.0038719825332176514</v>
      </c>
    </row>
    <row r="27" spans="1:2" ht="12.75">
      <c r="A27" t="s">
        <v>1156</v>
      </c>
      <c r="B27">
        <v>0.0002959229851309636</v>
      </c>
    </row>
    <row r="28" spans="1:2" ht="12.75">
      <c r="A28" t="s">
        <v>1157</v>
      </c>
      <c r="B28">
        <v>0.00015742531538468</v>
      </c>
    </row>
    <row r="29" spans="1:2" ht="12.75">
      <c r="A29" t="s">
        <v>1158</v>
      </c>
      <c r="B29">
        <v>0.0007539829131631753</v>
      </c>
    </row>
    <row r="30" spans="1:2" ht="12.75">
      <c r="A30" t="s">
        <v>1162</v>
      </c>
      <c r="B30">
        <v>0.008344658831401067</v>
      </c>
    </row>
    <row r="31" spans="1:2" ht="12.75">
      <c r="A31" t="s">
        <v>1159</v>
      </c>
      <c r="B31">
        <v>2.4715898780269376E-05</v>
      </c>
    </row>
    <row r="32" spans="1:2" ht="12.75">
      <c r="A32" t="s">
        <v>1163</v>
      </c>
      <c r="B32">
        <v>8.558986122344915E-05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v>1999</v>
      </c>
      <c r="B2">
        <v>6.014322630514228E-06</v>
      </c>
    </row>
    <row r="3" spans="1:2" ht="12.75">
      <c r="A3">
        <v>2002</v>
      </c>
      <c r="B3">
        <v>1.0800193581481692E-05</v>
      </c>
    </row>
    <row r="4" spans="1:2" ht="12.75">
      <c r="A4">
        <v>2003</v>
      </c>
      <c r="B4">
        <v>0.00022455361639041143</v>
      </c>
    </row>
    <row r="5" spans="1:2" ht="12.75">
      <c r="A5">
        <v>2004</v>
      </c>
      <c r="B5">
        <v>0.0013365551103822564</v>
      </c>
    </row>
    <row r="6" spans="1:2" ht="12.75">
      <c r="A6">
        <v>2005</v>
      </c>
      <c r="B6">
        <v>0.002523302892090389</v>
      </c>
    </row>
    <row r="7" spans="1:2" ht="12.75">
      <c r="A7">
        <v>2006</v>
      </c>
      <c r="B7">
        <v>0.0009467685954533804</v>
      </c>
    </row>
    <row r="8" spans="1:2" ht="12.75">
      <c r="A8">
        <v>2007</v>
      </c>
      <c r="B8">
        <v>0.0006741340920953679</v>
      </c>
    </row>
    <row r="9" spans="1:2" ht="12.75">
      <c r="A9">
        <v>2008</v>
      </c>
      <c r="B9">
        <v>0.0009573273135913065</v>
      </c>
    </row>
    <row r="10" spans="1:2" ht="12.75">
      <c r="A10">
        <v>2009</v>
      </c>
      <c r="B10">
        <v>0.0038872524513384747</v>
      </c>
    </row>
    <row r="11" spans="1:2" ht="12.75">
      <c r="A11">
        <v>2010</v>
      </c>
      <c r="B11">
        <v>0.008079256008591336</v>
      </c>
    </row>
    <row r="12" spans="1:2" ht="12.75">
      <c r="A12">
        <v>2011</v>
      </c>
      <c r="B12">
        <v>0.004320852558520425</v>
      </c>
    </row>
    <row r="13" spans="1:2" ht="12.75">
      <c r="A13">
        <v>2012</v>
      </c>
      <c r="B13">
        <v>0.0018479073250245576</v>
      </c>
    </row>
    <row r="14" spans="1:2" ht="12.75">
      <c r="A14">
        <v>2013</v>
      </c>
      <c r="B14">
        <v>0.01159262027865684</v>
      </c>
    </row>
    <row r="15" spans="1:2" ht="12.75">
      <c r="A15">
        <v>2014</v>
      </c>
      <c r="B15">
        <v>0.09600735847901694</v>
      </c>
    </row>
    <row r="16" spans="1:2" ht="12.75">
      <c r="A16">
        <v>2015</v>
      </c>
      <c r="B16">
        <v>0.7453533105146674</v>
      </c>
    </row>
    <row r="17" spans="1:2" ht="12.75">
      <c r="A17">
        <v>2016</v>
      </c>
      <c r="B17">
        <v>0.11721554042161537</v>
      </c>
    </row>
    <row r="18" spans="1:2" ht="12.75">
      <c r="A18">
        <v>2017</v>
      </c>
      <c r="B18">
        <v>0.005016445826353734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1232</v>
      </c>
      <c r="C1" t="s">
        <v>1233</v>
      </c>
    </row>
    <row r="2" spans="1:3" ht="12.75">
      <c r="A2" t="s">
        <v>1167</v>
      </c>
      <c r="B2">
        <v>0.2038389502817848</v>
      </c>
      <c r="C2">
        <v>0.4819585187991287</v>
      </c>
    </row>
    <row r="3" spans="1:3" ht="12.75">
      <c r="A3" t="s">
        <v>1168</v>
      </c>
      <c r="B3">
        <v>0.37043595706083315</v>
      </c>
      <c r="C3">
        <v>0.32891372289042525</v>
      </c>
    </row>
    <row r="4" spans="1:3" ht="12.75">
      <c r="A4" t="s">
        <v>1169</v>
      </c>
      <c r="B4">
        <v>0.26276052025295565</v>
      </c>
      <c r="C4">
        <v>0.14101714177478927</v>
      </c>
    </row>
    <row r="5" spans="1:3" ht="12.75">
      <c r="A5" t="s">
        <v>1170</v>
      </c>
      <c r="B5">
        <v>0.07690034913584486</v>
      </c>
      <c r="C5">
        <v>0.028885311109006533</v>
      </c>
    </row>
    <row r="6" spans="1:3" ht="12.75">
      <c r="A6" t="s">
        <v>1171</v>
      </c>
      <c r="B6">
        <v>0.08606422326858149</v>
      </c>
      <c r="C6">
        <v>0.01922530542665025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74">
      <selection activeCell="C112" sqref="C112"/>
    </sheetView>
  </sheetViews>
  <sheetFormatPr defaultColWidth="8.8515625" defaultRowHeight="12.75" outlineLevelRow="1"/>
  <cols>
    <col min="1" max="1" width="13.28125" style="59" customWidth="1"/>
    <col min="2" max="2" width="60.7109375" style="59" customWidth="1"/>
    <col min="3" max="3" width="49.28125" style="59" customWidth="1"/>
    <col min="4" max="4" width="40.7109375" style="59" customWidth="1"/>
    <col min="5" max="5" width="6.7109375" style="59" customWidth="1"/>
    <col min="6" max="6" width="41.7109375" style="59" customWidth="1"/>
    <col min="7" max="7" width="41.7109375" style="56" customWidth="1"/>
    <col min="8" max="8" width="7.28125" style="59" customWidth="1"/>
    <col min="9" max="9" width="71.8515625" style="59" customWidth="1"/>
    <col min="10" max="11" width="47.7109375" style="59" customWidth="1"/>
    <col min="12" max="12" width="7.28125" style="59" customWidth="1"/>
    <col min="13" max="13" width="25.7109375" style="59" customWidth="1"/>
    <col min="14" max="14" width="25.7109375" style="56" customWidth="1"/>
    <col min="15" max="16384" width="8.8515625" style="98" customWidth="1"/>
  </cols>
  <sheetData>
    <row r="1" spans="1:13" ht="31.5">
      <c r="A1" s="55" t="s">
        <v>0</v>
      </c>
      <c r="B1" s="55"/>
      <c r="C1" s="56"/>
      <c r="D1" s="56"/>
      <c r="E1" s="56"/>
      <c r="F1" s="57"/>
      <c r="H1" s="56"/>
      <c r="I1" s="55"/>
      <c r="J1" s="56"/>
      <c r="K1" s="56"/>
      <c r="L1" s="56"/>
      <c r="M1" s="56"/>
    </row>
    <row r="2" spans="1:13" ht="15.75" thickBot="1">
      <c r="A2" s="56"/>
      <c r="B2" s="58"/>
      <c r="C2" s="58"/>
      <c r="D2" s="56"/>
      <c r="E2" s="56"/>
      <c r="F2" s="56"/>
      <c r="H2" s="56"/>
      <c r="L2" s="56"/>
      <c r="M2" s="56"/>
    </row>
    <row r="3" spans="1:13" ht="27" thickBot="1">
      <c r="A3" s="60"/>
      <c r="B3" s="61" t="s">
        <v>1</v>
      </c>
      <c r="C3" s="62" t="s">
        <v>2</v>
      </c>
      <c r="D3" s="60"/>
      <c r="E3" s="60"/>
      <c r="F3" s="63">
        <f>IF(AND('B1. HTT Mortgage Assets'!C258=1,SUM(C194:C206)=0),"","Let op: volgorde van de rijen vermoedelijk fout. Zet dit juist")</f>
      </c>
      <c r="G3" s="64"/>
      <c r="H3" s="65"/>
      <c r="L3" s="56"/>
      <c r="M3" s="56"/>
    </row>
    <row r="4" spans="8:13" ht="15.75" thickBot="1">
      <c r="H4" s="56"/>
      <c r="L4" s="56"/>
      <c r="M4" s="56"/>
    </row>
    <row r="5" spans="1:13" ht="18.75">
      <c r="A5" s="66"/>
      <c r="B5" s="67" t="s">
        <v>3</v>
      </c>
      <c r="C5" s="66"/>
      <c r="E5" s="68"/>
      <c r="F5" s="68"/>
      <c r="H5" s="56"/>
      <c r="L5" s="56"/>
      <c r="M5" s="56"/>
    </row>
    <row r="6" spans="2:13" ht="15">
      <c r="B6" s="69" t="s">
        <v>4</v>
      </c>
      <c r="H6" s="56"/>
      <c r="L6" s="56"/>
      <c r="M6" s="56"/>
    </row>
    <row r="7" spans="2:13" ht="15">
      <c r="B7" s="70" t="s">
        <v>1837</v>
      </c>
      <c r="H7" s="56"/>
      <c r="L7" s="56"/>
      <c r="M7" s="56"/>
    </row>
    <row r="8" spans="2:13" ht="15">
      <c r="B8" s="70" t="s">
        <v>5</v>
      </c>
      <c r="H8" s="56"/>
      <c r="L8" s="56"/>
      <c r="M8" s="56"/>
    </row>
    <row r="9" spans="2:13" ht="15">
      <c r="B9" s="69" t="s">
        <v>1838</v>
      </c>
      <c r="H9" s="56"/>
      <c r="L9" s="56"/>
      <c r="M9" s="56"/>
    </row>
    <row r="10" spans="2:13" ht="15">
      <c r="B10" s="69" t="s">
        <v>370</v>
      </c>
      <c r="H10" s="56"/>
      <c r="L10" s="56"/>
      <c r="M10" s="56"/>
    </row>
    <row r="11" spans="2:13" ht="15.75" thickBot="1">
      <c r="B11" s="71" t="s">
        <v>379</v>
      </c>
      <c r="H11" s="56"/>
      <c r="L11" s="56"/>
      <c r="M11" s="56"/>
    </row>
    <row r="12" spans="2:13" ht="15">
      <c r="B12" s="72"/>
      <c r="H12" s="56"/>
      <c r="L12" s="56"/>
      <c r="M12" s="56"/>
    </row>
    <row r="13" spans="1:13" ht="37.5">
      <c r="A13" s="73" t="s">
        <v>6</v>
      </c>
      <c r="B13" s="73" t="s">
        <v>4</v>
      </c>
      <c r="C13" s="74"/>
      <c r="D13" s="74"/>
      <c r="E13" s="74"/>
      <c r="F13" s="74"/>
      <c r="G13" s="75"/>
      <c r="H13" s="56"/>
      <c r="L13" s="56"/>
      <c r="M13" s="56"/>
    </row>
    <row r="14" spans="1:13" ht="15">
      <c r="A14" s="59" t="s">
        <v>1839</v>
      </c>
      <c r="B14" s="76" t="s">
        <v>7</v>
      </c>
      <c r="C14" s="59" t="s">
        <v>8</v>
      </c>
      <c r="E14" s="68"/>
      <c r="F14" s="68"/>
      <c r="H14" s="56"/>
      <c r="L14" s="56"/>
      <c r="M14" s="56"/>
    </row>
    <row r="15" spans="1:13" ht="15">
      <c r="A15" s="59" t="s">
        <v>9</v>
      </c>
      <c r="B15" s="76" t="s">
        <v>10</v>
      </c>
      <c r="C15" s="59" t="s">
        <v>1840</v>
      </c>
      <c r="E15" s="68"/>
      <c r="F15" s="68"/>
      <c r="H15" s="56"/>
      <c r="L15" s="56"/>
      <c r="M15" s="56"/>
    </row>
    <row r="16" spans="1:13" ht="30">
      <c r="A16" s="59" t="s">
        <v>1841</v>
      </c>
      <c r="B16" s="76" t="s">
        <v>11</v>
      </c>
      <c r="C16" s="77" t="s">
        <v>12</v>
      </c>
      <c r="E16" s="68"/>
      <c r="F16" s="68"/>
      <c r="H16" s="56"/>
      <c r="L16" s="56"/>
      <c r="M16" s="56"/>
    </row>
    <row r="17" spans="1:13" ht="15">
      <c r="A17" s="59" t="s">
        <v>13</v>
      </c>
      <c r="B17" s="76" t="s">
        <v>14</v>
      </c>
      <c r="C17" s="78">
        <v>42916</v>
      </c>
      <c r="E17" s="68"/>
      <c r="F17" s="68"/>
      <c r="H17" s="56"/>
      <c r="L17" s="56"/>
      <c r="M17" s="56"/>
    </row>
    <row r="18" spans="1:13" ht="15" hidden="1" outlineLevel="1">
      <c r="A18" s="59" t="s">
        <v>15</v>
      </c>
      <c r="B18" s="79" t="s">
        <v>1842</v>
      </c>
      <c r="C18" s="77" t="s">
        <v>1843</v>
      </c>
      <c r="E18" s="68"/>
      <c r="F18" s="68"/>
      <c r="H18" s="56"/>
      <c r="L18" s="56"/>
      <c r="M18" s="56"/>
    </row>
    <row r="19" spans="1:13" ht="15" hidden="1" outlineLevel="1">
      <c r="A19" s="59" t="s">
        <v>16</v>
      </c>
      <c r="B19" s="79" t="s">
        <v>1844</v>
      </c>
      <c r="C19" s="59" t="s">
        <v>1845</v>
      </c>
      <c r="E19" s="68"/>
      <c r="F19" s="68"/>
      <c r="H19" s="56"/>
      <c r="L19" s="56"/>
      <c r="M19" s="56"/>
    </row>
    <row r="20" spans="1:13" ht="15" hidden="1" outlineLevel="1">
      <c r="A20" s="59" t="s">
        <v>1846</v>
      </c>
      <c r="B20" s="79"/>
      <c r="E20" s="68"/>
      <c r="F20" s="68"/>
      <c r="H20" s="56"/>
      <c r="L20" s="56"/>
      <c r="M20" s="56"/>
    </row>
    <row r="21" spans="1:13" ht="15" hidden="1" outlineLevel="1">
      <c r="A21" s="59" t="s">
        <v>17</v>
      </c>
      <c r="B21" s="79"/>
      <c r="E21" s="68"/>
      <c r="F21" s="68"/>
      <c r="H21" s="56"/>
      <c r="L21" s="56"/>
      <c r="M21" s="56"/>
    </row>
    <row r="22" spans="1:13" ht="15" hidden="1" outlineLevel="1">
      <c r="A22" s="59" t="s">
        <v>18</v>
      </c>
      <c r="B22" s="79"/>
      <c r="E22" s="68"/>
      <c r="F22" s="68"/>
      <c r="H22" s="56"/>
      <c r="L22" s="56"/>
      <c r="M22" s="56"/>
    </row>
    <row r="23" spans="1:13" ht="15" hidden="1" outlineLevel="1">
      <c r="A23" s="59" t="s">
        <v>1847</v>
      </c>
      <c r="B23" s="79"/>
      <c r="E23" s="68"/>
      <c r="F23" s="68"/>
      <c r="H23" s="56"/>
      <c r="L23" s="56"/>
      <c r="M23" s="56"/>
    </row>
    <row r="24" spans="1:13" ht="15" hidden="1" outlineLevel="1">
      <c r="A24" s="59" t="s">
        <v>1848</v>
      </c>
      <c r="B24" s="79"/>
      <c r="E24" s="68"/>
      <c r="F24" s="68"/>
      <c r="H24" s="56"/>
      <c r="L24" s="56"/>
      <c r="M24" s="56"/>
    </row>
    <row r="25" spans="1:13" ht="15" hidden="1" outlineLevel="1">
      <c r="A25" s="59" t="s">
        <v>1849</v>
      </c>
      <c r="B25" s="79"/>
      <c r="E25" s="68"/>
      <c r="F25" s="68"/>
      <c r="H25" s="56"/>
      <c r="L25" s="56"/>
      <c r="M25" s="56"/>
    </row>
    <row r="26" spans="1:13" ht="18.75" collapsed="1">
      <c r="A26" s="74"/>
      <c r="B26" s="73" t="s">
        <v>1837</v>
      </c>
      <c r="C26" s="74"/>
      <c r="D26" s="74"/>
      <c r="E26" s="74"/>
      <c r="F26" s="74"/>
      <c r="G26" s="75"/>
      <c r="H26" s="56"/>
      <c r="L26" s="56"/>
      <c r="M26" s="56"/>
    </row>
    <row r="27" spans="1:13" ht="15">
      <c r="A27" s="59" t="s">
        <v>19</v>
      </c>
      <c r="B27" s="80" t="s">
        <v>20</v>
      </c>
      <c r="C27" s="59" t="s">
        <v>21</v>
      </c>
      <c r="D27" s="81"/>
      <c r="E27" s="81"/>
      <c r="F27" s="81"/>
      <c r="H27" s="56"/>
      <c r="L27" s="56"/>
      <c r="M27" s="56"/>
    </row>
    <row r="28" spans="1:13" ht="15">
      <c r="A28" s="59" t="s">
        <v>22</v>
      </c>
      <c r="B28" s="80" t="s">
        <v>23</v>
      </c>
      <c r="C28" s="59" t="s">
        <v>21</v>
      </c>
      <c r="D28" s="81"/>
      <c r="E28" s="81"/>
      <c r="F28" s="81"/>
      <c r="H28" s="56"/>
      <c r="L28" s="56"/>
      <c r="M28" s="56"/>
    </row>
    <row r="29" spans="1:13" ht="15">
      <c r="A29" s="59" t="s">
        <v>1850</v>
      </c>
      <c r="B29" s="80" t="s">
        <v>24</v>
      </c>
      <c r="C29" s="77" t="s">
        <v>1851</v>
      </c>
      <c r="E29" s="81"/>
      <c r="F29" s="81"/>
      <c r="H29" s="56"/>
      <c r="L29" s="56"/>
      <c r="M29" s="56"/>
    </row>
    <row r="30" spans="1:13" ht="15" hidden="1" outlineLevel="1">
      <c r="A30" s="59" t="s">
        <v>25</v>
      </c>
      <c r="B30" s="80"/>
      <c r="E30" s="81"/>
      <c r="F30" s="81"/>
      <c r="H30" s="56"/>
      <c r="L30" s="56"/>
      <c r="M30" s="56"/>
    </row>
    <row r="31" spans="1:13" ht="15" hidden="1" outlineLevel="1">
      <c r="A31" s="59" t="s">
        <v>26</v>
      </c>
      <c r="B31" s="80"/>
      <c r="E31" s="81"/>
      <c r="F31" s="81"/>
      <c r="H31" s="56"/>
      <c r="L31" s="56"/>
      <c r="M31" s="56"/>
    </row>
    <row r="32" spans="1:13" ht="15" hidden="1" outlineLevel="1">
      <c r="A32" s="59" t="s">
        <v>27</v>
      </c>
      <c r="B32" s="80"/>
      <c r="E32" s="81"/>
      <c r="F32" s="81"/>
      <c r="H32" s="56"/>
      <c r="L32" s="56"/>
      <c r="M32" s="56"/>
    </row>
    <row r="33" spans="1:13" ht="15" hidden="1" outlineLevel="1">
      <c r="A33" s="59" t="s">
        <v>28</v>
      </c>
      <c r="B33" s="80"/>
      <c r="E33" s="81"/>
      <c r="F33" s="81"/>
      <c r="H33" s="56"/>
      <c r="L33" s="56"/>
      <c r="M33" s="56"/>
    </row>
    <row r="34" spans="1:13" ht="15" hidden="1" outlineLevel="1">
      <c r="A34" s="59" t="s">
        <v>29</v>
      </c>
      <c r="B34" s="80"/>
      <c r="E34" s="81"/>
      <c r="F34" s="81"/>
      <c r="H34" s="56"/>
      <c r="L34" s="56"/>
      <c r="M34" s="56"/>
    </row>
    <row r="35" spans="1:13" ht="15" hidden="1" outlineLevel="1">
      <c r="A35" s="59" t="s">
        <v>1852</v>
      </c>
      <c r="B35" s="82"/>
      <c r="E35" s="81"/>
      <c r="F35" s="81"/>
      <c r="H35" s="56"/>
      <c r="L35" s="56"/>
      <c r="M35" s="56"/>
    </row>
    <row r="36" spans="1:13" ht="18.75" collapsed="1">
      <c r="A36" s="73"/>
      <c r="B36" s="73" t="s">
        <v>5</v>
      </c>
      <c r="C36" s="73"/>
      <c r="D36" s="74"/>
      <c r="E36" s="74"/>
      <c r="F36" s="74"/>
      <c r="G36" s="75"/>
      <c r="H36" s="56"/>
      <c r="I36" s="83"/>
      <c r="L36" s="56"/>
      <c r="M36" s="56"/>
    </row>
    <row r="37" spans="1:13" ht="15" customHeight="1">
      <c r="A37" s="84"/>
      <c r="B37" s="85" t="s">
        <v>30</v>
      </c>
      <c r="C37" s="84" t="s">
        <v>49</v>
      </c>
      <c r="D37" s="84"/>
      <c r="E37" s="86"/>
      <c r="F37" s="87"/>
      <c r="G37" s="87"/>
      <c r="H37" s="56"/>
      <c r="L37" s="56"/>
      <c r="M37" s="56"/>
    </row>
    <row r="38" spans="1:13" ht="14.25" customHeight="1">
      <c r="A38" s="59" t="s">
        <v>31</v>
      </c>
      <c r="B38" s="81" t="s">
        <v>1853</v>
      </c>
      <c r="C38" s="88">
        <v>1356.6182762799988</v>
      </c>
      <c r="F38" s="81"/>
      <c r="H38" s="56"/>
      <c r="L38" s="56"/>
      <c r="M38" s="56"/>
    </row>
    <row r="39" spans="1:13" ht="15" customHeight="1">
      <c r="A39" s="59" t="s">
        <v>32</v>
      </c>
      <c r="B39" s="81" t="s">
        <v>33</v>
      </c>
      <c r="C39" s="88">
        <v>1000</v>
      </c>
      <c r="F39" s="81"/>
      <c r="H39" s="56"/>
      <c r="L39" s="56"/>
      <c r="M39" s="56"/>
    </row>
    <row r="40" spans="1:13" ht="14.25" customHeight="1" hidden="1" outlineLevel="1">
      <c r="A40" s="59" t="s">
        <v>34</v>
      </c>
      <c r="B40" s="89" t="s">
        <v>35</v>
      </c>
      <c r="C40" s="88">
        <v>1504.5500425248945</v>
      </c>
      <c r="F40" s="81"/>
      <c r="H40" s="56"/>
      <c r="L40" s="56"/>
      <c r="M40" s="56"/>
    </row>
    <row r="41" spans="1:13" ht="14.25" customHeight="1" hidden="1" outlineLevel="1">
      <c r="A41" s="59" t="s">
        <v>36</v>
      </c>
      <c r="B41" s="89" t="s">
        <v>37</v>
      </c>
      <c r="C41" s="88">
        <v>997.2772099695949</v>
      </c>
      <c r="F41" s="81"/>
      <c r="H41" s="56"/>
      <c r="L41" s="56"/>
      <c r="M41" s="56"/>
    </row>
    <row r="42" spans="1:13" ht="13.5" customHeight="1" hidden="1" outlineLevel="1">
      <c r="A42" s="59" t="s">
        <v>38</v>
      </c>
      <c r="B42" s="81"/>
      <c r="F42" s="81"/>
      <c r="H42" s="56"/>
      <c r="L42" s="56"/>
      <c r="M42" s="56"/>
    </row>
    <row r="43" spans="1:13" ht="13.5" customHeight="1" hidden="1" outlineLevel="1">
      <c r="A43" s="59" t="s">
        <v>1854</v>
      </c>
      <c r="B43" s="81"/>
      <c r="F43" s="81"/>
      <c r="H43" s="56"/>
      <c r="L43" s="56"/>
      <c r="M43" s="56"/>
    </row>
    <row r="44" spans="1:13" ht="15" customHeight="1" collapsed="1">
      <c r="A44" s="84"/>
      <c r="B44" s="85" t="s">
        <v>1855</v>
      </c>
      <c r="C44" s="90" t="s">
        <v>1856</v>
      </c>
      <c r="D44" s="84" t="s">
        <v>39</v>
      </c>
      <c r="E44" s="86"/>
      <c r="F44" s="87" t="s">
        <v>40</v>
      </c>
      <c r="G44" s="87" t="s">
        <v>41</v>
      </c>
      <c r="H44" s="56"/>
      <c r="L44" s="56"/>
      <c r="M44" s="56"/>
    </row>
    <row r="45" spans="1:13" ht="15" customHeight="1">
      <c r="A45" s="59" t="s">
        <v>42</v>
      </c>
      <c r="B45" s="91" t="s">
        <v>43</v>
      </c>
      <c r="C45" s="92">
        <v>0.05</v>
      </c>
      <c r="D45" s="92">
        <v>0.35661827627999876</v>
      </c>
      <c r="F45" s="92">
        <v>0.05</v>
      </c>
      <c r="G45" s="92" t="s">
        <v>44</v>
      </c>
      <c r="H45" s="56"/>
      <c r="L45" s="56"/>
      <c r="M45" s="56"/>
    </row>
    <row r="46" spans="1:13" ht="15" customHeight="1" hidden="1" outlineLevel="1">
      <c r="A46" s="59" t="s">
        <v>45</v>
      </c>
      <c r="B46" s="79" t="s">
        <v>1857</v>
      </c>
      <c r="G46" s="59"/>
      <c r="H46" s="56"/>
      <c r="L46" s="56"/>
      <c r="M46" s="56"/>
    </row>
    <row r="47" spans="1:13" ht="15" customHeight="1" hidden="1" outlineLevel="1">
      <c r="A47" s="59" t="s">
        <v>46</v>
      </c>
      <c r="B47" s="79" t="s">
        <v>1858</v>
      </c>
      <c r="G47" s="59"/>
      <c r="H47" s="56"/>
      <c r="L47" s="56"/>
      <c r="M47" s="56"/>
    </row>
    <row r="48" spans="1:13" ht="15" customHeight="1" hidden="1" outlineLevel="1">
      <c r="A48" s="59" t="s">
        <v>47</v>
      </c>
      <c r="B48" s="79"/>
      <c r="G48" s="59"/>
      <c r="H48" s="56"/>
      <c r="L48" s="56"/>
      <c r="M48" s="56"/>
    </row>
    <row r="49" spans="1:13" ht="15" customHeight="1" hidden="1" outlineLevel="1">
      <c r="A49" s="59" t="s">
        <v>48</v>
      </c>
      <c r="B49" s="79"/>
      <c r="G49" s="59"/>
      <c r="H49" s="56"/>
      <c r="L49" s="56"/>
      <c r="M49" s="56"/>
    </row>
    <row r="50" spans="1:13" ht="15" customHeight="1" hidden="1" outlineLevel="1">
      <c r="A50" s="59" t="s">
        <v>1859</v>
      </c>
      <c r="B50" s="79"/>
      <c r="G50" s="59"/>
      <c r="H50" s="56"/>
      <c r="L50" s="56"/>
      <c r="M50" s="56"/>
    </row>
    <row r="51" spans="1:13" ht="15" customHeight="1" hidden="1" outlineLevel="1">
      <c r="A51" s="59" t="s">
        <v>1860</v>
      </c>
      <c r="B51" s="79"/>
      <c r="G51" s="59"/>
      <c r="H51" s="56"/>
      <c r="L51" s="56"/>
      <c r="M51" s="56"/>
    </row>
    <row r="52" spans="1:13" ht="15" customHeight="1" collapsed="1">
      <c r="A52" s="84"/>
      <c r="B52" s="85" t="s">
        <v>1861</v>
      </c>
      <c r="C52" s="84" t="s">
        <v>49</v>
      </c>
      <c r="D52" s="84"/>
      <c r="E52" s="86"/>
      <c r="F52" s="87" t="s">
        <v>266</v>
      </c>
      <c r="G52" s="87"/>
      <c r="H52" s="56"/>
      <c r="L52" s="56"/>
      <c r="M52" s="56"/>
    </row>
    <row r="53" spans="1:13" ht="15" customHeight="1">
      <c r="A53" s="59" t="s">
        <v>50</v>
      </c>
      <c r="B53" s="81" t="s">
        <v>51</v>
      </c>
      <c r="C53" s="88">
        <v>1356.6182762799988</v>
      </c>
      <c r="E53" s="93"/>
      <c r="F53" s="94">
        <v>0.9963278988780466</v>
      </c>
      <c r="G53" s="95"/>
      <c r="H53" s="56"/>
      <c r="L53" s="56"/>
      <c r="M53" s="56"/>
    </row>
    <row r="54" spans="1:13" ht="15">
      <c r="A54" s="59" t="s">
        <v>52</v>
      </c>
      <c r="B54" s="81" t="s">
        <v>53</v>
      </c>
      <c r="C54" s="88" t="s">
        <v>54</v>
      </c>
      <c r="E54" s="93"/>
      <c r="F54" s="94" t="s">
        <v>55</v>
      </c>
      <c r="G54" s="95"/>
      <c r="H54" s="56"/>
      <c r="L54" s="56"/>
      <c r="M54" s="56"/>
    </row>
    <row r="55" spans="1:13" ht="15">
      <c r="A55" s="59" t="s">
        <v>56</v>
      </c>
      <c r="B55" s="81" t="s">
        <v>57</v>
      </c>
      <c r="C55" s="88" t="s">
        <v>54</v>
      </c>
      <c r="E55" s="93"/>
      <c r="F55" s="94" t="s">
        <v>55</v>
      </c>
      <c r="G55" s="95"/>
      <c r="H55" s="56"/>
      <c r="L55" s="56"/>
      <c r="M55" s="56"/>
    </row>
    <row r="56" spans="1:13" ht="15">
      <c r="A56" s="59" t="s">
        <v>58</v>
      </c>
      <c r="B56" s="81" t="s">
        <v>59</v>
      </c>
      <c r="C56" s="88">
        <v>5</v>
      </c>
      <c r="E56" s="93"/>
      <c r="F56" s="94">
        <v>0.003672101121953372</v>
      </c>
      <c r="G56" s="95"/>
      <c r="H56" s="56"/>
      <c r="L56" s="56"/>
      <c r="M56" s="56"/>
    </row>
    <row r="57" spans="1:13" ht="15">
      <c r="A57" s="59" t="s">
        <v>60</v>
      </c>
      <c r="B57" s="59" t="s">
        <v>61</v>
      </c>
      <c r="C57" s="88">
        <v>0</v>
      </c>
      <c r="E57" s="93"/>
      <c r="F57" s="94" t="s">
        <v>55</v>
      </c>
      <c r="G57" s="95"/>
      <c r="H57" s="56"/>
      <c r="L57" s="56"/>
      <c r="M57" s="56"/>
    </row>
    <row r="58" spans="1:13" ht="15">
      <c r="A58" s="59" t="s">
        <v>62</v>
      </c>
      <c r="B58" s="96" t="s">
        <v>63</v>
      </c>
      <c r="C58" s="88">
        <v>1361.6182762799988</v>
      </c>
      <c r="D58" s="93"/>
      <c r="E58" s="93"/>
      <c r="F58" s="94" t="s">
        <v>64</v>
      </c>
      <c r="G58" s="95"/>
      <c r="H58" s="56"/>
      <c r="L58" s="56"/>
      <c r="M58" s="56"/>
    </row>
    <row r="59" spans="1:13" ht="15" hidden="1" outlineLevel="1">
      <c r="A59" s="59" t="s">
        <v>65</v>
      </c>
      <c r="B59" s="97" t="s">
        <v>151</v>
      </c>
      <c r="E59" s="93"/>
      <c r="F59" s="95"/>
      <c r="G59" s="95"/>
      <c r="H59" s="56"/>
      <c r="L59" s="56"/>
      <c r="M59" s="56"/>
    </row>
    <row r="60" spans="1:13" ht="15" hidden="1" outlineLevel="1">
      <c r="A60" s="59" t="s">
        <v>66</v>
      </c>
      <c r="B60" s="97" t="s">
        <v>151</v>
      </c>
      <c r="E60" s="93"/>
      <c r="F60" s="95"/>
      <c r="G60" s="95"/>
      <c r="H60" s="56"/>
      <c r="L60" s="56"/>
      <c r="M60" s="56"/>
    </row>
    <row r="61" spans="1:13" ht="15" hidden="1" outlineLevel="1">
      <c r="A61" s="59" t="s">
        <v>67</v>
      </c>
      <c r="B61" s="97" t="s">
        <v>151</v>
      </c>
      <c r="E61" s="93"/>
      <c r="F61" s="95"/>
      <c r="G61" s="95"/>
      <c r="H61" s="56"/>
      <c r="L61" s="56"/>
      <c r="M61" s="56"/>
    </row>
    <row r="62" spans="1:13" ht="15" hidden="1" outlineLevel="1">
      <c r="A62" s="59" t="s">
        <v>68</v>
      </c>
      <c r="B62" s="97" t="s">
        <v>151</v>
      </c>
      <c r="E62" s="93"/>
      <c r="F62" s="95"/>
      <c r="G62" s="95"/>
      <c r="H62" s="56"/>
      <c r="L62" s="56"/>
      <c r="M62" s="56"/>
    </row>
    <row r="63" spans="1:13" ht="15" hidden="1" outlineLevel="1">
      <c r="A63" s="59" t="s">
        <v>69</v>
      </c>
      <c r="B63" s="97" t="s">
        <v>151</v>
      </c>
      <c r="E63" s="93"/>
      <c r="F63" s="95"/>
      <c r="G63" s="95"/>
      <c r="H63" s="56"/>
      <c r="L63" s="56"/>
      <c r="M63" s="56"/>
    </row>
    <row r="64" spans="1:13" ht="15" hidden="1" outlineLevel="1">
      <c r="A64" s="59" t="s">
        <v>70</v>
      </c>
      <c r="B64" s="97" t="s">
        <v>151</v>
      </c>
      <c r="C64" s="98"/>
      <c r="D64" s="98"/>
      <c r="E64" s="98"/>
      <c r="F64" s="95"/>
      <c r="G64" s="99"/>
      <c r="H64" s="56"/>
      <c r="L64" s="56"/>
      <c r="M64" s="56"/>
    </row>
    <row r="65" spans="1:13" ht="15" customHeight="1" collapsed="1">
      <c r="A65" s="84"/>
      <c r="B65" s="85" t="s">
        <v>71</v>
      </c>
      <c r="C65" s="90" t="s">
        <v>1862</v>
      </c>
      <c r="D65" s="90" t="s">
        <v>1863</v>
      </c>
      <c r="E65" s="86"/>
      <c r="F65" s="87" t="s">
        <v>72</v>
      </c>
      <c r="G65" s="100" t="s">
        <v>73</v>
      </c>
      <c r="H65" s="56"/>
      <c r="L65" s="56"/>
      <c r="M65" s="56"/>
    </row>
    <row r="66" spans="1:13" ht="15">
      <c r="A66" s="59" t="s">
        <v>74</v>
      </c>
      <c r="B66" s="81" t="s">
        <v>75</v>
      </c>
      <c r="C66" s="101">
        <v>8.001155161403853</v>
      </c>
      <c r="D66" s="101" t="s">
        <v>44</v>
      </c>
      <c r="E66" s="76"/>
      <c r="F66" s="102"/>
      <c r="G66" s="57"/>
      <c r="H66" s="56"/>
      <c r="L66" s="56"/>
      <c r="M66" s="56"/>
    </row>
    <row r="67" spans="2:13" ht="13.5" customHeight="1">
      <c r="B67" s="81"/>
      <c r="E67" s="76"/>
      <c r="F67" s="102"/>
      <c r="G67" s="57"/>
      <c r="H67" s="56"/>
      <c r="L67" s="56"/>
      <c r="M67" s="56"/>
    </row>
    <row r="68" spans="2:13" ht="15">
      <c r="B68" s="81" t="s">
        <v>76</v>
      </c>
      <c r="C68" s="76"/>
      <c r="D68" s="76"/>
      <c r="E68" s="76"/>
      <c r="F68" s="57"/>
      <c r="G68" s="57"/>
      <c r="H68" s="56"/>
      <c r="L68" s="56"/>
      <c r="M68" s="56"/>
    </row>
    <row r="69" spans="2:13" ht="15">
      <c r="B69" s="81" t="s">
        <v>77</v>
      </c>
      <c r="E69" s="76"/>
      <c r="F69" s="57"/>
      <c r="G69" s="57"/>
      <c r="H69" s="56"/>
      <c r="L69" s="56"/>
      <c r="M69" s="56"/>
    </row>
    <row r="70" spans="1:13" ht="15">
      <c r="A70" s="59" t="s">
        <v>78</v>
      </c>
      <c r="B70" s="103" t="s">
        <v>106</v>
      </c>
      <c r="C70" s="88">
        <v>4.648197340000001</v>
      </c>
      <c r="D70" s="88" t="s">
        <v>44</v>
      </c>
      <c r="E70" s="103"/>
      <c r="F70" s="95">
        <f aca="true" t="shared" si="0" ref="F70:F76">IF($C$77=0,"",IF(C70="[for completion]","",C70/$C$77))</f>
        <v>0.003426311897216874</v>
      </c>
      <c r="G70" s="95"/>
      <c r="H70" s="56"/>
      <c r="L70" s="56"/>
      <c r="M70" s="56"/>
    </row>
    <row r="71" spans="1:13" ht="15">
      <c r="A71" s="59" t="s">
        <v>79</v>
      </c>
      <c r="B71" s="103" t="s">
        <v>108</v>
      </c>
      <c r="C71" s="88">
        <v>12.96941325</v>
      </c>
      <c r="D71" s="88" t="s">
        <v>44</v>
      </c>
      <c r="E71" s="103"/>
      <c r="F71" s="95">
        <f t="shared" si="0"/>
        <v>0.009560105061803843</v>
      </c>
      <c r="G71" s="95"/>
      <c r="H71" s="56"/>
      <c r="L71" s="56"/>
      <c r="M71" s="56"/>
    </row>
    <row r="72" spans="1:13" ht="15">
      <c r="A72" s="59" t="s">
        <v>80</v>
      </c>
      <c r="B72" s="103" t="s">
        <v>110</v>
      </c>
      <c r="C72" s="88">
        <v>17.011437679999993</v>
      </c>
      <c r="D72" s="88" t="s">
        <v>44</v>
      </c>
      <c r="E72" s="103"/>
      <c r="F72" s="95">
        <f t="shared" si="0"/>
        <v>0.01253959052258039</v>
      </c>
      <c r="G72" s="95"/>
      <c r="H72" s="56"/>
      <c r="L72" s="56"/>
      <c r="M72" s="56"/>
    </row>
    <row r="73" spans="1:13" ht="15">
      <c r="A73" s="59" t="s">
        <v>81</v>
      </c>
      <c r="B73" s="103" t="s">
        <v>112</v>
      </c>
      <c r="C73" s="88">
        <v>100.6698907</v>
      </c>
      <c r="D73" s="88" t="s">
        <v>44</v>
      </c>
      <c r="E73" s="103"/>
      <c r="F73" s="95">
        <f t="shared" si="0"/>
        <v>0.07420649747993106</v>
      </c>
      <c r="G73" s="95"/>
      <c r="H73" s="56"/>
      <c r="L73" s="56"/>
      <c r="M73" s="56"/>
    </row>
    <row r="74" spans="1:13" ht="15">
      <c r="A74" s="59" t="s">
        <v>82</v>
      </c>
      <c r="B74" s="103" t="s">
        <v>114</v>
      </c>
      <c r="C74" s="88">
        <v>186.67527479000012</v>
      </c>
      <c r="D74" s="88" t="s">
        <v>44</v>
      </c>
      <c r="E74" s="103"/>
      <c r="F74" s="95">
        <f t="shared" si="0"/>
        <v>0.1376033907650759</v>
      </c>
      <c r="G74" s="95"/>
      <c r="H74" s="56"/>
      <c r="L74" s="56"/>
      <c r="M74" s="56"/>
    </row>
    <row r="75" spans="1:13" ht="15">
      <c r="A75" s="59" t="s">
        <v>83</v>
      </c>
      <c r="B75" s="103" t="s">
        <v>116</v>
      </c>
      <c r="C75" s="88">
        <v>680.9983339799962</v>
      </c>
      <c r="D75" s="88" t="s">
        <v>44</v>
      </c>
      <c r="E75" s="103"/>
      <c r="F75" s="95">
        <f t="shared" si="0"/>
        <v>0.5019822789409648</v>
      </c>
      <c r="G75" s="95"/>
      <c r="H75" s="56"/>
      <c r="L75" s="56"/>
      <c r="M75" s="56"/>
    </row>
    <row r="76" spans="1:13" ht="14.25" customHeight="1">
      <c r="A76" s="59" t="s">
        <v>84</v>
      </c>
      <c r="B76" s="103" t="s">
        <v>117</v>
      </c>
      <c r="C76" s="88">
        <v>353.64572854000033</v>
      </c>
      <c r="D76" s="88" t="s">
        <v>44</v>
      </c>
      <c r="E76" s="103"/>
      <c r="F76" s="95">
        <f t="shared" si="0"/>
        <v>0.260681825332427</v>
      </c>
      <c r="G76" s="95"/>
      <c r="H76" s="56"/>
      <c r="L76" s="56"/>
      <c r="M76" s="56"/>
    </row>
    <row r="77" spans="1:13" ht="14.25" customHeight="1">
      <c r="A77" s="59" t="s">
        <v>1864</v>
      </c>
      <c r="B77" s="104" t="s">
        <v>63</v>
      </c>
      <c r="C77" s="88">
        <v>1356.6182762799967</v>
      </c>
      <c r="D77" s="88" t="s">
        <v>86</v>
      </c>
      <c r="E77" s="81"/>
      <c r="F77" s="99">
        <f>SUM(F70:F76)</f>
        <v>0.9999999999999999</v>
      </c>
      <c r="G77" s="99">
        <f>SUM(G70:G76)</f>
        <v>0</v>
      </c>
      <c r="H77" s="56"/>
      <c r="L77" s="56"/>
      <c r="M77" s="56"/>
    </row>
    <row r="78" spans="1:13" ht="14.25" customHeight="1" hidden="1" outlineLevel="1">
      <c r="A78" s="59" t="s">
        <v>1865</v>
      </c>
      <c r="B78" s="105" t="s">
        <v>88</v>
      </c>
      <c r="C78" s="93"/>
      <c r="D78" s="93"/>
      <c r="E78" s="81"/>
      <c r="F78" s="95"/>
      <c r="G78" s="95"/>
      <c r="H78" s="56"/>
      <c r="L78" s="56"/>
      <c r="M78" s="56"/>
    </row>
    <row r="79" spans="1:13" ht="14.25" customHeight="1" hidden="1" outlineLevel="1">
      <c r="A79" s="59" t="s">
        <v>1866</v>
      </c>
      <c r="B79" s="105" t="s">
        <v>90</v>
      </c>
      <c r="C79" s="93"/>
      <c r="D79" s="93"/>
      <c r="E79" s="81"/>
      <c r="F79" s="95"/>
      <c r="G79" s="95"/>
      <c r="H79" s="56"/>
      <c r="L79" s="56"/>
      <c r="M79" s="56"/>
    </row>
    <row r="80" spans="1:13" ht="14.25" customHeight="1" hidden="1" outlineLevel="1">
      <c r="A80" s="59" t="s">
        <v>1867</v>
      </c>
      <c r="B80" s="105" t="s">
        <v>1868</v>
      </c>
      <c r="C80" s="93"/>
      <c r="D80" s="93"/>
      <c r="E80" s="81"/>
      <c r="F80" s="95"/>
      <c r="G80" s="95"/>
      <c r="H80" s="56"/>
      <c r="L80" s="56"/>
      <c r="M80" s="56"/>
    </row>
    <row r="81" spans="1:13" ht="14.25" customHeight="1" hidden="1" outlineLevel="1">
      <c r="A81" s="59" t="s">
        <v>1869</v>
      </c>
      <c r="B81" s="105" t="s">
        <v>93</v>
      </c>
      <c r="C81" s="93"/>
      <c r="D81" s="93"/>
      <c r="E81" s="81"/>
      <c r="F81" s="95"/>
      <c r="G81" s="95"/>
      <c r="H81" s="56"/>
      <c r="L81" s="56"/>
      <c r="M81" s="56"/>
    </row>
    <row r="82" spans="1:13" ht="14.25" customHeight="1" hidden="1" outlineLevel="1">
      <c r="A82" s="59" t="s">
        <v>1870</v>
      </c>
      <c r="B82" s="105" t="s">
        <v>1871</v>
      </c>
      <c r="C82" s="93"/>
      <c r="D82" s="93"/>
      <c r="E82" s="81"/>
      <c r="F82" s="95"/>
      <c r="G82" s="95"/>
      <c r="H82" s="56"/>
      <c r="L82" s="56"/>
      <c r="M82" s="56"/>
    </row>
    <row r="83" spans="1:13" ht="14.25" customHeight="1" hidden="1" outlineLevel="1">
      <c r="A83" s="59" t="s">
        <v>1872</v>
      </c>
      <c r="B83" s="105"/>
      <c r="C83" s="93"/>
      <c r="D83" s="93"/>
      <c r="E83" s="81"/>
      <c r="F83" s="95"/>
      <c r="G83" s="95"/>
      <c r="H83" s="56"/>
      <c r="L83" s="56"/>
      <c r="M83" s="56"/>
    </row>
    <row r="84" spans="1:13" ht="14.25" customHeight="1" hidden="1" outlineLevel="1">
      <c r="A84" s="59" t="s">
        <v>1873</v>
      </c>
      <c r="B84" s="105"/>
      <c r="C84" s="93"/>
      <c r="D84" s="93"/>
      <c r="E84" s="81"/>
      <c r="F84" s="95"/>
      <c r="G84" s="95"/>
      <c r="H84" s="56"/>
      <c r="L84" s="56"/>
      <c r="M84" s="56"/>
    </row>
    <row r="85" spans="1:13" ht="14.25" customHeight="1" hidden="1" outlineLevel="1">
      <c r="A85" s="59" t="s">
        <v>1874</v>
      </c>
      <c r="B85" s="105"/>
      <c r="C85" s="93"/>
      <c r="D85" s="93"/>
      <c r="E85" s="81"/>
      <c r="F85" s="95"/>
      <c r="G85" s="95"/>
      <c r="H85" s="56"/>
      <c r="L85" s="56"/>
      <c r="M85" s="56"/>
    </row>
    <row r="86" spans="1:13" ht="14.25" customHeight="1" hidden="1" outlineLevel="1">
      <c r="A86" s="59" t="s">
        <v>1875</v>
      </c>
      <c r="B86" s="104"/>
      <c r="C86" s="93"/>
      <c r="D86" s="93"/>
      <c r="E86" s="81"/>
      <c r="F86" s="95"/>
      <c r="G86" s="95"/>
      <c r="H86" s="56"/>
      <c r="L86" s="56"/>
      <c r="M86" s="56"/>
    </row>
    <row r="87" spans="1:13" ht="15" hidden="1" outlineLevel="1">
      <c r="A87" s="59" t="s">
        <v>1876</v>
      </c>
      <c r="B87" s="105"/>
      <c r="C87" s="93"/>
      <c r="D87" s="93"/>
      <c r="E87" s="81"/>
      <c r="F87" s="95"/>
      <c r="G87" s="95"/>
      <c r="H87" s="56"/>
      <c r="L87" s="56"/>
      <c r="M87" s="56"/>
    </row>
    <row r="88" spans="1:13" ht="15" customHeight="1" collapsed="1">
      <c r="A88" s="84"/>
      <c r="B88" s="85" t="s">
        <v>99</v>
      </c>
      <c r="C88" s="90" t="s">
        <v>1877</v>
      </c>
      <c r="D88" s="90" t="s">
        <v>100</v>
      </c>
      <c r="E88" s="86"/>
      <c r="F88" s="87" t="s">
        <v>1878</v>
      </c>
      <c r="G88" s="84" t="s">
        <v>101</v>
      </c>
      <c r="H88" s="56"/>
      <c r="L88" s="56"/>
      <c r="M88" s="56"/>
    </row>
    <row r="89" spans="1:13" ht="15">
      <c r="A89" s="59" t="s">
        <v>102</v>
      </c>
      <c r="B89" s="81" t="s">
        <v>75</v>
      </c>
      <c r="C89" s="88">
        <v>6.77945205479452</v>
      </c>
      <c r="D89" s="88">
        <v>7.779452054794521</v>
      </c>
      <c r="E89" s="76"/>
      <c r="F89" s="102"/>
      <c r="G89" s="57"/>
      <c r="H89" s="56"/>
      <c r="L89" s="56"/>
      <c r="M89" s="56"/>
    </row>
    <row r="90" spans="2:13" ht="15">
      <c r="B90" s="81"/>
      <c r="E90" s="76"/>
      <c r="F90" s="102"/>
      <c r="G90" s="57"/>
      <c r="H90" s="56"/>
      <c r="L90" s="56"/>
      <c r="M90" s="56"/>
    </row>
    <row r="91" spans="2:13" ht="15">
      <c r="B91" s="81" t="s">
        <v>103</v>
      </c>
      <c r="C91" s="76"/>
      <c r="D91" s="76"/>
      <c r="E91" s="76"/>
      <c r="F91" s="57"/>
      <c r="G91" s="57"/>
      <c r="H91" s="56"/>
      <c r="L91" s="56"/>
      <c r="M91" s="56"/>
    </row>
    <row r="92" spans="1:13" ht="15">
      <c r="A92" s="59" t="s">
        <v>104</v>
      </c>
      <c r="B92" s="81" t="s">
        <v>77</v>
      </c>
      <c r="E92" s="76"/>
      <c r="F92" s="57"/>
      <c r="G92" s="57"/>
      <c r="H92" s="56"/>
      <c r="L92" s="56"/>
      <c r="M92" s="56"/>
    </row>
    <row r="93" spans="1:13" ht="15">
      <c r="A93" s="59" t="s">
        <v>105</v>
      </c>
      <c r="B93" s="103" t="s">
        <v>106</v>
      </c>
      <c r="C93" s="59">
        <v>0</v>
      </c>
      <c r="D93" s="59">
        <v>0</v>
      </c>
      <c r="E93" s="103"/>
      <c r="F93" s="95">
        <f>IF($C$100=0,"",IF(C93="[for completion]","",C93/$C$100))</f>
        <v>0</v>
      </c>
      <c r="G93" s="95">
        <f>IF($D$100=0,"",IF(D93="[Mark as ND1 if not relevant]","",D93/$D$100))</f>
        <v>0</v>
      </c>
      <c r="H93" s="56"/>
      <c r="L93" s="56"/>
      <c r="M93" s="56"/>
    </row>
    <row r="94" spans="1:13" ht="15">
      <c r="A94" s="59" t="s">
        <v>107</v>
      </c>
      <c r="B94" s="103" t="s">
        <v>108</v>
      </c>
      <c r="C94" s="59">
        <v>0</v>
      </c>
      <c r="D94" s="59">
        <v>0</v>
      </c>
      <c r="E94" s="103"/>
      <c r="F94" s="95">
        <f aca="true" t="shared" si="1" ref="F94:F110">IF($C$100=0,"",IF(C94="[for completion]","",C94/$C$100))</f>
        <v>0</v>
      </c>
      <c r="G94" s="95">
        <f aca="true" t="shared" si="2" ref="G94:G99">IF($D$100=0,"",IF(D94="[Mark as ND1 if not relevant]","",D94/$D$100))</f>
        <v>0</v>
      </c>
      <c r="H94" s="56"/>
      <c r="L94" s="56"/>
      <c r="M94" s="56"/>
    </row>
    <row r="95" spans="1:13" ht="15">
      <c r="A95" s="59" t="s">
        <v>109</v>
      </c>
      <c r="B95" s="103" t="s">
        <v>110</v>
      </c>
      <c r="C95" s="59">
        <v>0</v>
      </c>
      <c r="D95" s="59">
        <v>0</v>
      </c>
      <c r="E95" s="103"/>
      <c r="F95" s="95">
        <f t="shared" si="1"/>
        <v>0</v>
      </c>
      <c r="G95" s="95">
        <f t="shared" si="2"/>
        <v>0</v>
      </c>
      <c r="H95" s="56"/>
      <c r="L95" s="56"/>
      <c r="M95" s="56"/>
    </row>
    <row r="96" spans="1:13" ht="15">
      <c r="A96" s="59" t="s">
        <v>111</v>
      </c>
      <c r="B96" s="103" t="s">
        <v>112</v>
      </c>
      <c r="C96" s="59">
        <v>0</v>
      </c>
      <c r="D96" s="59">
        <v>0</v>
      </c>
      <c r="E96" s="103"/>
      <c r="F96" s="95">
        <f t="shared" si="1"/>
        <v>0</v>
      </c>
      <c r="G96" s="95">
        <f t="shared" si="2"/>
        <v>0</v>
      </c>
      <c r="H96" s="56"/>
      <c r="L96" s="56"/>
      <c r="M96" s="56"/>
    </row>
    <row r="97" spans="1:13" ht="15">
      <c r="A97" s="59" t="s">
        <v>113</v>
      </c>
      <c r="B97" s="103" t="s">
        <v>114</v>
      </c>
      <c r="C97" s="59">
        <v>0</v>
      </c>
      <c r="D97" s="59">
        <v>0</v>
      </c>
      <c r="E97" s="103"/>
      <c r="F97" s="95">
        <f t="shared" si="1"/>
        <v>0</v>
      </c>
      <c r="G97" s="95">
        <f t="shared" si="2"/>
        <v>0</v>
      </c>
      <c r="H97" s="56"/>
      <c r="L97" s="56"/>
      <c r="M97" s="56"/>
    </row>
    <row r="98" spans="1:13" ht="15">
      <c r="A98" s="59" t="s">
        <v>115</v>
      </c>
      <c r="B98" s="103" t="s">
        <v>116</v>
      </c>
      <c r="C98" s="88">
        <v>1000</v>
      </c>
      <c r="D98" s="88">
        <v>1000</v>
      </c>
      <c r="E98" s="103"/>
      <c r="F98" s="95">
        <f t="shared" si="1"/>
        <v>1</v>
      </c>
      <c r="G98" s="95">
        <f t="shared" si="2"/>
        <v>1</v>
      </c>
      <c r="H98" s="56"/>
      <c r="L98" s="56"/>
      <c r="M98" s="56"/>
    </row>
    <row r="99" spans="1:13" ht="15">
      <c r="A99" s="59" t="s">
        <v>85</v>
      </c>
      <c r="B99" s="103" t="s">
        <v>117</v>
      </c>
      <c r="C99" s="59">
        <v>0</v>
      </c>
      <c r="D99" s="59">
        <v>0</v>
      </c>
      <c r="E99" s="103"/>
      <c r="F99" s="95">
        <f t="shared" si="1"/>
        <v>0</v>
      </c>
      <c r="G99" s="95">
        <f t="shared" si="2"/>
        <v>0</v>
      </c>
      <c r="H99" s="56"/>
      <c r="L99" s="56"/>
      <c r="M99" s="56"/>
    </row>
    <row r="100" spans="1:13" ht="15">
      <c r="A100" s="59" t="s">
        <v>118</v>
      </c>
      <c r="B100" s="104" t="s">
        <v>63</v>
      </c>
      <c r="C100" s="88">
        <v>1000</v>
      </c>
      <c r="D100" s="88">
        <v>1000</v>
      </c>
      <c r="E100" s="81"/>
      <c r="F100" s="99">
        <f>SUM(F93:F99)</f>
        <v>1</v>
      </c>
      <c r="G100" s="99">
        <f>SUM(G93:G99)</f>
        <v>1</v>
      </c>
      <c r="H100" s="56"/>
      <c r="L100" s="56"/>
      <c r="M100" s="56"/>
    </row>
    <row r="101" spans="1:13" ht="15" hidden="1" outlineLevel="1">
      <c r="A101" s="59" t="s">
        <v>87</v>
      </c>
      <c r="B101" s="105" t="s">
        <v>88</v>
      </c>
      <c r="C101" s="93"/>
      <c r="D101" s="93"/>
      <c r="E101" s="81"/>
      <c r="F101" s="95">
        <f t="shared" si="1"/>
        <v>0</v>
      </c>
      <c r="G101" s="95">
        <f aca="true" t="shared" si="3" ref="G101:G110">IF($D$100=0,"",IF(D101="[for completion]","",D101/$D$100))</f>
        <v>0</v>
      </c>
      <c r="H101" s="56"/>
      <c r="L101" s="56"/>
      <c r="M101" s="56"/>
    </row>
    <row r="102" spans="1:13" ht="15" hidden="1" outlineLevel="1">
      <c r="A102" s="59" t="s">
        <v>89</v>
      </c>
      <c r="B102" s="105" t="s">
        <v>90</v>
      </c>
      <c r="C102" s="93"/>
      <c r="D102" s="93"/>
      <c r="E102" s="81"/>
      <c r="F102" s="95">
        <f t="shared" si="1"/>
        <v>0</v>
      </c>
      <c r="G102" s="95">
        <f t="shared" si="3"/>
        <v>0</v>
      </c>
      <c r="H102" s="56"/>
      <c r="L102" s="56"/>
      <c r="M102" s="56"/>
    </row>
    <row r="103" spans="1:13" ht="15" hidden="1" outlineLevel="1">
      <c r="A103" s="59" t="s">
        <v>91</v>
      </c>
      <c r="B103" s="105" t="s">
        <v>1868</v>
      </c>
      <c r="C103" s="93"/>
      <c r="D103" s="93"/>
      <c r="E103" s="81"/>
      <c r="F103" s="95">
        <f t="shared" si="1"/>
        <v>0</v>
      </c>
      <c r="G103" s="95">
        <f t="shared" si="3"/>
        <v>0</v>
      </c>
      <c r="H103" s="56"/>
      <c r="L103" s="56"/>
      <c r="M103" s="56"/>
    </row>
    <row r="104" spans="1:13" ht="15" hidden="1" outlineLevel="1">
      <c r="A104" s="59" t="s">
        <v>92</v>
      </c>
      <c r="B104" s="105" t="s">
        <v>93</v>
      </c>
      <c r="C104" s="93"/>
      <c r="D104" s="93"/>
      <c r="E104" s="81"/>
      <c r="F104" s="95">
        <f t="shared" si="1"/>
        <v>0</v>
      </c>
      <c r="G104" s="95">
        <f t="shared" si="3"/>
        <v>0</v>
      </c>
      <c r="H104" s="56"/>
      <c r="L104" s="56"/>
      <c r="M104" s="56"/>
    </row>
    <row r="105" spans="1:13" ht="15" hidden="1" outlineLevel="1">
      <c r="A105" s="59" t="s">
        <v>94</v>
      </c>
      <c r="B105" s="105" t="s">
        <v>1871</v>
      </c>
      <c r="C105" s="93"/>
      <c r="D105" s="93"/>
      <c r="E105" s="81"/>
      <c r="F105" s="95">
        <f t="shared" si="1"/>
        <v>0</v>
      </c>
      <c r="G105" s="95">
        <f t="shared" si="3"/>
        <v>0</v>
      </c>
      <c r="H105" s="56"/>
      <c r="L105" s="56"/>
      <c r="M105" s="56"/>
    </row>
    <row r="106" spans="1:13" ht="15" hidden="1" outlineLevel="1">
      <c r="A106" s="59" t="s">
        <v>95</v>
      </c>
      <c r="B106" s="105"/>
      <c r="C106" s="93"/>
      <c r="D106" s="93"/>
      <c r="E106" s="81"/>
      <c r="F106" s="95"/>
      <c r="G106" s="95"/>
      <c r="H106" s="56"/>
      <c r="L106" s="56"/>
      <c r="M106" s="56"/>
    </row>
    <row r="107" spans="1:13" ht="15" hidden="1" outlineLevel="1">
      <c r="A107" s="59" t="s">
        <v>96</v>
      </c>
      <c r="B107" s="105"/>
      <c r="C107" s="93"/>
      <c r="D107" s="93"/>
      <c r="E107" s="81"/>
      <c r="F107" s="95"/>
      <c r="G107" s="95"/>
      <c r="H107" s="56"/>
      <c r="L107" s="56"/>
      <c r="M107" s="56"/>
    </row>
    <row r="108" spans="1:13" ht="15" hidden="1" outlineLevel="1">
      <c r="A108" s="59" t="s">
        <v>97</v>
      </c>
      <c r="B108" s="104"/>
      <c r="C108" s="93"/>
      <c r="D108" s="93"/>
      <c r="E108" s="81"/>
      <c r="F108" s="95">
        <f t="shared" si="1"/>
        <v>0</v>
      </c>
      <c r="G108" s="95">
        <f t="shared" si="3"/>
        <v>0</v>
      </c>
      <c r="H108" s="56"/>
      <c r="L108" s="56"/>
      <c r="M108" s="56"/>
    </row>
    <row r="109" spans="1:13" ht="15" hidden="1" outlineLevel="1">
      <c r="A109" s="59" t="s">
        <v>98</v>
      </c>
      <c r="B109" s="105"/>
      <c r="C109" s="93"/>
      <c r="D109" s="93"/>
      <c r="E109" s="81"/>
      <c r="F109" s="95">
        <f t="shared" si="1"/>
        <v>0</v>
      </c>
      <c r="G109" s="95">
        <f t="shared" si="3"/>
        <v>0</v>
      </c>
      <c r="H109" s="56"/>
      <c r="L109" s="56"/>
      <c r="M109" s="56"/>
    </row>
    <row r="110" spans="1:13" ht="15" hidden="1" outlineLevel="1">
      <c r="A110" s="59" t="s">
        <v>119</v>
      </c>
      <c r="B110" s="105"/>
      <c r="C110" s="93"/>
      <c r="D110" s="93"/>
      <c r="E110" s="81"/>
      <c r="F110" s="95">
        <f t="shared" si="1"/>
        <v>0</v>
      </c>
      <c r="G110" s="95">
        <f t="shared" si="3"/>
        <v>0</v>
      </c>
      <c r="H110" s="56"/>
      <c r="L110" s="56"/>
      <c r="M110" s="56"/>
    </row>
    <row r="111" spans="1:13" ht="15" customHeight="1" collapsed="1">
      <c r="A111" s="84"/>
      <c r="B111" s="85" t="s">
        <v>120</v>
      </c>
      <c r="C111" s="87" t="s">
        <v>121</v>
      </c>
      <c r="D111" s="87" t="s">
        <v>122</v>
      </c>
      <c r="E111" s="86"/>
      <c r="F111" s="87" t="s">
        <v>123</v>
      </c>
      <c r="G111" s="87" t="s">
        <v>124</v>
      </c>
      <c r="H111" s="56"/>
      <c r="L111" s="56"/>
      <c r="M111" s="56"/>
    </row>
    <row r="112" spans="1:14" s="106" customFormat="1" ht="15">
      <c r="A112" s="59" t="s">
        <v>125</v>
      </c>
      <c r="B112" s="81" t="s">
        <v>2</v>
      </c>
      <c r="C112" s="88">
        <v>1356.6182762799988</v>
      </c>
      <c r="D112" s="88"/>
      <c r="E112" s="95"/>
      <c r="F112" s="95">
        <f aca="true" t="shared" si="4" ref="F112:F125">IF($C$127=0,"",IF(C112="[for completion]","",C112/$C$127))</f>
        <v>1</v>
      </c>
      <c r="G112" s="95">
        <f aca="true" t="shared" si="5" ref="G112:G123">IF($D$127=0,"",IF(D112="[for completion]","",D112/$D$127))</f>
      </c>
      <c r="H112" s="56"/>
      <c r="I112" s="59"/>
      <c r="J112" s="59"/>
      <c r="K112" s="59"/>
      <c r="L112" s="56"/>
      <c r="M112" s="56"/>
      <c r="N112" s="56"/>
    </row>
    <row r="113" spans="1:14" s="106" customFormat="1" ht="15">
      <c r="A113" s="59" t="s">
        <v>127</v>
      </c>
      <c r="B113" s="81" t="s">
        <v>1879</v>
      </c>
      <c r="C113" s="88">
        <v>0</v>
      </c>
      <c r="D113" s="88"/>
      <c r="E113" s="95"/>
      <c r="F113" s="95">
        <f t="shared" si="4"/>
        <v>0</v>
      </c>
      <c r="G113" s="95">
        <f t="shared" si="5"/>
      </c>
      <c r="H113" s="56"/>
      <c r="I113" s="59"/>
      <c r="J113" s="59"/>
      <c r="K113" s="59"/>
      <c r="L113" s="56"/>
      <c r="M113" s="56"/>
      <c r="N113" s="56"/>
    </row>
    <row r="114" spans="1:14" s="106" customFormat="1" ht="15">
      <c r="A114" s="59" t="s">
        <v>128</v>
      </c>
      <c r="B114" s="81" t="s">
        <v>1880</v>
      </c>
      <c r="C114" s="88">
        <v>0</v>
      </c>
      <c r="D114" s="88"/>
      <c r="E114" s="95"/>
      <c r="F114" s="95">
        <f t="shared" si="4"/>
        <v>0</v>
      </c>
      <c r="G114" s="95">
        <f t="shared" si="5"/>
      </c>
      <c r="H114" s="56"/>
      <c r="I114" s="59"/>
      <c r="J114" s="59"/>
      <c r="K114" s="59"/>
      <c r="L114" s="56"/>
      <c r="M114" s="56"/>
      <c r="N114" s="56"/>
    </row>
    <row r="115" spans="1:14" s="106" customFormat="1" ht="15">
      <c r="A115" s="59" t="s">
        <v>129</v>
      </c>
      <c r="B115" s="81" t="s">
        <v>130</v>
      </c>
      <c r="C115" s="88">
        <v>0</v>
      </c>
      <c r="D115" s="88"/>
      <c r="E115" s="95"/>
      <c r="F115" s="95">
        <f t="shared" si="4"/>
        <v>0</v>
      </c>
      <c r="G115" s="95">
        <f t="shared" si="5"/>
      </c>
      <c r="H115" s="56"/>
      <c r="I115" s="59"/>
      <c r="J115" s="59"/>
      <c r="K115" s="59"/>
      <c r="L115" s="56"/>
      <c r="M115" s="56"/>
      <c r="N115" s="56"/>
    </row>
    <row r="116" spans="1:14" s="106" customFormat="1" ht="15">
      <c r="A116" s="59" t="s">
        <v>131</v>
      </c>
      <c r="B116" s="81" t="s">
        <v>1881</v>
      </c>
      <c r="C116" s="88">
        <v>0</v>
      </c>
      <c r="D116" s="88"/>
      <c r="E116" s="95"/>
      <c r="F116" s="95">
        <f t="shared" si="4"/>
        <v>0</v>
      </c>
      <c r="G116" s="95">
        <f t="shared" si="5"/>
      </c>
      <c r="H116" s="56"/>
      <c r="I116" s="59"/>
      <c r="J116" s="59"/>
      <c r="K116" s="59"/>
      <c r="L116" s="56"/>
      <c r="M116" s="56"/>
      <c r="N116" s="56"/>
    </row>
    <row r="117" spans="1:14" s="106" customFormat="1" ht="15">
      <c r="A117" s="59" t="s">
        <v>132</v>
      </c>
      <c r="B117" s="81" t="s">
        <v>1882</v>
      </c>
      <c r="C117" s="88">
        <v>0</v>
      </c>
      <c r="D117" s="88"/>
      <c r="E117" s="81"/>
      <c r="F117" s="95">
        <f t="shared" si="4"/>
        <v>0</v>
      </c>
      <c r="G117" s="95">
        <f t="shared" si="5"/>
      </c>
      <c r="H117" s="56"/>
      <c r="I117" s="59"/>
      <c r="J117" s="59"/>
      <c r="K117" s="59"/>
      <c r="L117" s="56"/>
      <c r="M117" s="56"/>
      <c r="N117" s="56"/>
    </row>
    <row r="118" spans="1:13" ht="15">
      <c r="A118" s="59" t="s">
        <v>133</v>
      </c>
      <c r="B118" s="81" t="s">
        <v>1883</v>
      </c>
      <c r="C118" s="88">
        <v>0</v>
      </c>
      <c r="D118" s="88"/>
      <c r="E118" s="81"/>
      <c r="F118" s="95">
        <f t="shared" si="4"/>
        <v>0</v>
      </c>
      <c r="G118" s="95">
        <f t="shared" si="5"/>
      </c>
      <c r="H118" s="56"/>
      <c r="L118" s="56"/>
      <c r="M118" s="56"/>
    </row>
    <row r="119" spans="1:13" ht="15">
      <c r="A119" s="59" t="s">
        <v>134</v>
      </c>
      <c r="B119" s="81" t="s">
        <v>135</v>
      </c>
      <c r="C119" s="88">
        <v>0</v>
      </c>
      <c r="D119" s="88"/>
      <c r="E119" s="81"/>
      <c r="F119" s="95">
        <f t="shared" si="4"/>
        <v>0</v>
      </c>
      <c r="G119" s="95">
        <f t="shared" si="5"/>
      </c>
      <c r="H119" s="56"/>
      <c r="L119" s="56"/>
      <c r="M119" s="56"/>
    </row>
    <row r="120" spans="1:13" ht="15">
      <c r="A120" s="59" t="s">
        <v>136</v>
      </c>
      <c r="B120" s="81" t="s">
        <v>137</v>
      </c>
      <c r="C120" s="88">
        <v>0</v>
      </c>
      <c r="D120" s="88"/>
      <c r="E120" s="81"/>
      <c r="F120" s="95">
        <f t="shared" si="4"/>
        <v>0</v>
      </c>
      <c r="G120" s="95">
        <f t="shared" si="5"/>
      </c>
      <c r="H120" s="56"/>
      <c r="L120" s="56"/>
      <c r="M120" s="56"/>
    </row>
    <row r="121" spans="1:13" ht="15">
      <c r="A121" s="59" t="s">
        <v>138</v>
      </c>
      <c r="B121" s="81" t="s">
        <v>139</v>
      </c>
      <c r="C121" s="88">
        <v>0</v>
      </c>
      <c r="D121" s="88"/>
      <c r="E121" s="81"/>
      <c r="F121" s="95">
        <f t="shared" si="4"/>
        <v>0</v>
      </c>
      <c r="G121" s="95">
        <f t="shared" si="5"/>
      </c>
      <c r="H121" s="56"/>
      <c r="L121" s="56"/>
      <c r="M121" s="56"/>
    </row>
    <row r="122" spans="1:13" ht="15">
      <c r="A122" s="59" t="s">
        <v>140</v>
      </c>
      <c r="B122" s="81" t="s">
        <v>141</v>
      </c>
      <c r="C122" s="88">
        <v>0</v>
      </c>
      <c r="D122" s="88"/>
      <c r="E122" s="81"/>
      <c r="F122" s="95">
        <f t="shared" si="4"/>
        <v>0</v>
      </c>
      <c r="G122" s="95">
        <f t="shared" si="5"/>
      </c>
      <c r="H122" s="56"/>
      <c r="L122" s="56"/>
      <c r="M122" s="56"/>
    </row>
    <row r="123" spans="1:13" ht="15">
      <c r="A123" s="59" t="s">
        <v>142</v>
      </c>
      <c r="B123" s="81" t="s">
        <v>143</v>
      </c>
      <c r="C123" s="88">
        <v>0</v>
      </c>
      <c r="D123" s="88"/>
      <c r="E123" s="81"/>
      <c r="F123" s="95">
        <f t="shared" si="4"/>
        <v>0</v>
      </c>
      <c r="G123" s="95">
        <f t="shared" si="5"/>
      </c>
      <c r="H123" s="56"/>
      <c r="L123" s="56"/>
      <c r="M123" s="56"/>
    </row>
    <row r="124" spans="1:13" ht="15">
      <c r="A124" s="59" t="s">
        <v>144</v>
      </c>
      <c r="B124" s="81" t="s">
        <v>145</v>
      </c>
      <c r="C124" s="88">
        <v>0</v>
      </c>
      <c r="D124" s="88"/>
      <c r="E124" s="81"/>
      <c r="F124" s="95">
        <f t="shared" si="4"/>
        <v>0</v>
      </c>
      <c r="G124" s="95"/>
      <c r="H124" s="56"/>
      <c r="L124" s="56"/>
      <c r="M124" s="56"/>
    </row>
    <row r="125" spans="1:13" ht="15">
      <c r="A125" s="59" t="s">
        <v>146</v>
      </c>
      <c r="B125" s="81" t="s">
        <v>147</v>
      </c>
      <c r="C125" s="88">
        <v>0</v>
      </c>
      <c r="D125" s="88"/>
      <c r="E125" s="81"/>
      <c r="F125" s="95">
        <f t="shared" si="4"/>
        <v>0</v>
      </c>
      <c r="G125" s="95"/>
      <c r="H125" s="56"/>
      <c r="L125" s="56"/>
      <c r="M125" s="56"/>
    </row>
    <row r="126" spans="1:13" ht="15">
      <c r="A126" s="59" t="s">
        <v>148</v>
      </c>
      <c r="B126" s="81" t="s">
        <v>61</v>
      </c>
      <c r="C126" s="88">
        <v>0</v>
      </c>
      <c r="D126" s="88"/>
      <c r="E126" s="81"/>
      <c r="F126" s="95">
        <f>IF($C$127=0,"",IF(C126="[for completion]","",C126/$C$127))</f>
        <v>0</v>
      </c>
      <c r="G126" s="95">
        <f>IF($D$127=0,"",IF(D126="[for completion]","",D126/$D$127))</f>
      </c>
      <c r="H126" s="56"/>
      <c r="L126" s="56"/>
      <c r="M126" s="56"/>
    </row>
    <row r="127" spans="1:13" ht="15">
      <c r="A127" s="59" t="s">
        <v>149</v>
      </c>
      <c r="B127" s="104" t="s">
        <v>63</v>
      </c>
      <c r="C127" s="101">
        <f>SUM(C112:C126)</f>
        <v>1356.6182762799988</v>
      </c>
      <c r="E127" s="81"/>
      <c r="F127" s="92">
        <f>SUM(F112:F126)</f>
        <v>1</v>
      </c>
      <c r="G127" s="92">
        <f>SUM(G112:G126)</f>
        <v>0</v>
      </c>
      <c r="H127" s="56"/>
      <c r="L127" s="56"/>
      <c r="M127" s="56"/>
    </row>
    <row r="128" spans="1:13" ht="15" hidden="1" outlineLevel="1">
      <c r="A128" s="59" t="s">
        <v>150</v>
      </c>
      <c r="B128" s="97" t="s">
        <v>151</v>
      </c>
      <c r="E128" s="81"/>
      <c r="F128" s="95">
        <f aca="true" t="shared" si="6" ref="F128:F136">IF($C$127=0,"",IF(C128="[for completion]","",C128/$C$127))</f>
        <v>0</v>
      </c>
      <c r="G128" s="95">
        <f aca="true" t="shared" si="7" ref="G128:G136">IF($D$127=0,"",IF(D128="[for completion]","",D128/$D$127))</f>
      </c>
      <c r="H128" s="56"/>
      <c r="L128" s="56"/>
      <c r="M128" s="56"/>
    </row>
    <row r="129" spans="1:13" ht="15" hidden="1" outlineLevel="1">
      <c r="A129" s="59" t="s">
        <v>152</v>
      </c>
      <c r="B129" s="97" t="s">
        <v>151</v>
      </c>
      <c r="E129" s="81"/>
      <c r="F129" s="95">
        <f t="shared" si="6"/>
        <v>0</v>
      </c>
      <c r="G129" s="95">
        <f t="shared" si="7"/>
      </c>
      <c r="H129" s="56"/>
      <c r="L129" s="56"/>
      <c r="M129" s="56"/>
    </row>
    <row r="130" spans="1:13" ht="15" hidden="1" outlineLevel="1">
      <c r="A130" s="59" t="s">
        <v>153</v>
      </c>
      <c r="B130" s="97" t="s">
        <v>151</v>
      </c>
      <c r="E130" s="81"/>
      <c r="F130" s="95">
        <f t="shared" si="6"/>
        <v>0</v>
      </c>
      <c r="G130" s="95">
        <f t="shared" si="7"/>
      </c>
      <c r="H130" s="56"/>
      <c r="L130" s="56"/>
      <c r="M130" s="56"/>
    </row>
    <row r="131" spans="1:13" ht="15" hidden="1" outlineLevel="1">
      <c r="A131" s="59" t="s">
        <v>154</v>
      </c>
      <c r="B131" s="97" t="s">
        <v>151</v>
      </c>
      <c r="E131" s="81"/>
      <c r="F131" s="95">
        <f t="shared" si="6"/>
        <v>0</v>
      </c>
      <c r="G131" s="95">
        <f t="shared" si="7"/>
      </c>
      <c r="H131" s="56"/>
      <c r="L131" s="56"/>
      <c r="M131" s="56"/>
    </row>
    <row r="132" spans="1:13" ht="15" hidden="1" outlineLevel="1">
      <c r="A132" s="59" t="s">
        <v>155</v>
      </c>
      <c r="B132" s="97" t="s">
        <v>151</v>
      </c>
      <c r="E132" s="81"/>
      <c r="F132" s="95">
        <f t="shared" si="6"/>
        <v>0</v>
      </c>
      <c r="G132" s="95">
        <f t="shared" si="7"/>
      </c>
      <c r="H132" s="56"/>
      <c r="L132" s="56"/>
      <c r="M132" s="56"/>
    </row>
    <row r="133" spans="1:13" ht="15" hidden="1" outlineLevel="1">
      <c r="A133" s="59" t="s">
        <v>156</v>
      </c>
      <c r="B133" s="97" t="s">
        <v>151</v>
      </c>
      <c r="E133" s="81"/>
      <c r="F133" s="95">
        <f t="shared" si="6"/>
        <v>0</v>
      </c>
      <c r="G133" s="95">
        <f t="shared" si="7"/>
      </c>
      <c r="H133" s="56"/>
      <c r="L133" s="56"/>
      <c r="M133" s="56"/>
    </row>
    <row r="134" spans="1:13" ht="15" hidden="1" outlineLevel="1">
      <c r="A134" s="59" t="s">
        <v>157</v>
      </c>
      <c r="B134" s="97" t="s">
        <v>151</v>
      </c>
      <c r="E134" s="81"/>
      <c r="F134" s="95">
        <f t="shared" si="6"/>
        <v>0</v>
      </c>
      <c r="G134" s="95">
        <f t="shared" si="7"/>
      </c>
      <c r="H134" s="56"/>
      <c r="L134" s="56"/>
      <c r="M134" s="56"/>
    </row>
    <row r="135" spans="1:13" ht="15" hidden="1" outlineLevel="1">
      <c r="A135" s="59" t="s">
        <v>158</v>
      </c>
      <c r="B135" s="97" t="s">
        <v>151</v>
      </c>
      <c r="E135" s="81"/>
      <c r="F135" s="95">
        <f t="shared" si="6"/>
        <v>0</v>
      </c>
      <c r="G135" s="95">
        <f t="shared" si="7"/>
      </c>
      <c r="H135" s="56"/>
      <c r="L135" s="56"/>
      <c r="M135" s="56"/>
    </row>
    <row r="136" spans="1:13" ht="15" hidden="1" outlineLevel="1">
      <c r="A136" s="59" t="s">
        <v>159</v>
      </c>
      <c r="B136" s="97" t="s">
        <v>151</v>
      </c>
      <c r="C136" s="98"/>
      <c r="D136" s="98"/>
      <c r="E136" s="98"/>
      <c r="F136" s="95">
        <f t="shared" si="6"/>
        <v>0</v>
      </c>
      <c r="G136" s="95">
        <f t="shared" si="7"/>
      </c>
      <c r="H136" s="56"/>
      <c r="L136" s="56"/>
      <c r="M136" s="56"/>
    </row>
    <row r="137" spans="1:13" ht="15" customHeight="1" collapsed="1">
      <c r="A137" s="84"/>
      <c r="B137" s="85" t="s">
        <v>160</v>
      </c>
      <c r="C137" s="87" t="s">
        <v>121</v>
      </c>
      <c r="D137" s="87" t="s">
        <v>122</v>
      </c>
      <c r="E137" s="86"/>
      <c r="F137" s="87" t="s">
        <v>123</v>
      </c>
      <c r="G137" s="87" t="s">
        <v>124</v>
      </c>
      <c r="H137" s="56"/>
      <c r="L137" s="56"/>
      <c r="M137" s="56"/>
    </row>
    <row r="138" spans="1:14" s="106" customFormat="1" ht="15">
      <c r="A138" s="59" t="s">
        <v>161</v>
      </c>
      <c r="B138" s="81" t="s">
        <v>2</v>
      </c>
      <c r="C138" s="88">
        <v>1000</v>
      </c>
      <c r="D138" s="59"/>
      <c r="E138" s="95"/>
      <c r="F138" s="95">
        <f>IF($C$153=0,"",IF(C138="[for completion]","",C138/$C$153))</f>
        <v>1</v>
      </c>
      <c r="G138" s="95">
        <f>IF($D$153=0,"",IF(D138="[for completion]","",D138/$D$153))</f>
      </c>
      <c r="H138" s="56"/>
      <c r="I138" s="59"/>
      <c r="J138" s="59"/>
      <c r="K138" s="59"/>
      <c r="L138" s="56"/>
      <c r="M138" s="56"/>
      <c r="N138" s="56"/>
    </row>
    <row r="139" spans="1:14" s="106" customFormat="1" ht="15">
      <c r="A139" s="59" t="s">
        <v>162</v>
      </c>
      <c r="B139" s="81" t="s">
        <v>1879</v>
      </c>
      <c r="C139" s="88">
        <v>0</v>
      </c>
      <c r="D139" s="59"/>
      <c r="E139" s="95"/>
      <c r="F139" s="95">
        <f aca="true" t="shared" si="8" ref="F139:F152">IF($C$153=0,"",IF(C139="[for completion]","",C139/$C$153))</f>
        <v>0</v>
      </c>
      <c r="G139" s="95">
        <f aca="true" t="shared" si="9" ref="G139:G152">IF($D$153=0,"",IF(D139="[for completion]","",D139/$D$153))</f>
      </c>
      <c r="H139" s="56"/>
      <c r="I139" s="59"/>
      <c r="J139" s="59"/>
      <c r="K139" s="59"/>
      <c r="L139" s="56"/>
      <c r="M139" s="56"/>
      <c r="N139" s="56"/>
    </row>
    <row r="140" spans="1:14" s="106" customFormat="1" ht="15">
      <c r="A140" s="59" t="s">
        <v>163</v>
      </c>
      <c r="B140" s="81" t="s">
        <v>1880</v>
      </c>
      <c r="C140" s="88">
        <v>0</v>
      </c>
      <c r="D140" s="59"/>
      <c r="E140" s="95"/>
      <c r="F140" s="95">
        <f t="shared" si="8"/>
        <v>0</v>
      </c>
      <c r="G140" s="95">
        <f t="shared" si="9"/>
      </c>
      <c r="H140" s="56"/>
      <c r="I140" s="59"/>
      <c r="J140" s="59"/>
      <c r="K140" s="59"/>
      <c r="L140" s="56"/>
      <c r="M140" s="56"/>
      <c r="N140" s="56"/>
    </row>
    <row r="141" spans="1:14" s="106" customFormat="1" ht="15">
      <c r="A141" s="59" t="s">
        <v>164</v>
      </c>
      <c r="B141" s="81" t="s">
        <v>130</v>
      </c>
      <c r="C141" s="88">
        <v>0</v>
      </c>
      <c r="D141" s="59"/>
      <c r="E141" s="95"/>
      <c r="F141" s="95">
        <f t="shared" si="8"/>
        <v>0</v>
      </c>
      <c r="G141" s="95">
        <f t="shared" si="9"/>
      </c>
      <c r="H141" s="56"/>
      <c r="I141" s="59"/>
      <c r="J141" s="59"/>
      <c r="K141" s="59"/>
      <c r="L141" s="56"/>
      <c r="M141" s="56"/>
      <c r="N141" s="56"/>
    </row>
    <row r="142" spans="1:14" s="106" customFormat="1" ht="15">
      <c r="A142" s="59" t="s">
        <v>165</v>
      </c>
      <c r="B142" s="81" t="s">
        <v>1881</v>
      </c>
      <c r="C142" s="88">
        <v>0</v>
      </c>
      <c r="D142" s="59"/>
      <c r="E142" s="95"/>
      <c r="F142" s="95">
        <f t="shared" si="8"/>
        <v>0</v>
      </c>
      <c r="G142" s="95">
        <f t="shared" si="9"/>
      </c>
      <c r="H142" s="56"/>
      <c r="I142" s="59"/>
      <c r="J142" s="59"/>
      <c r="K142" s="59"/>
      <c r="L142" s="56"/>
      <c r="M142" s="56"/>
      <c r="N142" s="56"/>
    </row>
    <row r="143" spans="1:14" s="106" customFormat="1" ht="15">
      <c r="A143" s="59" t="s">
        <v>166</v>
      </c>
      <c r="B143" s="81" t="s">
        <v>1882</v>
      </c>
      <c r="C143" s="88">
        <v>0</v>
      </c>
      <c r="D143" s="59"/>
      <c r="E143" s="81"/>
      <c r="F143" s="95">
        <f t="shared" si="8"/>
        <v>0</v>
      </c>
      <c r="G143" s="95">
        <f t="shared" si="9"/>
      </c>
      <c r="H143" s="56"/>
      <c r="I143" s="59"/>
      <c r="J143" s="59"/>
      <c r="K143" s="59"/>
      <c r="L143" s="56"/>
      <c r="M143" s="56"/>
      <c r="N143" s="56"/>
    </row>
    <row r="144" spans="1:13" ht="15">
      <c r="A144" s="59" t="s">
        <v>167</v>
      </c>
      <c r="B144" s="81" t="s">
        <v>1883</v>
      </c>
      <c r="C144" s="88">
        <v>0</v>
      </c>
      <c r="E144" s="81"/>
      <c r="F144" s="95">
        <f t="shared" si="8"/>
        <v>0</v>
      </c>
      <c r="G144" s="95">
        <f t="shared" si="9"/>
      </c>
      <c r="H144" s="56"/>
      <c r="L144" s="56"/>
      <c r="M144" s="56"/>
    </row>
    <row r="145" spans="1:13" ht="15">
      <c r="A145" s="59" t="s">
        <v>168</v>
      </c>
      <c r="B145" s="81" t="s">
        <v>135</v>
      </c>
      <c r="C145" s="88">
        <v>0</v>
      </c>
      <c r="E145" s="81"/>
      <c r="F145" s="95">
        <f t="shared" si="8"/>
        <v>0</v>
      </c>
      <c r="G145" s="95">
        <f t="shared" si="9"/>
      </c>
      <c r="H145" s="56"/>
      <c r="L145" s="56"/>
      <c r="M145" s="56"/>
    </row>
    <row r="146" spans="1:13" ht="15">
      <c r="A146" s="59" t="s">
        <v>169</v>
      </c>
      <c r="B146" s="81" t="s">
        <v>137</v>
      </c>
      <c r="C146" s="88">
        <v>0</v>
      </c>
      <c r="E146" s="81"/>
      <c r="F146" s="95">
        <f t="shared" si="8"/>
        <v>0</v>
      </c>
      <c r="G146" s="95">
        <f t="shared" si="9"/>
      </c>
      <c r="H146" s="56"/>
      <c r="L146" s="56"/>
      <c r="M146" s="56"/>
    </row>
    <row r="147" spans="1:13" ht="15">
      <c r="A147" s="59" t="s">
        <v>170</v>
      </c>
      <c r="B147" s="81" t="s">
        <v>139</v>
      </c>
      <c r="C147" s="88">
        <v>0</v>
      </c>
      <c r="E147" s="81"/>
      <c r="F147" s="95">
        <f t="shared" si="8"/>
        <v>0</v>
      </c>
      <c r="G147" s="95">
        <f t="shared" si="9"/>
      </c>
      <c r="H147" s="56"/>
      <c r="L147" s="56"/>
      <c r="M147" s="56"/>
    </row>
    <row r="148" spans="1:13" ht="15">
      <c r="A148" s="59" t="s">
        <v>171</v>
      </c>
      <c r="B148" s="81" t="s">
        <v>141</v>
      </c>
      <c r="C148" s="88">
        <v>0</v>
      </c>
      <c r="E148" s="81"/>
      <c r="F148" s="95">
        <f t="shared" si="8"/>
        <v>0</v>
      </c>
      <c r="G148" s="95">
        <f t="shared" si="9"/>
      </c>
      <c r="H148" s="56"/>
      <c r="L148" s="56"/>
      <c r="M148" s="56"/>
    </row>
    <row r="149" spans="1:13" ht="15">
      <c r="A149" s="59" t="s">
        <v>172</v>
      </c>
      <c r="B149" s="81" t="s">
        <v>143</v>
      </c>
      <c r="C149" s="88">
        <v>0</v>
      </c>
      <c r="E149" s="81"/>
      <c r="F149" s="95">
        <f t="shared" si="8"/>
        <v>0</v>
      </c>
      <c r="G149" s="95">
        <f t="shared" si="9"/>
      </c>
      <c r="H149" s="56"/>
      <c r="L149" s="56"/>
      <c r="M149" s="56"/>
    </row>
    <row r="150" spans="1:13" ht="15">
      <c r="A150" s="59" t="s">
        <v>173</v>
      </c>
      <c r="B150" s="81" t="s">
        <v>145</v>
      </c>
      <c r="C150" s="88">
        <v>0</v>
      </c>
      <c r="E150" s="81"/>
      <c r="F150" s="95">
        <f t="shared" si="8"/>
        <v>0</v>
      </c>
      <c r="G150" s="95">
        <f t="shared" si="9"/>
      </c>
      <c r="H150" s="56"/>
      <c r="L150" s="56"/>
      <c r="M150" s="56"/>
    </row>
    <row r="151" spans="1:13" ht="15">
      <c r="A151" s="59" t="s">
        <v>174</v>
      </c>
      <c r="B151" s="81" t="s">
        <v>147</v>
      </c>
      <c r="C151" s="88">
        <v>0</v>
      </c>
      <c r="E151" s="81"/>
      <c r="F151" s="95">
        <f t="shared" si="8"/>
        <v>0</v>
      </c>
      <c r="G151" s="95">
        <f t="shared" si="9"/>
      </c>
      <c r="H151" s="56"/>
      <c r="L151" s="56"/>
      <c r="M151" s="56"/>
    </row>
    <row r="152" spans="1:13" ht="15">
      <c r="A152" s="59" t="s">
        <v>175</v>
      </c>
      <c r="B152" s="81" t="s">
        <v>61</v>
      </c>
      <c r="C152" s="88">
        <v>0</v>
      </c>
      <c r="E152" s="81"/>
      <c r="F152" s="95">
        <f t="shared" si="8"/>
        <v>0</v>
      </c>
      <c r="G152" s="95">
        <f t="shared" si="9"/>
      </c>
      <c r="H152" s="56"/>
      <c r="L152" s="56"/>
      <c r="M152" s="56"/>
    </row>
    <row r="153" spans="1:13" ht="15">
      <c r="A153" s="59" t="s">
        <v>176</v>
      </c>
      <c r="B153" s="104" t="s">
        <v>63</v>
      </c>
      <c r="C153" s="59">
        <f>SUM(C138:C152)</f>
        <v>1000</v>
      </c>
      <c r="D153" s="59">
        <f>SUM(D138:D152)</f>
        <v>0</v>
      </c>
      <c r="E153" s="81"/>
      <c r="F153" s="92">
        <f>SUM(F138:F152)</f>
        <v>1</v>
      </c>
      <c r="G153" s="92">
        <f>SUM(G138:G152)</f>
        <v>0</v>
      </c>
      <c r="H153" s="56"/>
      <c r="L153" s="56"/>
      <c r="M153" s="56"/>
    </row>
    <row r="154" spans="1:13" ht="15" hidden="1" outlineLevel="1">
      <c r="A154" s="59" t="s">
        <v>177</v>
      </c>
      <c r="B154" s="97" t="s">
        <v>151</v>
      </c>
      <c r="E154" s="81"/>
      <c r="F154" s="95">
        <f aca="true" t="shared" si="10" ref="F154:F162">IF($C$153=0,"",IF(C154="[for completion]","",C154/$C$153))</f>
        <v>0</v>
      </c>
      <c r="G154" s="95">
        <f aca="true" t="shared" si="11" ref="G154:G162">IF($D$153=0,"",IF(D154="[for completion]","",D154/$D$153))</f>
      </c>
      <c r="H154" s="56"/>
      <c r="L154" s="56"/>
      <c r="M154" s="56"/>
    </row>
    <row r="155" spans="1:13" ht="15" hidden="1" outlineLevel="1">
      <c r="A155" s="59" t="s">
        <v>178</v>
      </c>
      <c r="B155" s="97" t="s">
        <v>151</v>
      </c>
      <c r="E155" s="81"/>
      <c r="F155" s="95">
        <f t="shared" si="10"/>
        <v>0</v>
      </c>
      <c r="G155" s="95">
        <f t="shared" si="11"/>
      </c>
      <c r="H155" s="56"/>
      <c r="L155" s="56"/>
      <c r="M155" s="56"/>
    </row>
    <row r="156" spans="1:13" ht="15" hidden="1" outlineLevel="1">
      <c r="A156" s="59" t="s">
        <v>179</v>
      </c>
      <c r="B156" s="97" t="s">
        <v>151</v>
      </c>
      <c r="E156" s="81"/>
      <c r="F156" s="95">
        <f t="shared" si="10"/>
        <v>0</v>
      </c>
      <c r="G156" s="95">
        <f t="shared" si="11"/>
      </c>
      <c r="H156" s="56"/>
      <c r="L156" s="56"/>
      <c r="M156" s="56"/>
    </row>
    <row r="157" spans="1:13" ht="15" hidden="1" outlineLevel="1">
      <c r="A157" s="59" t="s">
        <v>180</v>
      </c>
      <c r="B157" s="97" t="s">
        <v>151</v>
      </c>
      <c r="E157" s="81"/>
      <c r="F157" s="95">
        <f t="shared" si="10"/>
        <v>0</v>
      </c>
      <c r="G157" s="95">
        <f t="shared" si="11"/>
      </c>
      <c r="H157" s="56"/>
      <c r="L157" s="56"/>
      <c r="M157" s="56"/>
    </row>
    <row r="158" spans="1:13" ht="15" hidden="1" outlineLevel="1">
      <c r="A158" s="59" t="s">
        <v>1884</v>
      </c>
      <c r="B158" s="97" t="s">
        <v>151</v>
      </c>
      <c r="E158" s="81"/>
      <c r="F158" s="95">
        <f t="shared" si="10"/>
        <v>0</v>
      </c>
      <c r="G158" s="95">
        <f t="shared" si="11"/>
      </c>
      <c r="H158" s="56"/>
      <c r="L158" s="56"/>
      <c r="M158" s="56"/>
    </row>
    <row r="159" spans="1:13" ht="15" hidden="1" outlineLevel="1">
      <c r="A159" s="59" t="s">
        <v>181</v>
      </c>
      <c r="B159" s="97" t="s">
        <v>151</v>
      </c>
      <c r="E159" s="81"/>
      <c r="F159" s="95">
        <f t="shared" si="10"/>
        <v>0</v>
      </c>
      <c r="G159" s="95">
        <f t="shared" si="11"/>
      </c>
      <c r="H159" s="56"/>
      <c r="L159" s="56"/>
      <c r="M159" s="56"/>
    </row>
    <row r="160" spans="1:13" ht="15" hidden="1" outlineLevel="1">
      <c r="A160" s="59" t="s">
        <v>182</v>
      </c>
      <c r="B160" s="97" t="s">
        <v>151</v>
      </c>
      <c r="E160" s="81"/>
      <c r="F160" s="95">
        <f t="shared" si="10"/>
        <v>0</v>
      </c>
      <c r="G160" s="95">
        <f t="shared" si="11"/>
      </c>
      <c r="H160" s="56"/>
      <c r="L160" s="56"/>
      <c r="M160" s="56"/>
    </row>
    <row r="161" spans="1:13" ht="15" hidden="1" outlineLevel="1">
      <c r="A161" s="59" t="s">
        <v>183</v>
      </c>
      <c r="B161" s="97" t="s">
        <v>151</v>
      </c>
      <c r="E161" s="81"/>
      <c r="F161" s="95">
        <f t="shared" si="10"/>
        <v>0</v>
      </c>
      <c r="G161" s="95">
        <f t="shared" si="11"/>
      </c>
      <c r="H161" s="56"/>
      <c r="L161" s="56"/>
      <c r="M161" s="56"/>
    </row>
    <row r="162" spans="1:13" ht="15" hidden="1" outlineLevel="1">
      <c r="A162" s="59" t="s">
        <v>184</v>
      </c>
      <c r="B162" s="97" t="s">
        <v>151</v>
      </c>
      <c r="C162" s="98"/>
      <c r="D162" s="98"/>
      <c r="E162" s="98"/>
      <c r="F162" s="95">
        <f t="shared" si="10"/>
        <v>0</v>
      </c>
      <c r="G162" s="95">
        <f t="shared" si="11"/>
      </c>
      <c r="H162" s="56"/>
      <c r="L162" s="56"/>
      <c r="M162" s="56"/>
    </row>
    <row r="163" spans="1:13" ht="15" customHeight="1" collapsed="1">
      <c r="A163" s="84"/>
      <c r="B163" s="85" t="s">
        <v>185</v>
      </c>
      <c r="C163" s="90" t="s">
        <v>121</v>
      </c>
      <c r="D163" s="90" t="s">
        <v>122</v>
      </c>
      <c r="E163" s="86"/>
      <c r="F163" s="90" t="s">
        <v>123</v>
      </c>
      <c r="G163" s="90" t="s">
        <v>124</v>
      </c>
      <c r="H163" s="56"/>
      <c r="L163" s="56"/>
      <c r="M163" s="56"/>
    </row>
    <row r="164" spans="1:13" ht="15">
      <c r="A164" s="59" t="s">
        <v>186</v>
      </c>
      <c r="B164" s="56" t="s">
        <v>187</v>
      </c>
      <c r="C164" s="88">
        <v>1000</v>
      </c>
      <c r="D164" s="88"/>
      <c r="E164" s="107"/>
      <c r="F164" s="107">
        <f>IF($C$167=0,"",IF(C164="[for completion]","",C164/$C$167))</f>
        <v>1</v>
      </c>
      <c r="G164" s="107">
        <f>IF($D$167=0,"",IF(D164="[for completion]","",D164/$D$167))</f>
      </c>
      <c r="H164" s="56"/>
      <c r="L164" s="56"/>
      <c r="M164" s="56"/>
    </row>
    <row r="165" spans="1:13" ht="15">
      <c r="A165" s="59" t="s">
        <v>188</v>
      </c>
      <c r="B165" s="56" t="s">
        <v>189</v>
      </c>
      <c r="C165" s="88">
        <v>0</v>
      </c>
      <c r="D165" s="88"/>
      <c r="E165" s="107"/>
      <c r="F165" s="107">
        <f>IF($C$167=0,"",IF(C165="[for completion]","",C165/$C$167))</f>
        <v>0</v>
      </c>
      <c r="G165" s="107">
        <f>IF($D$167=0,"",IF(D165="[for completion]","",D165/$D$167))</f>
      </c>
      <c r="H165" s="56"/>
      <c r="L165" s="56"/>
      <c r="M165" s="56"/>
    </row>
    <row r="166" spans="1:13" ht="15">
      <c r="A166" s="59" t="s">
        <v>190</v>
      </c>
      <c r="B166" s="56" t="s">
        <v>61</v>
      </c>
      <c r="C166" s="88">
        <v>0</v>
      </c>
      <c r="D166" s="88"/>
      <c r="E166" s="107"/>
      <c r="F166" s="107">
        <f>IF($C$167=0,"",IF(C166="[for completion]","",C166/$C$167))</f>
        <v>0</v>
      </c>
      <c r="G166" s="107">
        <f>IF($D$167=0,"",IF(D166="[for completion]","",D166/$D$167))</f>
      </c>
      <c r="H166" s="56"/>
      <c r="L166" s="56"/>
      <c r="M166" s="56"/>
    </row>
    <row r="167" spans="1:13" ht="15">
      <c r="A167" s="59" t="s">
        <v>191</v>
      </c>
      <c r="B167" s="108" t="s">
        <v>63</v>
      </c>
      <c r="C167" s="56">
        <f>SUM(C164:C166)</f>
        <v>1000</v>
      </c>
      <c r="D167" s="56">
        <f>SUM(D164:D166)</f>
        <v>0</v>
      </c>
      <c r="E167" s="107"/>
      <c r="F167" s="107">
        <f>SUM(F164:F166)</f>
        <v>1</v>
      </c>
      <c r="G167" s="107">
        <f>SUM(G164:G166)</f>
        <v>0</v>
      </c>
      <c r="H167" s="56"/>
      <c r="L167" s="56"/>
      <c r="M167" s="56"/>
    </row>
    <row r="168" spans="1:13" ht="15" hidden="1" outlineLevel="1">
      <c r="A168" s="59" t="s">
        <v>192</v>
      </c>
      <c r="B168" s="108"/>
      <c r="C168" s="56"/>
      <c r="D168" s="56"/>
      <c r="E168" s="107"/>
      <c r="F168" s="107"/>
      <c r="G168" s="103"/>
      <c r="H168" s="56"/>
      <c r="L168" s="56"/>
      <c r="M168" s="56"/>
    </row>
    <row r="169" spans="1:13" ht="15" hidden="1" outlineLevel="1">
      <c r="A169" s="59" t="s">
        <v>193</v>
      </c>
      <c r="B169" s="108"/>
      <c r="C169" s="56"/>
      <c r="D169" s="56"/>
      <c r="E169" s="107"/>
      <c r="F169" s="107"/>
      <c r="G169" s="103"/>
      <c r="H169" s="56"/>
      <c r="L169" s="56"/>
      <c r="M169" s="56"/>
    </row>
    <row r="170" spans="1:13" ht="15" hidden="1" outlineLevel="1">
      <c r="A170" s="59" t="s">
        <v>194</v>
      </c>
      <c r="B170" s="108"/>
      <c r="C170" s="56"/>
      <c r="D170" s="56"/>
      <c r="E170" s="107"/>
      <c r="F170" s="107"/>
      <c r="G170" s="103"/>
      <c r="H170" s="56"/>
      <c r="L170" s="56"/>
      <c r="M170" s="56"/>
    </row>
    <row r="171" spans="1:13" ht="15" hidden="1" outlineLevel="1">
      <c r="A171" s="59" t="s">
        <v>195</v>
      </c>
      <c r="B171" s="108"/>
      <c r="C171" s="56"/>
      <c r="D171" s="56"/>
      <c r="E171" s="107"/>
      <c r="F171" s="107"/>
      <c r="G171" s="103"/>
      <c r="H171" s="56"/>
      <c r="L171" s="56"/>
      <c r="M171" s="56"/>
    </row>
    <row r="172" spans="1:13" ht="15" hidden="1" outlineLevel="1">
      <c r="A172" s="59" t="s">
        <v>196</v>
      </c>
      <c r="B172" s="108"/>
      <c r="C172" s="56"/>
      <c r="D172" s="56"/>
      <c r="E172" s="107"/>
      <c r="F172" s="107"/>
      <c r="G172" s="103"/>
      <c r="H172" s="56"/>
      <c r="L172" s="56"/>
      <c r="M172" s="56"/>
    </row>
    <row r="173" spans="1:13" ht="15" customHeight="1" collapsed="1">
      <c r="A173" s="84"/>
      <c r="B173" s="85" t="s">
        <v>197</v>
      </c>
      <c r="C173" s="84" t="s">
        <v>49</v>
      </c>
      <c r="D173" s="84"/>
      <c r="E173" s="86"/>
      <c r="F173" s="87" t="s">
        <v>198</v>
      </c>
      <c r="G173" s="87"/>
      <c r="H173" s="56"/>
      <c r="L173" s="56"/>
      <c r="M173" s="56"/>
    </row>
    <row r="174" spans="1:13" ht="15" customHeight="1">
      <c r="A174" s="59" t="s">
        <v>199</v>
      </c>
      <c r="B174" s="81" t="s">
        <v>200</v>
      </c>
      <c r="C174" s="59">
        <v>0</v>
      </c>
      <c r="D174" s="76"/>
      <c r="E174" s="68"/>
      <c r="F174" s="95">
        <f>IF($C$179=0,"",IF(C174="[for completion]","",C174/$C$179))</f>
        <v>0</v>
      </c>
      <c r="G174" s="95"/>
      <c r="H174" s="56"/>
      <c r="L174" s="56"/>
      <c r="M174" s="56"/>
    </row>
    <row r="175" spans="1:13" ht="15" customHeight="1">
      <c r="A175" s="59" t="s">
        <v>201</v>
      </c>
      <c r="B175" s="81" t="s">
        <v>202</v>
      </c>
      <c r="C175" s="88">
        <v>5</v>
      </c>
      <c r="E175" s="99"/>
      <c r="F175" s="95">
        <f>IF($C$179=0,"",IF(C175="[for completion]","",C175/$C$179))</f>
        <v>1</v>
      </c>
      <c r="G175" s="95"/>
      <c r="H175" s="56"/>
      <c r="L175" s="56"/>
      <c r="M175" s="56"/>
    </row>
    <row r="176" spans="1:13" ht="15">
      <c r="A176" s="59" t="s">
        <v>203</v>
      </c>
      <c r="B176" s="81" t="s">
        <v>204</v>
      </c>
      <c r="C176" s="59">
        <v>0</v>
      </c>
      <c r="E176" s="99"/>
      <c r="F176" s="95">
        <f aca="true" t="shared" si="12" ref="F176:F187">IF($C$179=0,"",IF(C176="[for completion]","",C176/$C$179))</f>
        <v>0</v>
      </c>
      <c r="G176" s="95"/>
      <c r="H176" s="56"/>
      <c r="L176" s="56"/>
      <c r="M176" s="56"/>
    </row>
    <row r="177" spans="1:13" ht="15">
      <c r="A177" s="59" t="s">
        <v>205</v>
      </c>
      <c r="B177" s="81" t="s">
        <v>206</v>
      </c>
      <c r="C177" s="59">
        <v>0</v>
      </c>
      <c r="E177" s="99"/>
      <c r="F177" s="95">
        <f t="shared" si="12"/>
        <v>0</v>
      </c>
      <c r="G177" s="95"/>
      <c r="H177" s="56"/>
      <c r="L177" s="56"/>
      <c r="M177" s="56"/>
    </row>
    <row r="178" spans="1:13" ht="15">
      <c r="A178" s="59" t="s">
        <v>207</v>
      </c>
      <c r="B178" s="81" t="s">
        <v>61</v>
      </c>
      <c r="C178" s="59">
        <v>0</v>
      </c>
      <c r="E178" s="99"/>
      <c r="F178" s="95">
        <f t="shared" si="12"/>
        <v>0</v>
      </c>
      <c r="G178" s="95"/>
      <c r="H178" s="56"/>
      <c r="L178" s="56"/>
      <c r="M178" s="56"/>
    </row>
    <row r="179" spans="1:13" ht="15">
      <c r="A179" s="59" t="s">
        <v>208</v>
      </c>
      <c r="B179" s="104" t="s">
        <v>63</v>
      </c>
      <c r="C179" s="81">
        <f>SUM(C174:C178)</f>
        <v>5</v>
      </c>
      <c r="E179" s="99"/>
      <c r="F179" s="99">
        <f>SUM(F174:F178)</f>
        <v>1</v>
      </c>
      <c r="G179" s="95"/>
      <c r="H179" s="56"/>
      <c r="L179" s="56"/>
      <c r="M179" s="56"/>
    </row>
    <row r="180" spans="1:13" ht="15" hidden="1" outlineLevel="1">
      <c r="A180" s="59" t="s">
        <v>209</v>
      </c>
      <c r="B180" s="109" t="s">
        <v>210</v>
      </c>
      <c r="E180" s="99"/>
      <c r="F180" s="95">
        <f t="shared" si="12"/>
        <v>0</v>
      </c>
      <c r="G180" s="95"/>
      <c r="H180" s="56"/>
      <c r="L180" s="56"/>
      <c r="M180" s="56"/>
    </row>
    <row r="181" spans="1:6" s="109" customFormat="1" ht="15" customHeight="1" hidden="1" outlineLevel="1">
      <c r="A181" s="59" t="s">
        <v>211</v>
      </c>
      <c r="B181" s="109" t="s">
        <v>212</v>
      </c>
      <c r="F181" s="95">
        <f t="shared" si="12"/>
        <v>0</v>
      </c>
    </row>
    <row r="182" spans="1:13" ht="15" customHeight="1" hidden="1" outlineLevel="1">
      <c r="A182" s="59" t="s">
        <v>213</v>
      </c>
      <c r="B182" s="109" t="s">
        <v>214</v>
      </c>
      <c r="E182" s="99"/>
      <c r="F182" s="95">
        <f t="shared" si="12"/>
        <v>0</v>
      </c>
      <c r="G182" s="95"/>
      <c r="H182" s="56"/>
      <c r="L182" s="56"/>
      <c r="M182" s="56"/>
    </row>
    <row r="183" spans="1:13" ht="15" hidden="1" outlineLevel="1">
      <c r="A183" s="59" t="s">
        <v>215</v>
      </c>
      <c r="B183" s="109" t="s">
        <v>216</v>
      </c>
      <c r="E183" s="99"/>
      <c r="F183" s="95">
        <f t="shared" si="12"/>
        <v>0</v>
      </c>
      <c r="G183" s="95"/>
      <c r="H183" s="56"/>
      <c r="L183" s="56"/>
      <c r="M183" s="56"/>
    </row>
    <row r="184" spans="1:6" s="109" customFormat="1" ht="15" customHeight="1" hidden="1" outlineLevel="1">
      <c r="A184" s="59" t="s">
        <v>217</v>
      </c>
      <c r="B184" s="109" t="s">
        <v>218</v>
      </c>
      <c r="F184" s="95">
        <f t="shared" si="12"/>
        <v>0</v>
      </c>
    </row>
    <row r="185" spans="1:13" ht="15" customHeight="1" hidden="1" outlineLevel="1">
      <c r="A185" s="59" t="s">
        <v>219</v>
      </c>
      <c r="B185" s="109" t="s">
        <v>220</v>
      </c>
      <c r="E185" s="99"/>
      <c r="F185" s="95">
        <f t="shared" si="12"/>
        <v>0</v>
      </c>
      <c r="G185" s="95"/>
      <c r="H185" s="56"/>
      <c r="L185" s="56"/>
      <c r="M185" s="56"/>
    </row>
    <row r="186" spans="1:13" ht="15" hidden="1" outlineLevel="1">
      <c r="A186" s="59" t="s">
        <v>221</v>
      </c>
      <c r="B186" s="109" t="s">
        <v>222</v>
      </c>
      <c r="E186" s="99"/>
      <c r="F186" s="95">
        <f t="shared" si="12"/>
        <v>0</v>
      </c>
      <c r="G186" s="95"/>
      <c r="H186" s="56"/>
      <c r="L186" s="56"/>
      <c r="M186" s="56"/>
    </row>
    <row r="187" spans="1:13" ht="15" hidden="1" outlineLevel="1">
      <c r="A187" s="59" t="s">
        <v>223</v>
      </c>
      <c r="B187" s="109" t="s">
        <v>224</v>
      </c>
      <c r="E187" s="99"/>
      <c r="F187" s="95">
        <f t="shared" si="12"/>
        <v>0</v>
      </c>
      <c r="G187" s="95"/>
      <c r="H187" s="56"/>
      <c r="L187" s="56"/>
      <c r="M187" s="56"/>
    </row>
    <row r="188" spans="1:13" ht="15" hidden="1" outlineLevel="1">
      <c r="A188" s="59" t="s">
        <v>225</v>
      </c>
      <c r="B188" s="109"/>
      <c r="E188" s="99"/>
      <c r="F188" s="95"/>
      <c r="G188" s="95"/>
      <c r="H188" s="56"/>
      <c r="L188" s="56"/>
      <c r="M188" s="56"/>
    </row>
    <row r="189" spans="1:13" ht="15" hidden="1" outlineLevel="1">
      <c r="A189" s="59" t="s">
        <v>226</v>
      </c>
      <c r="B189" s="109"/>
      <c r="E189" s="99"/>
      <c r="F189" s="95"/>
      <c r="G189" s="95"/>
      <c r="H189" s="56"/>
      <c r="L189" s="56"/>
      <c r="M189" s="56"/>
    </row>
    <row r="190" spans="1:13" ht="15" hidden="1" outlineLevel="1">
      <c r="A190" s="59" t="s">
        <v>227</v>
      </c>
      <c r="B190" s="109"/>
      <c r="E190" s="99"/>
      <c r="F190" s="95"/>
      <c r="G190" s="95"/>
      <c r="H190" s="56"/>
      <c r="L190" s="56"/>
      <c r="M190" s="56"/>
    </row>
    <row r="191" spans="1:13" ht="15" hidden="1" outlineLevel="1">
      <c r="A191" s="59" t="s">
        <v>228</v>
      </c>
      <c r="B191" s="97"/>
      <c r="E191" s="99"/>
      <c r="F191" s="95">
        <f>IF($C$179=0,"",IF(C191="[for completion]","",C191/$C$179))</f>
        <v>0</v>
      </c>
      <c r="G191" s="95"/>
      <c r="H191" s="56"/>
      <c r="L191" s="56"/>
      <c r="M191" s="56"/>
    </row>
    <row r="192" spans="1:13" ht="15" customHeight="1" collapsed="1">
      <c r="A192" s="84"/>
      <c r="B192" s="85" t="s">
        <v>229</v>
      </c>
      <c r="C192" s="84" t="s">
        <v>49</v>
      </c>
      <c r="D192" s="84"/>
      <c r="E192" s="86"/>
      <c r="F192" s="87" t="s">
        <v>198</v>
      </c>
      <c r="G192" s="87"/>
      <c r="H192" s="56"/>
      <c r="L192" s="56"/>
      <c r="M192" s="56"/>
    </row>
    <row r="193" spans="1:13" ht="15">
      <c r="A193" s="59" t="s">
        <v>230</v>
      </c>
      <c r="B193" s="81" t="s">
        <v>231</v>
      </c>
      <c r="C193" s="88">
        <v>5</v>
      </c>
      <c r="E193" s="93"/>
      <c r="F193" s="95">
        <f aca="true" t="shared" si="13" ref="F193:F206">IF($C$208=0,"",IF(C193="[for completion]","",C193/$C$208))</f>
        <v>1</v>
      </c>
      <c r="G193" s="95"/>
      <c r="H193" s="56"/>
      <c r="L193" s="56"/>
      <c r="M193" s="56"/>
    </row>
    <row r="194" spans="1:13" ht="15">
      <c r="A194" s="59" t="s">
        <v>232</v>
      </c>
      <c r="B194" s="81" t="s">
        <v>233</v>
      </c>
      <c r="C194" s="88">
        <v>0</v>
      </c>
      <c r="E194" s="99"/>
      <c r="F194" s="95">
        <f t="shared" si="13"/>
        <v>0</v>
      </c>
      <c r="G194" s="99"/>
      <c r="H194" s="56"/>
      <c r="L194" s="56"/>
      <c r="M194" s="56"/>
    </row>
    <row r="195" spans="1:13" ht="15">
      <c r="A195" s="59" t="s">
        <v>234</v>
      </c>
      <c r="B195" s="81" t="s">
        <v>235</v>
      </c>
      <c r="C195" s="88">
        <v>0</v>
      </c>
      <c r="E195" s="99"/>
      <c r="F195" s="95">
        <f t="shared" si="13"/>
        <v>0</v>
      </c>
      <c r="G195" s="99"/>
      <c r="H195" s="56"/>
      <c r="L195" s="56"/>
      <c r="M195" s="56"/>
    </row>
    <row r="196" spans="1:13" ht="15">
      <c r="A196" s="59" t="s">
        <v>236</v>
      </c>
      <c r="B196" s="81" t="s">
        <v>237</v>
      </c>
      <c r="C196" s="88">
        <v>0</v>
      </c>
      <c r="E196" s="99"/>
      <c r="F196" s="95">
        <f t="shared" si="13"/>
        <v>0</v>
      </c>
      <c r="G196" s="99"/>
      <c r="H196" s="56"/>
      <c r="L196" s="56"/>
      <c r="M196" s="56"/>
    </row>
    <row r="197" spans="1:13" ht="15">
      <c r="A197" s="59" t="s">
        <v>238</v>
      </c>
      <c r="B197" s="81" t="s">
        <v>239</v>
      </c>
      <c r="C197" s="88">
        <v>0</v>
      </c>
      <c r="E197" s="99"/>
      <c r="F197" s="95">
        <f t="shared" si="13"/>
        <v>0</v>
      </c>
      <c r="G197" s="99"/>
      <c r="H197" s="56"/>
      <c r="L197" s="56"/>
      <c r="M197" s="56"/>
    </row>
    <row r="198" spans="1:13" ht="15">
      <c r="A198" s="59" t="s">
        <v>240</v>
      </c>
      <c r="B198" s="81" t="s">
        <v>241</v>
      </c>
      <c r="C198" s="88">
        <v>0</v>
      </c>
      <c r="E198" s="99"/>
      <c r="F198" s="95">
        <f t="shared" si="13"/>
        <v>0</v>
      </c>
      <c r="G198" s="99"/>
      <c r="H198" s="56"/>
      <c r="L198" s="56"/>
      <c r="M198" s="56"/>
    </row>
    <row r="199" spans="1:13" ht="15">
      <c r="A199" s="59" t="s">
        <v>242</v>
      </c>
      <c r="B199" s="81" t="s">
        <v>243</v>
      </c>
      <c r="C199" s="88">
        <v>0</v>
      </c>
      <c r="E199" s="99"/>
      <c r="F199" s="95">
        <f t="shared" si="13"/>
        <v>0</v>
      </c>
      <c r="G199" s="99"/>
      <c r="H199" s="56"/>
      <c r="L199" s="56"/>
      <c r="M199" s="56"/>
    </row>
    <row r="200" spans="1:13" ht="15">
      <c r="A200" s="59" t="s">
        <v>244</v>
      </c>
      <c r="B200" s="81" t="s">
        <v>245</v>
      </c>
      <c r="C200" s="88">
        <v>0</v>
      </c>
      <c r="E200" s="99"/>
      <c r="F200" s="95">
        <f t="shared" si="13"/>
        <v>0</v>
      </c>
      <c r="G200" s="99"/>
      <c r="H200" s="56"/>
      <c r="L200" s="56"/>
      <c r="M200" s="56"/>
    </row>
    <row r="201" spans="1:13" ht="15">
      <c r="A201" s="59" t="s">
        <v>246</v>
      </c>
      <c r="B201" s="81" t="s">
        <v>247</v>
      </c>
      <c r="C201" s="88">
        <v>0</v>
      </c>
      <c r="E201" s="99"/>
      <c r="F201" s="95">
        <f t="shared" si="13"/>
        <v>0</v>
      </c>
      <c r="G201" s="99"/>
      <c r="H201" s="56"/>
      <c r="L201" s="56"/>
      <c r="M201" s="56"/>
    </row>
    <row r="202" spans="1:13" ht="15">
      <c r="A202" s="59" t="s">
        <v>248</v>
      </c>
      <c r="B202" s="81" t="s">
        <v>249</v>
      </c>
      <c r="C202" s="88">
        <v>0</v>
      </c>
      <c r="E202" s="99"/>
      <c r="F202" s="95">
        <f t="shared" si="13"/>
        <v>0</v>
      </c>
      <c r="G202" s="99"/>
      <c r="H202" s="56"/>
      <c r="L202" s="56"/>
      <c r="M202" s="56"/>
    </row>
    <row r="203" spans="1:13" ht="15">
      <c r="A203" s="59" t="s">
        <v>250</v>
      </c>
      <c r="B203" s="81" t="s">
        <v>251</v>
      </c>
      <c r="C203" s="88">
        <v>0</v>
      </c>
      <c r="E203" s="99"/>
      <c r="F203" s="95">
        <f t="shared" si="13"/>
        <v>0</v>
      </c>
      <c r="G203" s="99"/>
      <c r="H203" s="56"/>
      <c r="L203" s="56"/>
      <c r="M203" s="56"/>
    </row>
    <row r="204" spans="1:13" ht="15">
      <c r="A204" s="59" t="s">
        <v>252</v>
      </c>
      <c r="B204" s="81" t="s">
        <v>253</v>
      </c>
      <c r="C204" s="88">
        <v>0</v>
      </c>
      <c r="E204" s="99"/>
      <c r="F204" s="95">
        <f t="shared" si="13"/>
        <v>0</v>
      </c>
      <c r="G204" s="99"/>
      <c r="H204" s="56"/>
      <c r="L204" s="56"/>
      <c r="M204" s="56"/>
    </row>
    <row r="205" spans="1:13" ht="15">
      <c r="A205" s="59" t="s">
        <v>254</v>
      </c>
      <c r="B205" s="81" t="s">
        <v>255</v>
      </c>
      <c r="C205" s="88">
        <v>0</v>
      </c>
      <c r="E205" s="99"/>
      <c r="F205" s="95">
        <f t="shared" si="13"/>
        <v>0</v>
      </c>
      <c r="G205" s="99"/>
      <c r="H205" s="56"/>
      <c r="L205" s="56"/>
      <c r="M205" s="56"/>
    </row>
    <row r="206" spans="1:13" ht="15">
      <c r="A206" s="59" t="s">
        <v>256</v>
      </c>
      <c r="B206" s="81" t="s">
        <v>61</v>
      </c>
      <c r="C206" s="88">
        <v>0</v>
      </c>
      <c r="E206" s="99"/>
      <c r="F206" s="95">
        <f t="shared" si="13"/>
        <v>0</v>
      </c>
      <c r="G206" s="99"/>
      <c r="H206" s="56"/>
      <c r="L206" s="56"/>
      <c r="M206" s="56"/>
    </row>
    <row r="207" spans="1:13" ht="15">
      <c r="A207" s="59" t="s">
        <v>257</v>
      </c>
      <c r="B207" s="96" t="s">
        <v>258</v>
      </c>
      <c r="C207" s="88">
        <v>5</v>
      </c>
      <c r="E207" s="99"/>
      <c r="F207" s="95"/>
      <c r="G207" s="99"/>
      <c r="H207" s="56"/>
      <c r="L207" s="56"/>
      <c r="M207" s="56"/>
    </row>
    <row r="208" spans="1:13" ht="15">
      <c r="A208" s="59" t="s">
        <v>259</v>
      </c>
      <c r="B208" s="104" t="s">
        <v>63</v>
      </c>
      <c r="C208" s="81">
        <f>SUM(C193:C206)</f>
        <v>5</v>
      </c>
      <c r="D208" s="81"/>
      <c r="E208" s="99"/>
      <c r="F208" s="99">
        <f>SUM(F193:F206)</f>
        <v>1</v>
      </c>
      <c r="G208" s="99"/>
      <c r="H208" s="56"/>
      <c r="L208" s="56"/>
      <c r="M208" s="56"/>
    </row>
    <row r="209" spans="1:13" ht="15" hidden="1" outlineLevel="1">
      <c r="A209" s="59" t="s">
        <v>260</v>
      </c>
      <c r="B209" s="97" t="s">
        <v>151</v>
      </c>
      <c r="E209" s="99"/>
      <c r="F209" s="95">
        <f>IF($C$208=0,"",IF(C209="[for completion]","",C209/$C$208))</f>
        <v>0</v>
      </c>
      <c r="G209" s="99"/>
      <c r="H209" s="56"/>
      <c r="L209" s="56"/>
      <c r="M209" s="56"/>
    </row>
    <row r="210" spans="1:13" ht="15" hidden="1" outlineLevel="1">
      <c r="A210" s="59" t="s">
        <v>1885</v>
      </c>
      <c r="B210" s="97" t="s">
        <v>151</v>
      </c>
      <c r="E210" s="99"/>
      <c r="F210" s="95">
        <f aca="true" t="shared" si="14" ref="F210:F215">IF($C$208=0,"",IF(C210="[for completion]","",C210/$C$208))</f>
        <v>0</v>
      </c>
      <c r="G210" s="99"/>
      <c r="H210" s="56"/>
      <c r="L210" s="56"/>
      <c r="M210" s="56"/>
    </row>
    <row r="211" spans="1:13" ht="15" hidden="1" outlineLevel="1">
      <c r="A211" s="59" t="s">
        <v>261</v>
      </c>
      <c r="B211" s="97" t="s">
        <v>151</v>
      </c>
      <c r="E211" s="99"/>
      <c r="F211" s="95">
        <f t="shared" si="14"/>
        <v>0</v>
      </c>
      <c r="G211" s="99"/>
      <c r="H211" s="56"/>
      <c r="L211" s="56"/>
      <c r="M211" s="56"/>
    </row>
    <row r="212" spans="1:13" ht="15" hidden="1" outlineLevel="1">
      <c r="A212" s="59" t="s">
        <v>262</v>
      </c>
      <c r="B212" s="97" t="s">
        <v>151</v>
      </c>
      <c r="E212" s="99"/>
      <c r="F212" s="95">
        <f t="shared" si="14"/>
        <v>0</v>
      </c>
      <c r="G212" s="99"/>
      <c r="H212" s="56"/>
      <c r="L212" s="56"/>
      <c r="M212" s="56"/>
    </row>
    <row r="213" spans="1:13" ht="15" hidden="1" outlineLevel="1">
      <c r="A213" s="59" t="s">
        <v>263</v>
      </c>
      <c r="B213" s="97" t="s">
        <v>151</v>
      </c>
      <c r="E213" s="99"/>
      <c r="F213" s="95">
        <f t="shared" si="14"/>
        <v>0</v>
      </c>
      <c r="G213" s="99"/>
      <c r="H213" s="56"/>
      <c r="L213" s="56"/>
      <c r="M213" s="56"/>
    </row>
    <row r="214" spans="1:13" ht="15" hidden="1" outlineLevel="1">
      <c r="A214" s="59" t="s">
        <v>264</v>
      </c>
      <c r="B214" s="97" t="s">
        <v>151</v>
      </c>
      <c r="E214" s="99"/>
      <c r="F214" s="95">
        <f t="shared" si="14"/>
        <v>0</v>
      </c>
      <c r="G214" s="99"/>
      <c r="H214" s="56"/>
      <c r="L214" s="56"/>
      <c r="M214" s="56"/>
    </row>
    <row r="215" spans="1:13" ht="15" hidden="1" outlineLevel="1">
      <c r="A215" s="59" t="s">
        <v>265</v>
      </c>
      <c r="B215" s="97" t="s">
        <v>151</v>
      </c>
      <c r="E215" s="99"/>
      <c r="F215" s="95">
        <f t="shared" si="14"/>
        <v>0</v>
      </c>
      <c r="G215" s="99"/>
      <c r="H215" s="56"/>
      <c r="L215" s="56"/>
      <c r="M215" s="56"/>
    </row>
    <row r="216" spans="1:13" ht="15" customHeight="1" collapsed="1">
      <c r="A216" s="84"/>
      <c r="B216" s="85" t="s">
        <v>1886</v>
      </c>
      <c r="C216" s="84" t="s">
        <v>49</v>
      </c>
      <c r="D216" s="84"/>
      <c r="E216" s="86"/>
      <c r="F216" s="87" t="s">
        <v>266</v>
      </c>
      <c r="G216" s="87" t="s">
        <v>267</v>
      </c>
      <c r="H216" s="56"/>
      <c r="L216" s="56"/>
      <c r="M216" s="56"/>
    </row>
    <row r="217" spans="1:13" ht="15">
      <c r="A217" s="59" t="s">
        <v>268</v>
      </c>
      <c r="B217" s="103" t="s">
        <v>269</v>
      </c>
      <c r="C217" s="88">
        <v>5</v>
      </c>
      <c r="E217" s="107"/>
      <c r="F217" s="95">
        <f>IF($C$220=0,"",IF(C217="[for completion]","",C217/$C$220))</f>
        <v>1</v>
      </c>
      <c r="G217" s="95">
        <f>IF($C$220=0,"",IF(C217="[for completion]","",C217/$C$220))</f>
        <v>1</v>
      </c>
      <c r="H217" s="56"/>
      <c r="L217" s="56"/>
      <c r="M217" s="56"/>
    </row>
    <row r="218" spans="1:13" ht="15">
      <c r="A218" s="59" t="s">
        <v>270</v>
      </c>
      <c r="B218" s="103" t="s">
        <v>271</v>
      </c>
      <c r="C218" s="88">
        <v>0</v>
      </c>
      <c r="E218" s="107"/>
      <c r="F218" s="95">
        <f aca="true" t="shared" si="15" ref="F218:F227">IF($C$220=0,"",IF(C218="[for completion]","",C218/$C$220))</f>
        <v>0</v>
      </c>
      <c r="G218" s="95">
        <f aca="true" t="shared" si="16" ref="G218:G227">IF($C$220=0,"",IF(C218="[for completion]","",C218/$C$220))</f>
        <v>0</v>
      </c>
      <c r="H218" s="56"/>
      <c r="L218" s="56"/>
      <c r="M218" s="56"/>
    </row>
    <row r="219" spans="1:13" ht="15">
      <c r="A219" s="59" t="s">
        <v>272</v>
      </c>
      <c r="B219" s="103" t="s">
        <v>61</v>
      </c>
      <c r="C219" s="88">
        <v>0</v>
      </c>
      <c r="E219" s="107"/>
      <c r="F219" s="95">
        <f t="shared" si="15"/>
        <v>0</v>
      </c>
      <c r="G219" s="95">
        <f t="shared" si="16"/>
        <v>0</v>
      </c>
      <c r="H219" s="56"/>
      <c r="L219" s="56"/>
      <c r="M219" s="56"/>
    </row>
    <row r="220" spans="1:13" ht="15">
      <c r="A220" s="59" t="s">
        <v>273</v>
      </c>
      <c r="B220" s="104" t="s">
        <v>63</v>
      </c>
      <c r="C220" s="59">
        <f>SUM(C217:C219)</f>
        <v>5</v>
      </c>
      <c r="E220" s="107"/>
      <c r="F220" s="92">
        <f>SUM(F217:F219)</f>
        <v>1</v>
      </c>
      <c r="G220" s="92">
        <f>SUM(G217:G219)</f>
        <v>1</v>
      </c>
      <c r="H220" s="56"/>
      <c r="L220" s="56"/>
      <c r="M220" s="56"/>
    </row>
    <row r="221" spans="1:13" ht="15" hidden="1" outlineLevel="1">
      <c r="A221" s="59" t="s">
        <v>274</v>
      </c>
      <c r="B221" s="97" t="s">
        <v>151</v>
      </c>
      <c r="E221" s="107"/>
      <c r="F221" s="95">
        <f t="shared" si="15"/>
        <v>0</v>
      </c>
      <c r="G221" s="95">
        <f t="shared" si="16"/>
        <v>0</v>
      </c>
      <c r="H221" s="56"/>
      <c r="L221" s="56"/>
      <c r="M221" s="56"/>
    </row>
    <row r="222" spans="1:13" ht="15" hidden="1" outlineLevel="1">
      <c r="A222" s="59" t="s">
        <v>275</v>
      </c>
      <c r="B222" s="97" t="s">
        <v>151</v>
      </c>
      <c r="E222" s="107"/>
      <c r="F222" s="95">
        <f t="shared" si="15"/>
        <v>0</v>
      </c>
      <c r="G222" s="95">
        <f t="shared" si="16"/>
        <v>0</v>
      </c>
      <c r="H222" s="56"/>
      <c r="L222" s="56"/>
      <c r="M222" s="56"/>
    </row>
    <row r="223" spans="1:13" ht="15" hidden="1" outlineLevel="1">
      <c r="A223" s="59" t="s">
        <v>276</v>
      </c>
      <c r="B223" s="97" t="s">
        <v>151</v>
      </c>
      <c r="E223" s="107"/>
      <c r="F223" s="95">
        <f t="shared" si="15"/>
        <v>0</v>
      </c>
      <c r="G223" s="95">
        <f t="shared" si="16"/>
        <v>0</v>
      </c>
      <c r="H223" s="56"/>
      <c r="L223" s="56"/>
      <c r="M223" s="56"/>
    </row>
    <row r="224" spans="1:13" ht="15" hidden="1" outlineLevel="1">
      <c r="A224" s="59" t="s">
        <v>277</v>
      </c>
      <c r="B224" s="97" t="s">
        <v>151</v>
      </c>
      <c r="E224" s="107"/>
      <c r="F224" s="95">
        <f t="shared" si="15"/>
        <v>0</v>
      </c>
      <c r="G224" s="95">
        <f t="shared" si="16"/>
        <v>0</v>
      </c>
      <c r="H224" s="56"/>
      <c r="L224" s="56"/>
      <c r="M224" s="56"/>
    </row>
    <row r="225" spans="1:13" ht="15" hidden="1" outlineLevel="1">
      <c r="A225" s="59" t="s">
        <v>278</v>
      </c>
      <c r="B225" s="97" t="s">
        <v>151</v>
      </c>
      <c r="E225" s="107"/>
      <c r="F225" s="95">
        <f t="shared" si="15"/>
        <v>0</v>
      </c>
      <c r="G225" s="95">
        <f t="shared" si="16"/>
        <v>0</v>
      </c>
      <c r="H225" s="56"/>
      <c r="L225" s="56"/>
      <c r="M225" s="56"/>
    </row>
    <row r="226" spans="1:13" ht="15" hidden="1" outlineLevel="1">
      <c r="A226" s="59" t="s">
        <v>279</v>
      </c>
      <c r="B226" s="97" t="s">
        <v>151</v>
      </c>
      <c r="E226" s="81"/>
      <c r="F226" s="95">
        <f t="shared" si="15"/>
        <v>0</v>
      </c>
      <c r="G226" s="95">
        <f t="shared" si="16"/>
        <v>0</v>
      </c>
      <c r="H226" s="56"/>
      <c r="L226" s="56"/>
      <c r="M226" s="56"/>
    </row>
    <row r="227" spans="1:13" ht="15" hidden="1" outlineLevel="1">
      <c r="A227" s="59" t="s">
        <v>280</v>
      </c>
      <c r="B227" s="97" t="s">
        <v>151</v>
      </c>
      <c r="E227" s="107"/>
      <c r="F227" s="95">
        <f t="shared" si="15"/>
        <v>0</v>
      </c>
      <c r="G227" s="95">
        <f t="shared" si="16"/>
        <v>0</v>
      </c>
      <c r="H227" s="56"/>
      <c r="L227" s="56"/>
      <c r="M227" s="56"/>
    </row>
    <row r="228" spans="1:13" ht="15" customHeight="1" collapsed="1">
      <c r="A228" s="84"/>
      <c r="B228" s="85" t="s">
        <v>1887</v>
      </c>
      <c r="C228" s="84"/>
      <c r="D228" s="84"/>
      <c r="E228" s="86"/>
      <c r="F228" s="87"/>
      <c r="G228" s="87"/>
      <c r="H228" s="56"/>
      <c r="L228" s="56"/>
      <c r="M228" s="56"/>
    </row>
    <row r="229" spans="1:13" ht="15">
      <c r="A229" s="59" t="s">
        <v>281</v>
      </c>
      <c r="B229" s="81" t="s">
        <v>1888</v>
      </c>
      <c r="C229" s="77" t="s">
        <v>1851</v>
      </c>
      <c r="H229" s="56"/>
      <c r="L229" s="56"/>
      <c r="M229" s="56"/>
    </row>
    <row r="230" spans="1:13" ht="15" customHeight="1">
      <c r="A230" s="84"/>
      <c r="B230" s="85" t="s">
        <v>282</v>
      </c>
      <c r="C230" s="84"/>
      <c r="D230" s="84"/>
      <c r="E230" s="86"/>
      <c r="F230" s="87"/>
      <c r="G230" s="87"/>
      <c r="H230" s="56"/>
      <c r="L230" s="56"/>
      <c r="M230" s="56"/>
    </row>
    <row r="231" spans="1:13" ht="15">
      <c r="A231" s="59" t="s">
        <v>283</v>
      </c>
      <c r="B231" s="59" t="s">
        <v>284</v>
      </c>
      <c r="C231" s="59">
        <v>0</v>
      </c>
      <c r="E231" s="81"/>
      <c r="H231" s="56"/>
      <c r="L231" s="56"/>
      <c r="M231" s="56"/>
    </row>
    <row r="232" spans="1:13" ht="15">
      <c r="A232" s="59" t="s">
        <v>285</v>
      </c>
      <c r="B232" s="110" t="s">
        <v>286</v>
      </c>
      <c r="C232" s="59">
        <v>0</v>
      </c>
      <c r="E232" s="81"/>
      <c r="H232" s="56"/>
      <c r="L232" s="56"/>
      <c r="M232" s="56"/>
    </row>
    <row r="233" spans="1:13" ht="15">
      <c r="A233" s="59" t="s">
        <v>287</v>
      </c>
      <c r="B233" s="110" t="s">
        <v>288</v>
      </c>
      <c r="C233" s="59">
        <v>0</v>
      </c>
      <c r="E233" s="81"/>
      <c r="H233" s="56"/>
      <c r="L233" s="56"/>
      <c r="M233" s="56"/>
    </row>
    <row r="234" spans="1:13" ht="15" hidden="1" outlineLevel="1">
      <c r="A234" s="59" t="s">
        <v>289</v>
      </c>
      <c r="B234" s="79" t="s">
        <v>290</v>
      </c>
      <c r="C234" s="81"/>
      <c r="D234" s="81"/>
      <c r="E234" s="81"/>
      <c r="H234" s="56"/>
      <c r="L234" s="56"/>
      <c r="M234" s="56"/>
    </row>
    <row r="235" spans="1:13" ht="15" hidden="1" outlineLevel="1">
      <c r="A235" s="59" t="s">
        <v>291</v>
      </c>
      <c r="B235" s="79" t="s">
        <v>292</v>
      </c>
      <c r="C235" s="81"/>
      <c r="D235" s="81"/>
      <c r="E235" s="81"/>
      <c r="H235" s="56"/>
      <c r="L235" s="56"/>
      <c r="M235" s="56"/>
    </row>
    <row r="236" spans="1:13" ht="15" hidden="1" outlineLevel="1">
      <c r="A236" s="59" t="s">
        <v>293</v>
      </c>
      <c r="B236" s="79" t="s">
        <v>294</v>
      </c>
      <c r="C236" s="81"/>
      <c r="D236" s="81"/>
      <c r="E236" s="81"/>
      <c r="H236" s="56"/>
      <c r="L236" s="56"/>
      <c r="M236" s="56"/>
    </row>
    <row r="237" spans="1:13" ht="15" hidden="1" outlineLevel="1">
      <c r="A237" s="59" t="s">
        <v>295</v>
      </c>
      <c r="C237" s="81"/>
      <c r="D237" s="81"/>
      <c r="E237" s="81"/>
      <c r="H237" s="56"/>
      <c r="L237" s="56"/>
      <c r="M237" s="56"/>
    </row>
    <row r="238" spans="1:13" ht="15" hidden="1" outlineLevel="1">
      <c r="A238" s="59" t="s">
        <v>296</v>
      </c>
      <c r="C238" s="81"/>
      <c r="D238" s="81"/>
      <c r="E238" s="81"/>
      <c r="H238" s="56"/>
      <c r="L238" s="56"/>
      <c r="M238" s="56"/>
    </row>
    <row r="239" spans="1:14" ht="15" hidden="1" outlineLevel="1">
      <c r="A239" s="59" t="s">
        <v>297</v>
      </c>
      <c r="D239" s="54"/>
      <c r="E239" s="54"/>
      <c r="F239" s="54"/>
      <c r="G239" s="54"/>
      <c r="H239" s="56"/>
      <c r="K239" s="111"/>
      <c r="L239" s="111"/>
      <c r="M239" s="111"/>
      <c r="N239" s="111"/>
    </row>
    <row r="240" spans="1:14" ht="15" hidden="1" outlineLevel="1">
      <c r="A240" s="59" t="s">
        <v>298</v>
      </c>
      <c r="D240" s="54"/>
      <c r="E240" s="54"/>
      <c r="F240" s="54"/>
      <c r="G240" s="54"/>
      <c r="H240" s="56"/>
      <c r="K240" s="111"/>
      <c r="L240" s="111"/>
      <c r="M240" s="111"/>
      <c r="N240" s="111"/>
    </row>
    <row r="241" spans="1:14" ht="15" hidden="1" outlineLevel="1">
      <c r="A241" s="59" t="s">
        <v>299</v>
      </c>
      <c r="D241" s="54"/>
      <c r="E241" s="54"/>
      <c r="F241" s="54"/>
      <c r="G241" s="54"/>
      <c r="H241" s="56"/>
      <c r="K241" s="111"/>
      <c r="L241" s="111"/>
      <c r="M241" s="111"/>
      <c r="N241" s="111"/>
    </row>
    <row r="242" spans="1:14" ht="15" hidden="1" outlineLevel="1">
      <c r="A242" s="59" t="s">
        <v>300</v>
      </c>
      <c r="D242" s="54"/>
      <c r="E242" s="54"/>
      <c r="F242" s="54"/>
      <c r="G242" s="54"/>
      <c r="H242" s="56"/>
      <c r="K242" s="111"/>
      <c r="L242" s="111"/>
      <c r="M242" s="111"/>
      <c r="N242" s="111"/>
    </row>
    <row r="243" spans="1:14" ht="15" hidden="1" outlineLevel="1">
      <c r="A243" s="59" t="s">
        <v>301</v>
      </c>
      <c r="D243" s="54"/>
      <c r="E243" s="54"/>
      <c r="F243" s="54"/>
      <c r="G243" s="54"/>
      <c r="H243" s="56"/>
      <c r="K243" s="111"/>
      <c r="L243" s="111"/>
      <c r="M243" s="111"/>
      <c r="N243" s="111"/>
    </row>
    <row r="244" spans="1:14" ht="15" hidden="1" outlineLevel="1">
      <c r="A244" s="59" t="s">
        <v>302</v>
      </c>
      <c r="D244" s="54"/>
      <c r="E244" s="54"/>
      <c r="F244" s="54"/>
      <c r="G244" s="54"/>
      <c r="H244" s="56"/>
      <c r="K244" s="111"/>
      <c r="L244" s="111"/>
      <c r="M244" s="111"/>
      <c r="N244" s="111"/>
    </row>
    <row r="245" spans="1:14" ht="15" hidden="1" outlineLevel="1">
      <c r="A245" s="59" t="s">
        <v>303</v>
      </c>
      <c r="D245" s="54"/>
      <c r="E245" s="54"/>
      <c r="F245" s="54"/>
      <c r="G245" s="54"/>
      <c r="H245" s="56"/>
      <c r="K245" s="111"/>
      <c r="L245" s="111"/>
      <c r="M245" s="111"/>
      <c r="N245" s="111"/>
    </row>
    <row r="246" spans="1:14" ht="15" hidden="1" outlineLevel="1">
      <c r="A246" s="59" t="s">
        <v>304</v>
      </c>
      <c r="D246" s="54"/>
      <c r="E246" s="54"/>
      <c r="F246" s="54"/>
      <c r="G246" s="54"/>
      <c r="H246" s="56"/>
      <c r="K246" s="111"/>
      <c r="L246" s="111"/>
      <c r="M246" s="111"/>
      <c r="N246" s="111"/>
    </row>
    <row r="247" spans="1:14" ht="15" hidden="1" outlineLevel="1">
      <c r="A247" s="59" t="s">
        <v>305</v>
      </c>
      <c r="D247" s="54"/>
      <c r="E247" s="54"/>
      <c r="F247" s="54"/>
      <c r="G247" s="54"/>
      <c r="H247" s="56"/>
      <c r="K247" s="111"/>
      <c r="L247" s="111"/>
      <c r="M247" s="111"/>
      <c r="N247" s="111"/>
    </row>
    <row r="248" spans="1:14" ht="15" hidden="1" outlineLevel="1">
      <c r="A248" s="59" t="s">
        <v>306</v>
      </c>
      <c r="D248" s="54"/>
      <c r="E248" s="54"/>
      <c r="F248" s="54"/>
      <c r="G248" s="54"/>
      <c r="H248" s="56"/>
      <c r="K248" s="111"/>
      <c r="L248" s="111"/>
      <c r="M248" s="111"/>
      <c r="N248" s="111"/>
    </row>
    <row r="249" spans="1:14" ht="15" hidden="1" outlineLevel="1">
      <c r="A249" s="59" t="s">
        <v>307</v>
      </c>
      <c r="D249" s="54"/>
      <c r="E249" s="54"/>
      <c r="F249" s="54"/>
      <c r="G249" s="54"/>
      <c r="H249" s="56"/>
      <c r="K249" s="111"/>
      <c r="L249" s="111"/>
      <c r="M249" s="111"/>
      <c r="N249" s="111"/>
    </row>
    <row r="250" spans="1:14" ht="15" hidden="1" outlineLevel="1">
      <c r="A250" s="59" t="s">
        <v>308</v>
      </c>
      <c r="D250" s="54"/>
      <c r="E250" s="54"/>
      <c r="F250" s="54"/>
      <c r="G250" s="54"/>
      <c r="H250" s="56"/>
      <c r="K250" s="111"/>
      <c r="L250" s="111"/>
      <c r="M250" s="111"/>
      <c r="N250" s="111"/>
    </row>
    <row r="251" spans="1:14" ht="15" hidden="1" outlineLevel="1">
      <c r="A251" s="59" t="s">
        <v>309</v>
      </c>
      <c r="D251" s="54"/>
      <c r="E251" s="54"/>
      <c r="F251" s="54"/>
      <c r="G251" s="54"/>
      <c r="H251" s="56"/>
      <c r="K251" s="111"/>
      <c r="L251" s="111"/>
      <c r="M251" s="111"/>
      <c r="N251" s="111"/>
    </row>
    <row r="252" spans="1:14" ht="15" hidden="1" outlineLevel="1">
      <c r="A252" s="59" t="s">
        <v>310</v>
      </c>
      <c r="D252" s="54"/>
      <c r="E252" s="54"/>
      <c r="F252" s="54"/>
      <c r="G252" s="54"/>
      <c r="H252" s="56"/>
      <c r="K252" s="111"/>
      <c r="L252" s="111"/>
      <c r="M252" s="111"/>
      <c r="N252" s="111"/>
    </row>
    <row r="253" spans="1:14" ht="15" hidden="1" outlineLevel="1">
      <c r="A253" s="59" t="s">
        <v>1889</v>
      </c>
      <c r="D253" s="54"/>
      <c r="E253" s="54"/>
      <c r="F253" s="54"/>
      <c r="G253" s="54"/>
      <c r="H253" s="56"/>
      <c r="K253" s="111"/>
      <c r="L253" s="111"/>
      <c r="M253" s="111"/>
      <c r="N253" s="111"/>
    </row>
    <row r="254" spans="1:14" ht="15" hidden="1" outlineLevel="1">
      <c r="A254" s="59" t="s">
        <v>311</v>
      </c>
      <c r="D254" s="54"/>
      <c r="E254" s="54"/>
      <c r="F254" s="54"/>
      <c r="G254" s="54"/>
      <c r="H254" s="56"/>
      <c r="K254" s="111"/>
      <c r="L254" s="111"/>
      <c r="M254" s="111"/>
      <c r="N254" s="111"/>
    </row>
    <row r="255" spans="1:14" ht="15" hidden="1" outlineLevel="1">
      <c r="A255" s="59" t="s">
        <v>312</v>
      </c>
      <c r="D255" s="54"/>
      <c r="E255" s="54"/>
      <c r="F255" s="54"/>
      <c r="G255" s="54"/>
      <c r="H255" s="56"/>
      <c r="K255" s="111"/>
      <c r="L255" s="111"/>
      <c r="M255" s="111"/>
      <c r="N255" s="111"/>
    </row>
    <row r="256" spans="1:14" ht="15" hidden="1" outlineLevel="1">
      <c r="A256" s="59" t="s">
        <v>313</v>
      </c>
      <c r="D256" s="54"/>
      <c r="E256" s="54"/>
      <c r="F256" s="54"/>
      <c r="G256" s="54"/>
      <c r="H256" s="56"/>
      <c r="K256" s="111"/>
      <c r="L256" s="111"/>
      <c r="M256" s="111"/>
      <c r="N256" s="111"/>
    </row>
    <row r="257" spans="1:14" ht="15" hidden="1" outlineLevel="1">
      <c r="A257" s="59" t="s">
        <v>314</v>
      </c>
      <c r="D257" s="54"/>
      <c r="E257" s="54"/>
      <c r="F257" s="54"/>
      <c r="G257" s="54"/>
      <c r="H257" s="56"/>
      <c r="K257" s="111"/>
      <c r="L257" s="111"/>
      <c r="M257" s="111"/>
      <c r="N257" s="111"/>
    </row>
    <row r="258" spans="1:14" ht="15" hidden="1" outlineLevel="1">
      <c r="A258" s="59" t="s">
        <v>315</v>
      </c>
      <c r="D258" s="54"/>
      <c r="E258" s="54"/>
      <c r="F258" s="54"/>
      <c r="G258" s="54"/>
      <c r="H258" s="56"/>
      <c r="K258" s="111"/>
      <c r="L258" s="111"/>
      <c r="M258" s="111"/>
      <c r="N258" s="111"/>
    </row>
    <row r="259" spans="1:14" ht="15" hidden="1" outlineLevel="1">
      <c r="A259" s="59" t="s">
        <v>316</v>
      </c>
      <c r="D259" s="54"/>
      <c r="E259" s="54"/>
      <c r="F259" s="54"/>
      <c r="G259" s="54"/>
      <c r="H259" s="56"/>
      <c r="K259" s="111"/>
      <c r="L259" s="111"/>
      <c r="M259" s="111"/>
      <c r="N259" s="111"/>
    </row>
    <row r="260" spans="1:14" ht="15" hidden="1" outlineLevel="1">
      <c r="A260" s="59" t="s">
        <v>317</v>
      </c>
      <c r="D260" s="54"/>
      <c r="E260" s="54"/>
      <c r="F260" s="54"/>
      <c r="G260" s="54"/>
      <c r="H260" s="56"/>
      <c r="K260" s="111"/>
      <c r="L260" s="111"/>
      <c r="M260" s="111"/>
      <c r="N260" s="111"/>
    </row>
    <row r="261" spans="1:14" ht="15" hidden="1" outlineLevel="1">
      <c r="A261" s="59" t="s">
        <v>318</v>
      </c>
      <c r="D261" s="54"/>
      <c r="E261" s="54"/>
      <c r="F261" s="54"/>
      <c r="G261" s="54"/>
      <c r="H261" s="56"/>
      <c r="K261" s="111"/>
      <c r="L261" s="111"/>
      <c r="M261" s="111"/>
      <c r="N261" s="111"/>
    </row>
    <row r="262" spans="1:14" ht="15" hidden="1" outlineLevel="1">
      <c r="A262" s="59" t="s">
        <v>319</v>
      </c>
      <c r="D262" s="54"/>
      <c r="E262" s="54"/>
      <c r="F262" s="54"/>
      <c r="G262" s="54"/>
      <c r="H262" s="56"/>
      <c r="K262" s="111"/>
      <c r="L262" s="111"/>
      <c r="M262" s="111"/>
      <c r="N262" s="111"/>
    </row>
    <row r="263" spans="1:14" ht="15" hidden="1" outlineLevel="1">
      <c r="A263" s="59" t="s">
        <v>320</v>
      </c>
      <c r="D263" s="54"/>
      <c r="E263" s="54"/>
      <c r="F263" s="54"/>
      <c r="G263" s="54"/>
      <c r="H263" s="56"/>
      <c r="K263" s="111"/>
      <c r="L263" s="111"/>
      <c r="M263" s="111"/>
      <c r="N263" s="111"/>
    </row>
    <row r="264" spans="1:14" ht="15" hidden="1" outlineLevel="1">
      <c r="A264" s="59" t="s">
        <v>321</v>
      </c>
      <c r="D264" s="54"/>
      <c r="E264" s="54"/>
      <c r="F264" s="54"/>
      <c r="G264" s="54"/>
      <c r="H264" s="56"/>
      <c r="K264" s="111"/>
      <c r="L264" s="111"/>
      <c r="M264" s="111"/>
      <c r="N264" s="111"/>
    </row>
    <row r="265" spans="1:14" ht="15" hidden="1" outlineLevel="1">
      <c r="A265" s="59" t="s">
        <v>322</v>
      </c>
      <c r="D265" s="54"/>
      <c r="E265" s="54"/>
      <c r="F265" s="54"/>
      <c r="G265" s="54"/>
      <c r="H265" s="56"/>
      <c r="K265" s="111"/>
      <c r="L265" s="111"/>
      <c r="M265" s="111"/>
      <c r="N265" s="111"/>
    </row>
    <row r="266" spans="1:14" ht="15" hidden="1" outlineLevel="1">
      <c r="A266" s="59" t="s">
        <v>323</v>
      </c>
      <c r="D266" s="54"/>
      <c r="E266" s="54"/>
      <c r="F266" s="54"/>
      <c r="G266" s="54"/>
      <c r="H266" s="56"/>
      <c r="K266" s="111"/>
      <c r="L266" s="111"/>
      <c r="M266" s="111"/>
      <c r="N266" s="111"/>
    </row>
    <row r="267" spans="1:14" ht="15" hidden="1" outlineLevel="1">
      <c r="A267" s="59" t="s">
        <v>324</v>
      </c>
      <c r="D267" s="54"/>
      <c r="E267" s="54"/>
      <c r="F267" s="54"/>
      <c r="G267" s="54"/>
      <c r="H267" s="56"/>
      <c r="K267" s="111"/>
      <c r="L267" s="111"/>
      <c r="M267" s="111"/>
      <c r="N267" s="111"/>
    </row>
    <row r="268" spans="1:14" ht="15" hidden="1" outlineLevel="1">
      <c r="A268" s="59" t="s">
        <v>325</v>
      </c>
      <c r="D268" s="54"/>
      <c r="E268" s="54"/>
      <c r="F268" s="54"/>
      <c r="G268" s="54"/>
      <c r="H268" s="56"/>
      <c r="K268" s="111"/>
      <c r="L268" s="111"/>
      <c r="M268" s="111"/>
      <c r="N268" s="111"/>
    </row>
    <row r="269" spans="1:14" ht="15" hidden="1" outlineLevel="1">
      <c r="A269" s="59" t="s">
        <v>326</v>
      </c>
      <c r="D269" s="54"/>
      <c r="E269" s="54"/>
      <c r="F269" s="54"/>
      <c r="G269" s="54"/>
      <c r="H269" s="56"/>
      <c r="K269" s="111"/>
      <c r="L269" s="111"/>
      <c r="M269" s="111"/>
      <c r="N269" s="111"/>
    </row>
    <row r="270" spans="1:14" ht="15" hidden="1" outlineLevel="1">
      <c r="A270" s="59" t="s">
        <v>327</v>
      </c>
      <c r="D270" s="54"/>
      <c r="E270" s="54"/>
      <c r="F270" s="54"/>
      <c r="G270" s="54"/>
      <c r="H270" s="56"/>
      <c r="K270" s="111"/>
      <c r="L270" s="111"/>
      <c r="M270" s="111"/>
      <c r="N270" s="111"/>
    </row>
    <row r="271" spans="1:14" ht="15" hidden="1" outlineLevel="1">
      <c r="A271" s="59" t="s">
        <v>328</v>
      </c>
      <c r="D271" s="54"/>
      <c r="E271" s="54"/>
      <c r="F271" s="54"/>
      <c r="G271" s="54"/>
      <c r="H271" s="56"/>
      <c r="K271" s="111"/>
      <c r="L271" s="111"/>
      <c r="M271" s="111"/>
      <c r="N271" s="111"/>
    </row>
    <row r="272" spans="1:14" ht="15" hidden="1" outlineLevel="1">
      <c r="A272" s="59" t="s">
        <v>329</v>
      </c>
      <c r="D272" s="54"/>
      <c r="E272" s="54"/>
      <c r="F272" s="54"/>
      <c r="G272" s="54"/>
      <c r="H272" s="56"/>
      <c r="K272" s="111"/>
      <c r="L272" s="111"/>
      <c r="M272" s="111"/>
      <c r="N272" s="111"/>
    </row>
    <row r="273" spans="1:14" ht="15" hidden="1" outlineLevel="1">
      <c r="A273" s="59" t="s">
        <v>330</v>
      </c>
      <c r="D273" s="54"/>
      <c r="E273" s="54"/>
      <c r="F273" s="54"/>
      <c r="G273" s="54"/>
      <c r="H273" s="56"/>
      <c r="K273" s="111"/>
      <c r="L273" s="111"/>
      <c r="M273" s="111"/>
      <c r="N273" s="111"/>
    </row>
    <row r="274" spans="1:14" ht="15" hidden="1" outlineLevel="1">
      <c r="A274" s="59" t="s">
        <v>331</v>
      </c>
      <c r="D274" s="54"/>
      <c r="E274" s="54"/>
      <c r="F274" s="54"/>
      <c r="G274" s="54"/>
      <c r="H274" s="56"/>
      <c r="K274" s="111"/>
      <c r="L274" s="111"/>
      <c r="M274" s="111"/>
      <c r="N274" s="111"/>
    </row>
    <row r="275" spans="1:14" ht="15" hidden="1" outlineLevel="1">
      <c r="A275" s="59" t="s">
        <v>332</v>
      </c>
      <c r="D275" s="54"/>
      <c r="E275" s="54"/>
      <c r="F275" s="54"/>
      <c r="G275" s="54"/>
      <c r="H275" s="56"/>
      <c r="K275" s="111"/>
      <c r="L275" s="111"/>
      <c r="M275" s="111"/>
      <c r="N275" s="111"/>
    </row>
    <row r="276" spans="1:14" ht="15" hidden="1" outlineLevel="1">
      <c r="A276" s="59" t="s">
        <v>333</v>
      </c>
      <c r="D276" s="54"/>
      <c r="E276" s="54"/>
      <c r="F276" s="54"/>
      <c r="G276" s="54"/>
      <c r="H276" s="56"/>
      <c r="K276" s="111"/>
      <c r="L276" s="111"/>
      <c r="M276" s="111"/>
      <c r="N276" s="111"/>
    </row>
    <row r="277" spans="1:14" ht="15" hidden="1" outlineLevel="1">
      <c r="A277" s="59" t="s">
        <v>334</v>
      </c>
      <c r="D277" s="54"/>
      <c r="E277" s="54"/>
      <c r="F277" s="54"/>
      <c r="G277" s="54"/>
      <c r="H277" s="56"/>
      <c r="K277" s="111"/>
      <c r="L277" s="111"/>
      <c r="M277" s="111"/>
      <c r="N277" s="111"/>
    </row>
    <row r="278" spans="1:14" ht="15" hidden="1" outlineLevel="1">
      <c r="A278" s="59" t="s">
        <v>335</v>
      </c>
      <c r="D278" s="54"/>
      <c r="E278" s="54"/>
      <c r="F278" s="54"/>
      <c r="G278" s="54"/>
      <c r="H278" s="56"/>
      <c r="K278" s="111"/>
      <c r="L278" s="111"/>
      <c r="M278" s="111"/>
      <c r="N278" s="111"/>
    </row>
    <row r="279" spans="1:14" ht="15" hidden="1" outlineLevel="1">
      <c r="A279" s="59" t="s">
        <v>336</v>
      </c>
      <c r="D279" s="54"/>
      <c r="E279" s="54"/>
      <c r="F279" s="54"/>
      <c r="G279" s="54"/>
      <c r="H279" s="56"/>
      <c r="K279" s="111"/>
      <c r="L279" s="111"/>
      <c r="M279" s="111"/>
      <c r="N279" s="111"/>
    </row>
    <row r="280" spans="1:14" ht="15" hidden="1" outlineLevel="1">
      <c r="A280" s="59" t="s">
        <v>337</v>
      </c>
      <c r="D280" s="54"/>
      <c r="E280" s="54"/>
      <c r="F280" s="54"/>
      <c r="G280" s="54"/>
      <c r="H280" s="56"/>
      <c r="K280" s="111"/>
      <c r="L280" s="111"/>
      <c r="M280" s="111"/>
      <c r="N280" s="111"/>
    </row>
    <row r="281" spans="1:14" ht="15" hidden="1" outlineLevel="1">
      <c r="A281" s="59" t="s">
        <v>338</v>
      </c>
      <c r="D281" s="54"/>
      <c r="E281" s="54"/>
      <c r="F281" s="54"/>
      <c r="G281" s="54"/>
      <c r="H281" s="56"/>
      <c r="K281" s="111"/>
      <c r="L281" s="111"/>
      <c r="M281" s="111"/>
      <c r="N281" s="111"/>
    </row>
    <row r="282" spans="1:14" ht="15" hidden="1" outlineLevel="1">
      <c r="A282" s="59" t="s">
        <v>339</v>
      </c>
      <c r="D282" s="54"/>
      <c r="E282" s="54"/>
      <c r="F282" s="54"/>
      <c r="G282" s="54"/>
      <c r="H282" s="56"/>
      <c r="K282" s="111"/>
      <c r="L282" s="111"/>
      <c r="M282" s="111"/>
      <c r="N282" s="111"/>
    </row>
    <row r="283" spans="1:14" ht="15" hidden="1" outlineLevel="1">
      <c r="A283" s="59" t="s">
        <v>340</v>
      </c>
      <c r="D283" s="54"/>
      <c r="E283" s="54"/>
      <c r="F283" s="54"/>
      <c r="G283" s="54"/>
      <c r="H283" s="56"/>
      <c r="K283" s="111"/>
      <c r="L283" s="111"/>
      <c r="M283" s="111"/>
      <c r="N283" s="111"/>
    </row>
    <row r="284" spans="1:14" ht="15" hidden="1" outlineLevel="1">
      <c r="A284" s="59" t="s">
        <v>341</v>
      </c>
      <c r="D284" s="54"/>
      <c r="E284" s="54"/>
      <c r="F284" s="54"/>
      <c r="G284" s="54"/>
      <c r="H284" s="56"/>
      <c r="K284" s="111"/>
      <c r="L284" s="111"/>
      <c r="M284" s="111"/>
      <c r="N284" s="111"/>
    </row>
    <row r="285" spans="1:13" ht="15" customHeight="1" collapsed="1">
      <c r="A285" s="73"/>
      <c r="B285" s="73" t="s">
        <v>342</v>
      </c>
      <c r="C285" s="73" t="s">
        <v>343</v>
      </c>
      <c r="D285" s="73" t="s">
        <v>343</v>
      </c>
      <c r="E285" s="73"/>
      <c r="F285" s="74"/>
      <c r="G285" s="75"/>
      <c r="H285" s="56"/>
      <c r="I285" s="66"/>
      <c r="J285" s="66"/>
      <c r="K285" s="66"/>
      <c r="L285" s="66"/>
      <c r="M285" s="68"/>
    </row>
    <row r="286" spans="1:13" ht="15" customHeight="1">
      <c r="A286" s="112" t="s">
        <v>344</v>
      </c>
      <c r="B286" s="113"/>
      <c r="C286" s="113"/>
      <c r="D286" s="113"/>
      <c r="E286" s="113"/>
      <c r="F286" s="114"/>
      <c r="G286" s="113"/>
      <c r="H286" s="56"/>
      <c r="I286" s="66"/>
      <c r="J286" s="66"/>
      <c r="K286" s="66"/>
      <c r="L286" s="66"/>
      <c r="M286" s="68"/>
    </row>
    <row r="287" spans="1:13" ht="15" customHeight="1">
      <c r="A287" s="112" t="s">
        <v>345</v>
      </c>
      <c r="B287" s="113"/>
      <c r="C287" s="113"/>
      <c r="D287" s="113"/>
      <c r="E287" s="113"/>
      <c r="F287" s="114"/>
      <c r="G287" s="113"/>
      <c r="H287" s="56"/>
      <c r="I287" s="66"/>
      <c r="J287" s="66"/>
      <c r="K287" s="66"/>
      <c r="L287" s="66"/>
      <c r="M287" s="68"/>
    </row>
    <row r="288" spans="1:14" ht="15">
      <c r="A288" s="59" t="s">
        <v>346</v>
      </c>
      <c r="B288" s="79" t="s">
        <v>1890</v>
      </c>
      <c r="C288" s="77">
        <f>ROW(B38)</f>
        <v>38</v>
      </c>
      <c r="D288" s="92"/>
      <c r="E288" s="92"/>
      <c r="F288" s="92"/>
      <c r="G288" s="92"/>
      <c r="H288" s="56"/>
      <c r="I288" s="79"/>
      <c r="J288" s="77"/>
      <c r="L288" s="92"/>
      <c r="M288" s="92"/>
      <c r="N288" s="92"/>
    </row>
    <row r="289" spans="1:13" ht="15">
      <c r="A289" s="59" t="s">
        <v>347</v>
      </c>
      <c r="B289" s="79" t="s">
        <v>1891</v>
      </c>
      <c r="C289" s="77">
        <f>ROW(B39)</f>
        <v>39</v>
      </c>
      <c r="E289" s="92"/>
      <c r="F289" s="92"/>
      <c r="H289" s="56"/>
      <c r="I289" s="79"/>
      <c r="J289" s="77"/>
      <c r="L289" s="92"/>
      <c r="M289" s="92"/>
    </row>
    <row r="290" spans="1:14" ht="15">
      <c r="A290" s="59" t="s">
        <v>348</v>
      </c>
      <c r="B290" s="79" t="s">
        <v>1892</v>
      </c>
      <c r="C290" s="77" t="str">
        <f>ROW('B1. HTT Mortgage Assets'!B43)&amp;" for Mortgage Assets"</f>
        <v>43 for Mortgage Assets</v>
      </c>
      <c r="D290" s="77" t="e">
        <f>ROW(#REF!)&amp;" for Public Sector Assets"</f>
        <v>#REF!</v>
      </c>
      <c r="E290" s="115"/>
      <c r="F290" s="92"/>
      <c r="G290" s="115"/>
      <c r="H290" s="56"/>
      <c r="I290" s="79"/>
      <c r="J290" s="77"/>
      <c r="K290" s="77"/>
      <c r="L290" s="115"/>
      <c r="M290" s="92"/>
      <c r="N290" s="115"/>
    </row>
    <row r="291" spans="1:10" ht="15">
      <c r="A291" s="59" t="s">
        <v>349</v>
      </c>
      <c r="B291" s="79" t="s">
        <v>1893</v>
      </c>
      <c r="C291" s="77">
        <f>ROW(B52)</f>
        <v>52</v>
      </c>
      <c r="H291" s="56"/>
      <c r="I291" s="79"/>
      <c r="J291" s="77"/>
    </row>
    <row r="292" spans="1:14" ht="15">
      <c r="A292" s="59" t="s">
        <v>350</v>
      </c>
      <c r="B292" s="79" t="s">
        <v>1894</v>
      </c>
      <c r="C292" s="116" t="str">
        <f>ROW('B1. HTT Mortgage Assets'!B166)&amp;" for Residential Mortgage Assets"</f>
        <v>166 for Residential Mortgage Assets</v>
      </c>
      <c r="D292" s="77" t="str">
        <f>ROW('B1. HTT Mortgage Assets'!B267)&amp;" for Commercial Mortgage Assets"</f>
        <v>267 for Commercial Mortgage Assets</v>
      </c>
      <c r="E292" s="115"/>
      <c r="F292" s="77" t="e">
        <f>ROW(#REF!)&amp;" for Public Sector Assets"</f>
        <v>#REF!</v>
      </c>
      <c r="G292" s="115"/>
      <c r="H292" s="56"/>
      <c r="I292" s="79"/>
      <c r="J292" s="111"/>
      <c r="K292" s="77"/>
      <c r="L292" s="115"/>
      <c r="N292" s="115"/>
    </row>
    <row r="293" spans="1:13" ht="15">
      <c r="A293" s="59" t="s">
        <v>351</v>
      </c>
      <c r="B293" s="79" t="s">
        <v>1895</v>
      </c>
      <c r="C293" s="77" t="str">
        <f>ROW('B1. HTT Mortgage Assets'!B130)&amp;" for Mortgage Assets"</f>
        <v>130 for Mortgage Assets</v>
      </c>
      <c r="D293" s="77">
        <f>ROW(B228)</f>
        <v>228</v>
      </c>
      <c r="F293" s="77" t="e">
        <f>ROW(#REF!)&amp;" for Public Sector Assets"</f>
        <v>#REF!</v>
      </c>
      <c r="H293" s="56"/>
      <c r="I293" s="79"/>
      <c r="M293" s="115"/>
    </row>
    <row r="294" spans="1:13" ht="15">
      <c r="A294" s="59" t="s">
        <v>352</v>
      </c>
      <c r="B294" s="79" t="s">
        <v>1896</v>
      </c>
      <c r="C294" s="77">
        <f>ROW(B111)</f>
        <v>111</v>
      </c>
      <c r="F294" s="115"/>
      <c r="H294" s="56"/>
      <c r="I294" s="79"/>
      <c r="J294" s="77"/>
      <c r="M294" s="115"/>
    </row>
    <row r="295" spans="1:13" ht="15">
      <c r="A295" s="59" t="s">
        <v>353</v>
      </c>
      <c r="B295" s="79" t="s">
        <v>1897</v>
      </c>
      <c r="C295" s="77">
        <f>ROW(B163)</f>
        <v>163</v>
      </c>
      <c r="E295" s="115"/>
      <c r="F295" s="115"/>
      <c r="H295" s="56"/>
      <c r="I295" s="79"/>
      <c r="J295" s="77"/>
      <c r="L295" s="115"/>
      <c r="M295" s="115"/>
    </row>
    <row r="296" spans="1:13" ht="15">
      <c r="A296" s="59" t="s">
        <v>354</v>
      </c>
      <c r="B296" s="79" t="s">
        <v>1898</v>
      </c>
      <c r="C296" s="77">
        <f>ROW(B137)</f>
        <v>137</v>
      </c>
      <c r="E296" s="115"/>
      <c r="F296" s="115"/>
      <c r="H296" s="56"/>
      <c r="I296" s="79"/>
      <c r="J296" s="77"/>
      <c r="L296" s="115"/>
      <c r="M296" s="115"/>
    </row>
    <row r="297" spans="1:12" ht="15" customHeight="1">
      <c r="A297" s="59" t="s">
        <v>355</v>
      </c>
      <c r="B297" s="59" t="s">
        <v>356</v>
      </c>
      <c r="C297" s="77" t="str">
        <f>ROW('C. HTT Harmonised Glossary'!B17)&amp;" for Harmonised Glossary"</f>
        <v>17 for Harmonised Glossary</v>
      </c>
      <c r="E297" s="115"/>
      <c r="H297" s="56"/>
      <c r="J297" s="77"/>
      <c r="L297" s="115"/>
    </row>
    <row r="298" spans="1:12" ht="15">
      <c r="A298" s="59" t="s">
        <v>357</v>
      </c>
      <c r="B298" s="79" t="s">
        <v>1899</v>
      </c>
      <c r="C298" s="77">
        <f>ROW(B65)</f>
        <v>65</v>
      </c>
      <c r="E298" s="115"/>
      <c r="H298" s="56"/>
      <c r="I298" s="79"/>
      <c r="J298" s="77"/>
      <c r="L298" s="115"/>
    </row>
    <row r="299" spans="1:12" ht="15">
      <c r="A299" s="59" t="s">
        <v>358</v>
      </c>
      <c r="B299" s="79" t="s">
        <v>1900</v>
      </c>
      <c r="C299" s="77">
        <f>ROW(B88)</f>
        <v>88</v>
      </c>
      <c r="E299" s="115"/>
      <c r="H299" s="56"/>
      <c r="I299" s="79"/>
      <c r="J299" s="77"/>
      <c r="L299" s="115"/>
    </row>
    <row r="300" spans="1:12" ht="15">
      <c r="A300" s="59" t="s">
        <v>359</v>
      </c>
      <c r="B300" s="79" t="s">
        <v>1901</v>
      </c>
      <c r="C300" s="77" t="str">
        <f>ROW('B1. HTT Mortgage Assets'!B160)&amp;" for Mortgage Assets"</f>
        <v>160 for Mortgage Assets</v>
      </c>
      <c r="D300" s="77" t="e">
        <f>ROW(#REF!)&amp;" for Public Sector Assets"</f>
        <v>#REF!</v>
      </c>
      <c r="E300" s="115"/>
      <c r="H300" s="56"/>
      <c r="I300" s="79"/>
      <c r="J300" s="77"/>
      <c r="K300" s="77"/>
      <c r="L300" s="115"/>
    </row>
    <row r="301" spans="1:12" ht="15" hidden="1" outlineLevel="1">
      <c r="A301" s="59" t="s">
        <v>360</v>
      </c>
      <c r="B301" s="79"/>
      <c r="C301" s="77"/>
      <c r="D301" s="77"/>
      <c r="E301" s="115"/>
      <c r="H301" s="56"/>
      <c r="I301" s="79"/>
      <c r="J301" s="77"/>
      <c r="K301" s="77"/>
      <c r="L301" s="115"/>
    </row>
    <row r="302" spans="1:12" ht="15" hidden="1" outlineLevel="1">
      <c r="A302" s="59" t="s">
        <v>361</v>
      </c>
      <c r="B302" s="79"/>
      <c r="C302" s="77"/>
      <c r="D302" s="77"/>
      <c r="E302" s="115"/>
      <c r="H302" s="56"/>
      <c r="I302" s="79"/>
      <c r="J302" s="77"/>
      <c r="K302" s="77"/>
      <c r="L302" s="115"/>
    </row>
    <row r="303" spans="1:12" ht="15" hidden="1" outlineLevel="1">
      <c r="A303" s="59" t="s">
        <v>362</v>
      </c>
      <c r="B303" s="79"/>
      <c r="C303" s="77"/>
      <c r="D303" s="77"/>
      <c r="E303" s="115"/>
      <c r="H303" s="56"/>
      <c r="I303" s="79"/>
      <c r="J303" s="77"/>
      <c r="K303" s="77"/>
      <c r="L303" s="115"/>
    </row>
    <row r="304" spans="1:12" ht="15" hidden="1" outlineLevel="1">
      <c r="A304" s="59" t="s">
        <v>363</v>
      </c>
      <c r="B304" s="79"/>
      <c r="C304" s="77"/>
      <c r="D304" s="77"/>
      <c r="E304" s="115"/>
      <c r="H304" s="56"/>
      <c r="I304" s="79"/>
      <c r="J304" s="77"/>
      <c r="K304" s="77"/>
      <c r="L304" s="115"/>
    </row>
    <row r="305" spans="1:12" ht="15" hidden="1" outlineLevel="1">
      <c r="A305" s="59" t="s">
        <v>364</v>
      </c>
      <c r="B305" s="79"/>
      <c r="C305" s="77"/>
      <c r="D305" s="77"/>
      <c r="E305" s="115"/>
      <c r="H305" s="56"/>
      <c r="I305" s="79"/>
      <c r="J305" s="77"/>
      <c r="K305" s="77"/>
      <c r="L305" s="115"/>
    </row>
    <row r="306" spans="1:12" ht="15" hidden="1" outlineLevel="1">
      <c r="A306" s="59" t="s">
        <v>365</v>
      </c>
      <c r="B306" s="79"/>
      <c r="C306" s="77"/>
      <c r="D306" s="77"/>
      <c r="E306" s="115"/>
      <c r="H306" s="56"/>
      <c r="I306" s="79"/>
      <c r="J306" s="77"/>
      <c r="K306" s="77"/>
      <c r="L306" s="115"/>
    </row>
    <row r="307" spans="1:12" ht="15" hidden="1" outlineLevel="1">
      <c r="A307" s="59" t="s">
        <v>366</v>
      </c>
      <c r="B307" s="79"/>
      <c r="C307" s="77"/>
      <c r="D307" s="77"/>
      <c r="E307" s="115"/>
      <c r="H307" s="56"/>
      <c r="I307" s="79"/>
      <c r="J307" s="77"/>
      <c r="K307" s="77"/>
      <c r="L307" s="115"/>
    </row>
    <row r="308" spans="1:12" ht="15" hidden="1" outlineLevel="1">
      <c r="A308" s="59" t="s">
        <v>367</v>
      </c>
      <c r="B308" s="79"/>
      <c r="C308" s="77"/>
      <c r="D308" s="77"/>
      <c r="E308" s="115"/>
      <c r="H308" s="56"/>
      <c r="I308" s="79"/>
      <c r="J308" s="77"/>
      <c r="K308" s="77"/>
      <c r="L308" s="115"/>
    </row>
    <row r="309" spans="1:12" ht="15" hidden="1" outlineLevel="1">
      <c r="A309" s="59" t="s">
        <v>368</v>
      </c>
      <c r="B309" s="79"/>
      <c r="C309" s="77"/>
      <c r="D309" s="77"/>
      <c r="E309" s="115"/>
      <c r="H309" s="56"/>
      <c r="I309" s="79"/>
      <c r="J309" s="77"/>
      <c r="K309" s="77"/>
      <c r="L309" s="115"/>
    </row>
    <row r="310" spans="1:8" ht="15" hidden="1" outlineLevel="1">
      <c r="A310" s="59" t="s">
        <v>369</v>
      </c>
      <c r="H310" s="56"/>
    </row>
    <row r="311" spans="1:13" ht="15" customHeight="1" collapsed="1">
      <c r="A311" s="74"/>
      <c r="B311" s="73" t="s">
        <v>370</v>
      </c>
      <c r="C311" s="74"/>
      <c r="D311" s="74"/>
      <c r="E311" s="74"/>
      <c r="F311" s="74"/>
      <c r="G311" s="75"/>
      <c r="H311" s="56"/>
      <c r="I311" s="66"/>
      <c r="J311" s="68"/>
      <c r="K311" s="68"/>
      <c r="L311" s="68"/>
      <c r="M311" s="68"/>
    </row>
    <row r="312" spans="1:10" ht="15">
      <c r="A312" s="59" t="s">
        <v>371</v>
      </c>
      <c r="B312" s="89" t="s">
        <v>372</v>
      </c>
      <c r="C312" s="59" t="s">
        <v>1902</v>
      </c>
      <c r="H312" s="56"/>
      <c r="I312" s="89"/>
      <c r="J312" s="77"/>
    </row>
    <row r="313" spans="1:10" ht="15" hidden="1" outlineLevel="1">
      <c r="A313" s="59" t="s">
        <v>373</v>
      </c>
      <c r="B313" s="89"/>
      <c r="C313" s="77"/>
      <c r="H313" s="56"/>
      <c r="I313" s="89"/>
      <c r="J313" s="77"/>
    </row>
    <row r="314" spans="1:10" ht="15" hidden="1" outlineLevel="1">
      <c r="A314" s="59" t="s">
        <v>374</v>
      </c>
      <c r="B314" s="89"/>
      <c r="C314" s="77"/>
      <c r="H314" s="56"/>
      <c r="I314" s="89"/>
      <c r="J314" s="77"/>
    </row>
    <row r="315" spans="1:10" ht="15" hidden="1" outlineLevel="1">
      <c r="A315" s="59" t="s">
        <v>375</v>
      </c>
      <c r="B315" s="89"/>
      <c r="C315" s="77"/>
      <c r="H315" s="56"/>
      <c r="I315" s="89"/>
      <c r="J315" s="77"/>
    </row>
    <row r="316" spans="1:10" ht="15" hidden="1" outlineLevel="1">
      <c r="A316" s="59" t="s">
        <v>376</v>
      </c>
      <c r="B316" s="89"/>
      <c r="C316" s="77"/>
      <c r="H316" s="56"/>
      <c r="I316" s="89"/>
      <c r="J316" s="77"/>
    </row>
    <row r="317" spans="1:10" ht="15" hidden="1" outlineLevel="1">
      <c r="A317" s="59" t="s">
        <v>377</v>
      </c>
      <c r="B317" s="89"/>
      <c r="C317" s="77"/>
      <c r="H317" s="56"/>
      <c r="I317" s="89"/>
      <c r="J317" s="77"/>
    </row>
    <row r="318" spans="1:10" ht="15" hidden="1" outlineLevel="1">
      <c r="A318" s="59" t="s">
        <v>378</v>
      </c>
      <c r="B318" s="89"/>
      <c r="C318" s="77"/>
      <c r="H318" s="56"/>
      <c r="I318" s="89"/>
      <c r="J318" s="77"/>
    </row>
    <row r="319" spans="1:13" ht="15" customHeight="1" collapsed="1">
      <c r="A319" s="74"/>
      <c r="B319" s="73" t="s">
        <v>379</v>
      </c>
      <c r="C319" s="74"/>
      <c r="D319" s="74"/>
      <c r="E319" s="74"/>
      <c r="F319" s="74"/>
      <c r="G319" s="75"/>
      <c r="H319" s="56"/>
      <c r="I319" s="66"/>
      <c r="J319" s="68"/>
      <c r="K319" s="68"/>
      <c r="L319" s="68"/>
      <c r="M319" s="68"/>
    </row>
    <row r="320" spans="1:13" ht="15" customHeight="1" hidden="1" outlineLevel="1">
      <c r="A320" s="84"/>
      <c r="B320" s="85" t="s">
        <v>380</v>
      </c>
      <c r="C320" s="84"/>
      <c r="D320" s="84"/>
      <c r="E320" s="86"/>
      <c r="F320" s="87"/>
      <c r="G320" s="87"/>
      <c r="H320" s="56"/>
      <c r="L320" s="56"/>
      <c r="M320" s="56"/>
    </row>
    <row r="321" spans="1:8" ht="15" hidden="1" outlineLevel="1">
      <c r="A321" s="59" t="s">
        <v>381</v>
      </c>
      <c r="B321" s="79" t="s">
        <v>1903</v>
      </c>
      <c r="C321" s="79"/>
      <c r="H321" s="56"/>
    </row>
    <row r="322" spans="1:8" ht="15" hidden="1" outlineLevel="1">
      <c r="A322" s="59" t="s">
        <v>382</v>
      </c>
      <c r="B322" s="79" t="s">
        <v>1904</v>
      </c>
      <c r="C322" s="79"/>
      <c r="H322" s="56"/>
    </row>
    <row r="323" spans="1:8" ht="15" hidden="1" outlineLevel="1">
      <c r="A323" s="59" t="s">
        <v>383</v>
      </c>
      <c r="B323" s="79" t="s">
        <v>384</v>
      </c>
      <c r="C323" s="79"/>
      <c r="H323" s="56"/>
    </row>
    <row r="324" spans="1:8" ht="15" hidden="1" outlineLevel="1">
      <c r="A324" s="59" t="s">
        <v>385</v>
      </c>
      <c r="B324" s="79" t="s">
        <v>386</v>
      </c>
      <c r="H324" s="56"/>
    </row>
    <row r="325" spans="1:8" ht="15" hidden="1" outlineLevel="1">
      <c r="A325" s="59" t="s">
        <v>387</v>
      </c>
      <c r="B325" s="79" t="s">
        <v>388</v>
      </c>
      <c r="H325" s="56"/>
    </row>
    <row r="326" spans="1:8" ht="15" hidden="1" outlineLevel="1">
      <c r="A326" s="59" t="s">
        <v>389</v>
      </c>
      <c r="B326" s="79" t="s">
        <v>866</v>
      </c>
      <c r="H326" s="56"/>
    </row>
    <row r="327" spans="1:8" ht="15" hidden="1" outlineLevel="1">
      <c r="A327" s="59" t="s">
        <v>390</v>
      </c>
      <c r="B327" s="79" t="s">
        <v>391</v>
      </c>
      <c r="H327" s="56"/>
    </row>
    <row r="328" spans="1:8" ht="15" hidden="1" outlineLevel="1">
      <c r="A328" s="59" t="s">
        <v>392</v>
      </c>
      <c r="B328" s="79" t="s">
        <v>393</v>
      </c>
      <c r="H328" s="56"/>
    </row>
    <row r="329" spans="1:8" ht="15" hidden="1" outlineLevel="1">
      <c r="A329" s="59" t="s">
        <v>394</v>
      </c>
      <c r="B329" s="79" t="s">
        <v>1905</v>
      </c>
      <c r="H329" s="56"/>
    </row>
    <row r="330" spans="1:8" ht="15" hidden="1" outlineLevel="1">
      <c r="A330" s="59" t="s">
        <v>395</v>
      </c>
      <c r="B330" s="97" t="s">
        <v>396</v>
      </c>
      <c r="H330" s="56"/>
    </row>
    <row r="331" spans="1:8" ht="15" hidden="1" outlineLevel="1">
      <c r="A331" s="59" t="s">
        <v>397</v>
      </c>
      <c r="B331" s="97" t="s">
        <v>396</v>
      </c>
      <c r="H331" s="56"/>
    </row>
    <row r="332" spans="1:8" ht="15" hidden="1" outlineLevel="1">
      <c r="A332" s="59" t="s">
        <v>398</v>
      </c>
      <c r="B332" s="97" t="s">
        <v>396</v>
      </c>
      <c r="H332" s="56"/>
    </row>
    <row r="333" spans="1:8" ht="15" hidden="1" outlineLevel="1">
      <c r="A333" s="59" t="s">
        <v>399</v>
      </c>
      <c r="B333" s="97" t="s">
        <v>396</v>
      </c>
      <c r="H333" s="56"/>
    </row>
    <row r="334" spans="1:8" ht="15" hidden="1" outlineLevel="1">
      <c r="A334" s="59" t="s">
        <v>400</v>
      </c>
      <c r="B334" s="97" t="s">
        <v>396</v>
      </c>
      <c r="H334" s="56"/>
    </row>
    <row r="335" spans="1:8" ht="15" hidden="1" outlineLevel="1">
      <c r="A335" s="59" t="s">
        <v>401</v>
      </c>
      <c r="B335" s="97" t="s">
        <v>396</v>
      </c>
      <c r="H335" s="56"/>
    </row>
    <row r="336" spans="1:8" ht="15" hidden="1" outlineLevel="1">
      <c r="A336" s="59" t="s">
        <v>402</v>
      </c>
      <c r="B336" s="97" t="s">
        <v>396</v>
      </c>
      <c r="H336" s="56"/>
    </row>
    <row r="337" spans="1:8" ht="15" hidden="1" outlineLevel="1">
      <c r="A337" s="59" t="s">
        <v>403</v>
      </c>
      <c r="B337" s="97" t="s">
        <v>396</v>
      </c>
      <c r="H337" s="56"/>
    </row>
    <row r="338" spans="1:8" ht="15" hidden="1" outlineLevel="1">
      <c r="A338" s="59" t="s">
        <v>404</v>
      </c>
      <c r="B338" s="97" t="s">
        <v>396</v>
      </c>
      <c r="H338" s="56"/>
    </row>
    <row r="339" spans="1:8" ht="15" hidden="1" outlineLevel="1">
      <c r="A339" s="59" t="s">
        <v>405</v>
      </c>
      <c r="B339" s="97" t="s">
        <v>396</v>
      </c>
      <c r="H339" s="56"/>
    </row>
    <row r="340" spans="1:8" ht="15" hidden="1" outlineLevel="1">
      <c r="A340" s="59" t="s">
        <v>406</v>
      </c>
      <c r="B340" s="97" t="s">
        <v>396</v>
      </c>
      <c r="H340" s="56"/>
    </row>
    <row r="341" spans="1:8" ht="15" hidden="1" outlineLevel="1">
      <c r="A341" s="59" t="s">
        <v>407</v>
      </c>
      <c r="B341" s="97" t="s">
        <v>396</v>
      </c>
      <c r="H341" s="56"/>
    </row>
    <row r="342" spans="1:8" ht="15" hidden="1" outlineLevel="1">
      <c r="A342" s="59" t="s">
        <v>408</v>
      </c>
      <c r="B342" s="97" t="s">
        <v>396</v>
      </c>
      <c r="H342" s="56"/>
    </row>
    <row r="343" spans="1:8" ht="15" hidden="1" outlineLevel="1">
      <c r="A343" s="59" t="s">
        <v>409</v>
      </c>
      <c r="B343" s="97" t="s">
        <v>396</v>
      </c>
      <c r="H343" s="56"/>
    </row>
    <row r="344" spans="1:8" ht="15" hidden="1" outlineLevel="1">
      <c r="A344" s="59" t="s">
        <v>410</v>
      </c>
      <c r="B344" s="97" t="s">
        <v>396</v>
      </c>
      <c r="H344" s="56"/>
    </row>
    <row r="345" spans="1:8" ht="15" hidden="1" outlineLevel="1">
      <c r="A345" s="59" t="s">
        <v>411</v>
      </c>
      <c r="B345" s="97" t="s">
        <v>396</v>
      </c>
      <c r="H345" s="56"/>
    </row>
    <row r="346" spans="1:8" ht="15" hidden="1" outlineLevel="1">
      <c r="A346" s="59" t="s">
        <v>412</v>
      </c>
      <c r="B346" s="97" t="s">
        <v>396</v>
      </c>
      <c r="H346" s="56"/>
    </row>
    <row r="347" spans="1:8" ht="15" hidden="1" outlineLevel="1">
      <c r="A347" s="59" t="s">
        <v>413</v>
      </c>
      <c r="B347" s="97" t="s">
        <v>396</v>
      </c>
      <c r="H347" s="56"/>
    </row>
    <row r="348" spans="1:8" ht="15" hidden="1" outlineLevel="1">
      <c r="A348" s="59" t="s">
        <v>414</v>
      </c>
      <c r="B348" s="97" t="s">
        <v>396</v>
      </c>
      <c r="H348" s="56"/>
    </row>
    <row r="349" spans="1:8" ht="15" hidden="1" outlineLevel="1">
      <c r="A349" s="59" t="s">
        <v>415</v>
      </c>
      <c r="B349" s="97" t="s">
        <v>396</v>
      </c>
      <c r="H349" s="56"/>
    </row>
    <row r="350" spans="1:8" ht="15" hidden="1" outlineLevel="1">
      <c r="A350" s="59" t="s">
        <v>416</v>
      </c>
      <c r="B350" s="97" t="s">
        <v>396</v>
      </c>
      <c r="H350" s="56"/>
    </row>
    <row r="351" spans="1:8" ht="15" hidden="1" outlineLevel="1">
      <c r="A351" s="59" t="s">
        <v>417</v>
      </c>
      <c r="B351" s="97" t="s">
        <v>396</v>
      </c>
      <c r="H351" s="56"/>
    </row>
    <row r="352" spans="1:8" ht="15" hidden="1" outlineLevel="1">
      <c r="A352" s="59" t="s">
        <v>418</v>
      </c>
      <c r="B352" s="97" t="s">
        <v>396</v>
      </c>
      <c r="H352" s="56"/>
    </row>
    <row r="353" spans="1:8" ht="15" hidden="1" outlineLevel="1">
      <c r="A353" s="59" t="s">
        <v>419</v>
      </c>
      <c r="B353" s="97" t="s">
        <v>396</v>
      </c>
      <c r="H353" s="56"/>
    </row>
    <row r="354" spans="1:8" ht="15" hidden="1" outlineLevel="1">
      <c r="A354" s="59" t="s">
        <v>420</v>
      </c>
      <c r="B354" s="97" t="s">
        <v>396</v>
      </c>
      <c r="H354" s="56"/>
    </row>
    <row r="355" spans="1:8" ht="15" hidden="1" outlineLevel="1">
      <c r="A355" s="59" t="s">
        <v>421</v>
      </c>
      <c r="B355" s="97" t="s">
        <v>396</v>
      </c>
      <c r="H355" s="56"/>
    </row>
    <row r="356" spans="1:8" ht="15" hidden="1" outlineLevel="1">
      <c r="A356" s="59" t="s">
        <v>422</v>
      </c>
      <c r="B356" s="97" t="s">
        <v>396</v>
      </c>
      <c r="H356" s="56"/>
    </row>
    <row r="357" spans="1:8" ht="15" hidden="1" outlineLevel="1">
      <c r="A357" s="59" t="s">
        <v>423</v>
      </c>
      <c r="B357" s="97" t="s">
        <v>396</v>
      </c>
      <c r="H357" s="56"/>
    </row>
    <row r="358" spans="1:8" ht="15" hidden="1" outlineLevel="1">
      <c r="A358" s="59" t="s">
        <v>424</v>
      </c>
      <c r="B358" s="97" t="s">
        <v>396</v>
      </c>
      <c r="H358" s="56"/>
    </row>
    <row r="359" spans="1:8" ht="15" hidden="1" outlineLevel="1">
      <c r="A359" s="59" t="s">
        <v>425</v>
      </c>
      <c r="B359" s="97" t="s">
        <v>396</v>
      </c>
      <c r="H359" s="56"/>
    </row>
    <row r="360" spans="1:8" ht="15" hidden="1" outlineLevel="1">
      <c r="A360" s="59" t="s">
        <v>426</v>
      </c>
      <c r="B360" s="97" t="s">
        <v>396</v>
      </c>
      <c r="H360" s="56"/>
    </row>
    <row r="361" spans="1:8" ht="15" hidden="1" outlineLevel="1">
      <c r="A361" s="59" t="s">
        <v>427</v>
      </c>
      <c r="B361" s="97" t="s">
        <v>396</v>
      </c>
      <c r="H361" s="56"/>
    </row>
    <row r="362" spans="1:8" ht="15" hidden="1" outlineLevel="1">
      <c r="A362" s="59" t="s">
        <v>428</v>
      </c>
      <c r="B362" s="97" t="s">
        <v>396</v>
      </c>
      <c r="H362" s="56"/>
    </row>
    <row r="363" spans="1:8" ht="15" hidden="1" outlineLevel="1">
      <c r="A363" s="59" t="s">
        <v>429</v>
      </c>
      <c r="B363" s="97" t="s">
        <v>396</v>
      </c>
      <c r="H363" s="56"/>
    </row>
    <row r="364" spans="1:8" ht="15" hidden="1" outlineLevel="1">
      <c r="A364" s="59" t="s">
        <v>430</v>
      </c>
      <c r="B364" s="97" t="s">
        <v>396</v>
      </c>
      <c r="H364" s="56"/>
    </row>
    <row r="365" spans="1:8" ht="15" hidden="1" outlineLevel="1">
      <c r="A365" s="59" t="s">
        <v>431</v>
      </c>
      <c r="B365" s="97" t="s">
        <v>396</v>
      </c>
      <c r="H365" s="56"/>
    </row>
    <row r="366" ht="15" collapsed="1">
      <c r="H366" s="56"/>
    </row>
    <row r="367" ht="15">
      <c r="H367" s="56"/>
    </row>
    <row r="368" ht="15">
      <c r="H368" s="56"/>
    </row>
    <row r="369" ht="15">
      <c r="H369" s="56"/>
    </row>
    <row r="370" ht="15">
      <c r="H370" s="56"/>
    </row>
    <row r="371" ht="15">
      <c r="H371" s="56"/>
    </row>
    <row r="372" ht="15">
      <c r="H372" s="56"/>
    </row>
    <row r="373" ht="15">
      <c r="H373" s="56"/>
    </row>
    <row r="374" ht="15">
      <c r="H374" s="56"/>
    </row>
    <row r="375" ht="15">
      <c r="H375" s="56"/>
    </row>
    <row r="376" ht="15">
      <c r="H376" s="56"/>
    </row>
    <row r="377" ht="15">
      <c r="H377" s="56"/>
    </row>
    <row r="378" ht="15">
      <c r="H378" s="56"/>
    </row>
    <row r="379" ht="15">
      <c r="H379" s="56"/>
    </row>
    <row r="380" ht="15">
      <c r="H380" s="56"/>
    </row>
    <row r="381" ht="15">
      <c r="H381" s="56"/>
    </row>
    <row r="382" ht="15">
      <c r="H382" s="56"/>
    </row>
    <row r="383" ht="15">
      <c r="H383" s="56"/>
    </row>
    <row r="384" ht="15">
      <c r="H384" s="56"/>
    </row>
    <row r="385" ht="15">
      <c r="H385" s="56"/>
    </row>
    <row r="386" ht="15">
      <c r="H386" s="56"/>
    </row>
    <row r="387" ht="15">
      <c r="H387" s="56"/>
    </row>
    <row r="388" ht="15">
      <c r="H388" s="56"/>
    </row>
    <row r="389" ht="15">
      <c r="H389" s="56"/>
    </row>
    <row r="390" ht="15">
      <c r="H390" s="56"/>
    </row>
    <row r="391" ht="15">
      <c r="H391" s="56"/>
    </row>
    <row r="392" ht="15">
      <c r="H392" s="56"/>
    </row>
    <row r="393" ht="15">
      <c r="H393" s="56"/>
    </row>
    <row r="394" ht="15">
      <c r="H394" s="56"/>
    </row>
    <row r="395" ht="15">
      <c r="H395" s="56"/>
    </row>
    <row r="396" ht="15">
      <c r="H396" s="56"/>
    </row>
    <row r="397" ht="15">
      <c r="H397" s="56"/>
    </row>
    <row r="398" ht="15">
      <c r="H398" s="56"/>
    </row>
    <row r="399" ht="15">
      <c r="H399" s="56"/>
    </row>
    <row r="400" ht="15">
      <c r="H400" s="56"/>
    </row>
    <row r="401" ht="15">
      <c r="H401" s="56"/>
    </row>
    <row r="402" ht="15">
      <c r="H402" s="56"/>
    </row>
    <row r="403" ht="15">
      <c r="H403" s="56"/>
    </row>
    <row r="404" ht="15">
      <c r="H404" s="56"/>
    </row>
    <row r="405" ht="15">
      <c r="H405" s="56"/>
    </row>
    <row r="406" ht="15">
      <c r="H406" s="56"/>
    </row>
    <row r="407" ht="15">
      <c r="H407" s="56"/>
    </row>
    <row r="408" ht="15">
      <c r="H408" s="56"/>
    </row>
    <row r="409" ht="15">
      <c r="H409" s="56"/>
    </row>
    <row r="410" ht="15">
      <c r="H410" s="56"/>
    </row>
    <row r="411" ht="15">
      <c r="H411" s="56"/>
    </row>
    <row r="412" ht="15">
      <c r="H412" s="56"/>
    </row>
    <row r="413" ht="15">
      <c r="H413" s="56"/>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 ref="C229" r:id="rId7"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9"/>
  <headerFooter>
    <oddHeader>&amp;R&amp;G</oddHeader>
  </headerFooter>
  <rowBreaks count="2" manualBreakCount="2">
    <brk id="110" max="6" man="1"/>
    <brk id="215" max="6" man="1"/>
  </rowBreaks>
  <legacyDrawingHF r:id="rId8"/>
</worksheet>
</file>

<file path=xl/worksheets/sheet20.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1172</v>
      </c>
      <c r="B2">
        <v>0.001498715575007011</v>
      </c>
    </row>
    <row r="3" spans="1:2" ht="12.75">
      <c r="A3" t="s">
        <v>1173</v>
      </c>
      <c r="B3">
        <v>0.005566976055128162</v>
      </c>
    </row>
    <row r="4" spans="1:2" ht="12.75">
      <c r="A4" t="s">
        <v>1174</v>
      </c>
      <c r="B4">
        <v>0.03208698970160097</v>
      </c>
    </row>
    <row r="5" spans="1:2" ht="12.75">
      <c r="A5" t="s">
        <v>1175</v>
      </c>
      <c r="B5">
        <v>0.549748527843119</v>
      </c>
    </row>
    <row r="6" spans="1:2" ht="12.75">
      <c r="A6" t="s">
        <v>1176</v>
      </c>
      <c r="B6">
        <v>0.2252364038083575</v>
      </c>
    </row>
    <row r="7" spans="1:2" ht="12.75">
      <c r="A7" t="s">
        <v>1177</v>
      </c>
      <c r="B7">
        <v>0.1411615015427339</v>
      </c>
    </row>
    <row r="8" spans="1:2" ht="12.75">
      <c r="A8" t="s">
        <v>1178</v>
      </c>
      <c r="B8">
        <v>0.031062610615532112</v>
      </c>
    </row>
    <row r="9" spans="1:2" ht="12.75">
      <c r="A9" t="s">
        <v>1179</v>
      </c>
      <c r="B9">
        <v>0.009381474245577094</v>
      </c>
    </row>
    <row r="10" spans="1:2" ht="12.75">
      <c r="A10" t="s">
        <v>1180</v>
      </c>
      <c r="B10">
        <v>0.0030904376369574145</v>
      </c>
    </row>
    <row r="11" spans="1:2" ht="12.75">
      <c r="A11" t="s">
        <v>1181</v>
      </c>
      <c r="B11">
        <v>0.0007265468018776472</v>
      </c>
    </row>
    <row r="12" spans="1:2" ht="12.75">
      <c r="A12" t="s">
        <v>1182</v>
      </c>
      <c r="B12">
        <v>0.00038402773949690805</v>
      </c>
    </row>
    <row r="13" spans="1:2" ht="12.75">
      <c r="A13" t="s">
        <v>1183</v>
      </c>
      <c r="B13">
        <v>4.803731538889395E-05</v>
      </c>
    </row>
    <row r="14" spans="1:2" ht="12.75">
      <c r="A14" t="s">
        <v>1184</v>
      </c>
      <c r="B14">
        <v>6.911185087163658E-06</v>
      </c>
    </row>
    <row r="15" spans="1:2" ht="12.75">
      <c r="A15" t="s">
        <v>1185</v>
      </c>
      <c r="B15">
        <v>8.399341361702391E-07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1231</v>
      </c>
    </row>
    <row r="2" spans="1:4" ht="12.75">
      <c r="A2" t="s">
        <v>1187</v>
      </c>
      <c r="B2">
        <v>77196046.46000005</v>
      </c>
      <c r="C2">
        <v>1011</v>
      </c>
      <c r="D2">
        <v>0.060032064604239654</v>
      </c>
    </row>
    <row r="3" spans="1:4" ht="12.75">
      <c r="A3" t="s">
        <v>1186</v>
      </c>
      <c r="B3">
        <v>28814.300000000003</v>
      </c>
      <c r="C3">
        <v>3</v>
      </c>
      <c r="D3">
        <v>0.0001781366902202957</v>
      </c>
    </row>
    <row r="4" spans="1:4" ht="12.75">
      <c r="A4" t="s">
        <v>985</v>
      </c>
      <c r="B4">
        <v>1279393415.5200033</v>
      </c>
      <c r="C4">
        <v>15827</v>
      </c>
      <c r="D4">
        <v>0.93978979870554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12"/>
  <sheetViews>
    <sheetView showGridLines="0" zoomScalePageLayoutView="0" workbookViewId="0" topLeftCell="A1">
      <selection activeCell="A1" sqref="A1"/>
    </sheetView>
  </sheetViews>
  <sheetFormatPr defaultColWidth="9.140625" defaultRowHeight="12.75"/>
  <sheetData>
    <row r="2" spans="1:2" ht="12.75">
      <c r="A2" t="s">
        <v>1188</v>
      </c>
      <c r="B2">
        <v>0.01010398364054684</v>
      </c>
    </row>
    <row r="3" spans="1:2" ht="12.75">
      <c r="A3" t="s">
        <v>1189</v>
      </c>
      <c r="B3">
        <v>0.012346381736746539</v>
      </c>
    </row>
    <row r="4" spans="1:2" ht="12.75">
      <c r="A4" t="s">
        <v>1190</v>
      </c>
      <c r="B4">
        <v>0.013038755137888993</v>
      </c>
    </row>
    <row r="5" spans="1:2" ht="12.75">
      <c r="A5" t="s">
        <v>1191</v>
      </c>
      <c r="B5">
        <v>0.012698877422792644</v>
      </c>
    </row>
    <row r="6" spans="1:2" ht="12.75">
      <c r="A6" t="s">
        <v>1192</v>
      </c>
      <c r="B6">
        <v>0.0009577035063707487</v>
      </c>
    </row>
    <row r="7" spans="1:2" ht="12.75">
      <c r="A7" t="s">
        <v>1193</v>
      </c>
      <c r="B7">
        <v>0.00043678229193906237</v>
      </c>
    </row>
    <row r="8" spans="1:2" ht="12.75">
      <c r="A8" t="s">
        <v>1194</v>
      </c>
      <c r="B8">
        <v>0.0019589805227211007</v>
      </c>
    </row>
    <row r="9" spans="1:2" ht="12.75">
      <c r="A9" t="s">
        <v>1195</v>
      </c>
      <c r="B9">
        <v>0.0019255204324409739</v>
      </c>
    </row>
    <row r="10" spans="1:2" ht="12.75">
      <c r="A10" t="s">
        <v>1196</v>
      </c>
      <c r="B10">
        <v>0.003218808920939763</v>
      </c>
    </row>
    <row r="11" spans="1:2" ht="12.75">
      <c r="A11" t="s">
        <v>1197</v>
      </c>
      <c r="B11">
        <v>0.00021749879473030156</v>
      </c>
    </row>
    <row r="12" spans="1:2" ht="12.75">
      <c r="A12" t="s">
        <v>1198</v>
      </c>
      <c r="B12">
        <v>0.943096707592883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1199</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1231</v>
      </c>
    </row>
    <row r="2" spans="1:4" ht="12.75">
      <c r="A2" t="s">
        <v>1202</v>
      </c>
      <c r="B2">
        <v>34162671.78</v>
      </c>
      <c r="C2">
        <v>524</v>
      </c>
      <c r="D2">
        <v>0.03111454189181165</v>
      </c>
    </row>
    <row r="3" spans="1:4" ht="12.75">
      <c r="A3" t="s">
        <v>1201</v>
      </c>
      <c r="B3">
        <v>21998915.80000001</v>
      </c>
      <c r="C3">
        <v>158</v>
      </c>
      <c r="D3">
        <v>0.009381865684935573</v>
      </c>
    </row>
    <row r="4" spans="1:4" ht="12.75">
      <c r="A4" t="s">
        <v>1200</v>
      </c>
      <c r="B4">
        <v>1300456688.7000053</v>
      </c>
      <c r="C4">
        <v>16159</v>
      </c>
      <c r="D4">
        <v>0.9595035924232528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0.00011717264375641632</v>
      </c>
    </row>
    <row r="3" spans="1:2" ht="12.75">
      <c r="A3" t="s">
        <v>1203</v>
      </c>
      <c r="B3">
        <v>0.0060261726330396795</v>
      </c>
    </row>
    <row r="4" spans="1:2" ht="12.75">
      <c r="A4" t="s">
        <v>1204</v>
      </c>
      <c r="B4">
        <v>0.029407406495654435</v>
      </c>
    </row>
    <row r="5" spans="1:2" ht="12.75">
      <c r="A5" t="s">
        <v>1205</v>
      </c>
      <c r="B5">
        <v>0.05498283465156905</v>
      </c>
    </row>
    <row r="6" spans="1:2" ht="12.75">
      <c r="A6" t="s">
        <v>1206</v>
      </c>
      <c r="B6">
        <v>0.08326163088391611</v>
      </c>
    </row>
    <row r="7" spans="1:2" ht="12.75">
      <c r="A7" t="s">
        <v>1207</v>
      </c>
      <c r="B7">
        <v>0.10577763002979194</v>
      </c>
    </row>
    <row r="8" spans="1:2" ht="12.75">
      <c r="A8" t="s">
        <v>1208</v>
      </c>
      <c r="B8">
        <v>0.12912894316178591</v>
      </c>
    </row>
    <row r="9" spans="1:2" ht="12.75">
      <c r="A9" t="s">
        <v>1209</v>
      </c>
      <c r="B9">
        <v>0.13188743901535924</v>
      </c>
    </row>
    <row r="10" spans="1:2" ht="12.75">
      <c r="A10" t="s">
        <v>1210</v>
      </c>
      <c r="B10">
        <v>0.14017803969990897</v>
      </c>
    </row>
    <row r="11" spans="1:2" ht="12.75">
      <c r="A11" t="s">
        <v>1211</v>
      </c>
      <c r="B11">
        <v>0.13764890360467041</v>
      </c>
    </row>
    <row r="12" spans="1:2" ht="12.75">
      <c r="A12" t="s">
        <v>1212</v>
      </c>
      <c r="B12">
        <v>0.16434476665120773</v>
      </c>
    </row>
    <row r="13" spans="1:2" ht="12.75">
      <c r="A13" t="s">
        <v>1213</v>
      </c>
      <c r="B13">
        <v>0.011257647296244936</v>
      </c>
    </row>
    <row r="14" spans="1:2" ht="12.75">
      <c r="A14" t="s">
        <v>1214</v>
      </c>
      <c r="B14">
        <v>0.002950129037752964</v>
      </c>
    </row>
    <row r="15" spans="1:2" ht="12.75">
      <c r="A15" t="s">
        <v>1215</v>
      </c>
      <c r="B15">
        <v>0.0030312841953422437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1216</v>
      </c>
      <c r="B2">
        <v>0.0059666863638282094</v>
      </c>
    </row>
    <row r="3" spans="1:2" ht="12.75">
      <c r="A3" t="s">
        <v>1217</v>
      </c>
      <c r="B3">
        <v>0.016608498929989085</v>
      </c>
    </row>
    <row r="4" spans="1:2" ht="12.75">
      <c r="A4" t="s">
        <v>1218</v>
      </c>
      <c r="B4">
        <v>0.03483873784274832</v>
      </c>
    </row>
    <row r="5" spans="1:2" ht="12.75">
      <c r="A5" t="s">
        <v>1219</v>
      </c>
      <c r="B5">
        <v>0.06397376221996831</v>
      </c>
    </row>
    <row r="6" spans="1:2" ht="12.75">
      <c r="A6" t="s">
        <v>1220</v>
      </c>
      <c r="B6">
        <v>0.3145341539331656</v>
      </c>
    </row>
    <row r="7" spans="1:2" ht="12.75">
      <c r="A7" t="s">
        <v>1221</v>
      </c>
      <c r="B7">
        <v>0.016737753645973623</v>
      </c>
    </row>
    <row r="8" spans="1:2" ht="12.75">
      <c r="A8" t="s">
        <v>1222</v>
      </c>
      <c r="B8">
        <v>0.024686569852084013</v>
      </c>
    </row>
    <row r="9" spans="1:2" ht="12.75">
      <c r="A9" t="s">
        <v>1223</v>
      </c>
      <c r="B9">
        <v>0.05167701878691959</v>
      </c>
    </row>
    <row r="10" spans="1:2" ht="12.75">
      <c r="A10" t="s">
        <v>1224</v>
      </c>
      <c r="B10">
        <v>0.08667277344399557</v>
      </c>
    </row>
    <row r="11" spans="1:2" ht="12.75">
      <c r="A11" t="s">
        <v>1225</v>
      </c>
      <c r="B11">
        <v>0.08408052052253023</v>
      </c>
    </row>
    <row r="12" spans="1:2" ht="12.75">
      <c r="A12" t="s">
        <v>1226</v>
      </c>
      <c r="B12">
        <v>0.16265322818373817</v>
      </c>
    </row>
    <row r="13" spans="1:2" ht="12.75">
      <c r="A13" t="s">
        <v>1227</v>
      </c>
      <c r="B13">
        <v>0.0572778314936708</v>
      </c>
    </row>
    <row r="14" spans="1:2" ht="12.75">
      <c r="A14" t="s">
        <v>1228</v>
      </c>
      <c r="B14">
        <v>0.02419560935004333</v>
      </c>
    </row>
    <row r="15" spans="1:2" ht="12.75">
      <c r="A15" t="s">
        <v>1229</v>
      </c>
      <c r="B15">
        <v>0.05609685543134534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1230</v>
      </c>
      <c r="B2">
        <v>0.003426311897216865</v>
      </c>
    </row>
    <row r="3" spans="1:2" ht="12.75">
      <c r="A3" t="s">
        <v>1131</v>
      </c>
      <c r="B3">
        <v>0.009560105061803822</v>
      </c>
    </row>
    <row r="4" spans="1:2" ht="12.75">
      <c r="A4" t="s">
        <v>1132</v>
      </c>
      <c r="B4">
        <v>0.012539590522580366</v>
      </c>
    </row>
    <row r="5" spans="1:2" ht="12.75">
      <c r="A5" t="s">
        <v>1133</v>
      </c>
      <c r="B5">
        <v>0.07420649747993094</v>
      </c>
    </row>
    <row r="6" spans="1:2" ht="12.75">
      <c r="A6" t="s">
        <v>1134</v>
      </c>
      <c r="B6">
        <v>0.13760339076507558</v>
      </c>
    </row>
    <row r="7" spans="1:2" ht="12.75">
      <c r="A7" t="s">
        <v>1135</v>
      </c>
      <c r="B7">
        <v>0.09753412920458876</v>
      </c>
    </row>
    <row r="8" spans="1:2" ht="12.75">
      <c r="A8" t="s">
        <v>1136</v>
      </c>
      <c r="B8">
        <v>0.11543016203452638</v>
      </c>
    </row>
    <row r="9" spans="1:2" ht="12.75">
      <c r="A9" t="s">
        <v>1137</v>
      </c>
      <c r="B9">
        <v>0.03523815612383307</v>
      </c>
    </row>
    <row r="10" spans="1:2" ht="12.75">
      <c r="A10" t="s">
        <v>1138</v>
      </c>
      <c r="B10">
        <v>0.07924727037055683</v>
      </c>
    </row>
    <row r="11" spans="1:2" ht="12.75">
      <c r="A11" t="s">
        <v>1139</v>
      </c>
      <c r="B11">
        <v>0.17453256120746152</v>
      </c>
    </row>
    <row r="12" spans="1:2" ht="12.75">
      <c r="A12" t="s">
        <v>1140</v>
      </c>
      <c r="B12">
        <v>0.020446591222448615</v>
      </c>
    </row>
    <row r="13" spans="1:2" ht="12.75">
      <c r="A13" t="s">
        <v>1141</v>
      </c>
      <c r="B13">
        <v>0.03887619334940663</v>
      </c>
    </row>
    <row r="14" spans="1:2" ht="12.75">
      <c r="A14" t="s">
        <v>1142</v>
      </c>
      <c r="B14">
        <v>0.19202100423880308</v>
      </c>
    </row>
    <row r="15" spans="1:2" ht="12.75">
      <c r="A15" t="s">
        <v>1143</v>
      </c>
      <c r="B15">
        <v>0.003916444642459908</v>
      </c>
    </row>
    <row r="16" spans="1:2" ht="12.75">
      <c r="A16" t="s">
        <v>1144</v>
      </c>
      <c r="B16">
        <v>0.0011277073048102163</v>
      </c>
    </row>
    <row r="17" spans="1:2" ht="12.75">
      <c r="A17" t="s">
        <v>1147</v>
      </c>
      <c r="B17">
        <v>0.004208294713273994</v>
      </c>
    </row>
    <row r="18" spans="1:2" ht="12.75">
      <c r="A18" t="s">
        <v>1145</v>
      </c>
      <c r="B18">
        <v>3.6925884661796174E-05</v>
      </c>
    </row>
    <row r="19" spans="1:2" ht="12.75">
      <c r="A19" t="s">
        <v>1151</v>
      </c>
      <c r="B19">
        <v>4.8663976561653E-05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1198</v>
      </c>
      <c r="B2">
        <v>0.9430967075928824</v>
      </c>
    </row>
    <row r="3" spans="1:2" ht="12.75">
      <c r="A3" t="s">
        <v>1230</v>
      </c>
      <c r="B3">
        <v>0.025654919824194367</v>
      </c>
    </row>
    <row r="4" spans="1:2" ht="12.75">
      <c r="A4" t="s">
        <v>1131</v>
      </c>
      <c r="B4">
        <v>0.0232820554036832</v>
      </c>
    </row>
    <row r="5" spans="1:2" ht="12.75">
      <c r="A5" t="s">
        <v>1132</v>
      </c>
      <c r="B5">
        <v>0.001954913763414931</v>
      </c>
    </row>
    <row r="6" spans="1:2" ht="12.75">
      <c r="A6" t="s">
        <v>1133</v>
      </c>
      <c r="B6">
        <v>0.0036313008870177245</v>
      </c>
    </row>
    <row r="7" spans="1:2" ht="12.75">
      <c r="A7" t="s">
        <v>1134</v>
      </c>
      <c r="B7">
        <v>0.002380102528807141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sheetPr>
    <pageSetUpPr fitToPage="1"/>
  </sheetPr>
  <dimension ref="B2:K17"/>
  <sheetViews>
    <sheetView showGridLines="0" zoomScalePageLayoutView="0" workbookViewId="0" topLeftCell="B1">
      <selection activeCell="B4" sqref="B4:K4"/>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93" t="s">
        <v>1236</v>
      </c>
      <c r="C4" s="194"/>
      <c r="D4" s="194"/>
      <c r="E4" s="194"/>
      <c r="F4" s="194"/>
      <c r="G4" s="194"/>
      <c r="H4" s="194"/>
      <c r="I4" s="194"/>
      <c r="J4" s="194"/>
      <c r="K4" s="194"/>
    </row>
    <row r="5" spans="2:11" ht="14.25" customHeight="1">
      <c r="B5" s="1"/>
      <c r="C5" s="1"/>
      <c r="D5" s="1"/>
      <c r="E5" s="1"/>
      <c r="F5" s="1"/>
      <c r="G5" s="1"/>
      <c r="H5" s="1"/>
      <c r="I5" s="1"/>
      <c r="J5" s="1"/>
      <c r="K5" s="1"/>
    </row>
    <row r="6" spans="2:11" ht="21" customHeight="1">
      <c r="B6" s="269" t="s">
        <v>1073</v>
      </c>
      <c r="C6" s="270"/>
      <c r="D6" s="1"/>
      <c r="E6" s="272">
        <v>42916</v>
      </c>
      <c r="F6" s="217"/>
      <c r="G6" s="217"/>
      <c r="H6" s="1"/>
      <c r="I6" s="1"/>
      <c r="J6" s="1"/>
      <c r="K6" s="1"/>
    </row>
    <row r="7" spans="2:11" ht="13.5" customHeight="1">
      <c r="B7" s="1"/>
      <c r="C7" s="1"/>
      <c r="D7" s="1"/>
      <c r="E7" s="1"/>
      <c r="F7" s="1"/>
      <c r="G7" s="1"/>
      <c r="H7" s="1"/>
      <c r="I7" s="1"/>
      <c r="J7" s="1"/>
      <c r="K7" s="1"/>
    </row>
    <row r="8" spans="2:11" ht="18.75" customHeight="1">
      <c r="B8" s="305" t="s">
        <v>1237</v>
      </c>
      <c r="C8" s="221"/>
      <c r="D8" s="221"/>
      <c r="E8" s="221"/>
      <c r="F8" s="221"/>
      <c r="G8" s="221"/>
      <c r="H8" s="221"/>
      <c r="I8" s="221"/>
      <c r="J8" s="221"/>
      <c r="K8" s="222"/>
    </row>
    <row r="9" spans="2:11" ht="15" customHeight="1">
      <c r="B9" s="1"/>
      <c r="C9" s="1"/>
      <c r="D9" s="1"/>
      <c r="E9" s="1"/>
      <c r="F9" s="1"/>
      <c r="G9" s="1"/>
      <c r="H9" s="1"/>
      <c r="I9" s="1"/>
      <c r="J9" s="1"/>
      <c r="K9" s="1"/>
    </row>
    <row r="10" spans="2:11" ht="15" customHeight="1">
      <c r="B10" s="15"/>
      <c r="C10" s="218" t="s">
        <v>1126</v>
      </c>
      <c r="D10" s="219"/>
      <c r="E10" s="219"/>
      <c r="F10" s="219"/>
      <c r="G10" s="218" t="s">
        <v>1127</v>
      </c>
      <c r="H10" s="219"/>
      <c r="I10" s="16" t="s">
        <v>1128</v>
      </c>
      <c r="J10" s="218" t="s">
        <v>1127</v>
      </c>
      <c r="K10" s="219"/>
    </row>
    <row r="11" spans="2:11" ht="15" customHeight="1">
      <c r="B11" s="17" t="s">
        <v>1238</v>
      </c>
      <c r="C11" s="306">
        <v>1354432354.7000055</v>
      </c>
      <c r="D11" s="217"/>
      <c r="E11" s="217"/>
      <c r="F11" s="217"/>
      <c r="G11" s="307">
        <v>0.998388698119272</v>
      </c>
      <c r="H11" s="217"/>
      <c r="I11" s="22">
        <v>16821</v>
      </c>
      <c r="J11" s="307">
        <v>0.998812422065198</v>
      </c>
      <c r="K11" s="217"/>
    </row>
    <row r="12" spans="2:11" ht="17.25" customHeight="1">
      <c r="B12" s="17" t="s">
        <v>1234</v>
      </c>
      <c r="C12" s="306">
        <v>1561564.29</v>
      </c>
      <c r="D12" s="217"/>
      <c r="E12" s="217"/>
      <c r="F12" s="217"/>
      <c r="G12" s="307">
        <v>0.0011510712462771612</v>
      </c>
      <c r="H12" s="217"/>
      <c r="I12" s="22">
        <v>15</v>
      </c>
      <c r="J12" s="307">
        <v>0.0008906834511014785</v>
      </c>
      <c r="K12" s="217"/>
    </row>
    <row r="13" spans="2:11" ht="16.5" customHeight="1">
      <c r="B13" s="17" t="s">
        <v>1235</v>
      </c>
      <c r="C13" s="306">
        <v>624357.29</v>
      </c>
      <c r="D13" s="217"/>
      <c r="E13" s="217"/>
      <c r="F13" s="217"/>
      <c r="G13" s="307">
        <v>0.0004602306344508755</v>
      </c>
      <c r="H13" s="217"/>
      <c r="I13" s="22">
        <v>5</v>
      </c>
      <c r="J13" s="307">
        <v>0.0002968944837004928</v>
      </c>
      <c r="K13" s="217"/>
    </row>
    <row r="14" spans="2:11" ht="16.5" customHeight="1">
      <c r="B14" s="17" t="s">
        <v>1239</v>
      </c>
      <c r="C14" s="1"/>
      <c r="D14" s="1"/>
      <c r="E14" s="1"/>
      <c r="F14" s="1"/>
      <c r="G14" s="1"/>
      <c r="H14" s="1"/>
      <c r="I14" s="1"/>
      <c r="J14" s="1"/>
      <c r="K14" s="1"/>
    </row>
    <row r="15" spans="2:11" ht="16.5" customHeight="1">
      <c r="B15" s="17" t="s">
        <v>1240</v>
      </c>
      <c r="C15" s="1"/>
      <c r="D15" s="1"/>
      <c r="E15" s="1"/>
      <c r="F15" s="1"/>
      <c r="G15" s="1"/>
      <c r="H15" s="1"/>
      <c r="I15" s="1"/>
      <c r="J15" s="1"/>
      <c r="K15" s="1"/>
    </row>
    <row r="16" spans="2:11" ht="16.5" customHeight="1">
      <c r="B16" s="23" t="s">
        <v>63</v>
      </c>
      <c r="C16" s="308">
        <v>1356618276.2800055</v>
      </c>
      <c r="D16" s="309"/>
      <c r="E16" s="309"/>
      <c r="F16" s="309"/>
      <c r="G16" s="310">
        <v>0.9999999999999951</v>
      </c>
      <c r="H16" s="309"/>
      <c r="I16" s="24">
        <v>16841</v>
      </c>
      <c r="J16" s="310">
        <v>1</v>
      </c>
      <c r="K16" s="309"/>
    </row>
    <row r="17" spans="2:11" ht="8.25" customHeight="1">
      <c r="B17" s="1"/>
      <c r="C17" s="1"/>
      <c r="D17" s="1"/>
      <c r="E17" s="1"/>
      <c r="F17" s="1"/>
      <c r="G17" s="1"/>
      <c r="H17" s="1"/>
      <c r="I17" s="1"/>
      <c r="J17" s="1"/>
      <c r="K17" s="1"/>
    </row>
    <row r="18" ht="340.5" customHeight="1"/>
  </sheetData>
  <sheetProtection/>
  <mergeCells count="19">
    <mergeCell ref="C13:F13"/>
    <mergeCell ref="G13:H13"/>
    <mergeCell ref="J13:K13"/>
    <mergeCell ref="C16:F16"/>
    <mergeCell ref="G16:H16"/>
    <mergeCell ref="J16:K16"/>
    <mergeCell ref="C11:F11"/>
    <mergeCell ref="G11:H11"/>
    <mergeCell ref="J11:K11"/>
    <mergeCell ref="C12:F12"/>
    <mergeCell ref="G12:H12"/>
    <mergeCell ref="J12:K12"/>
    <mergeCell ref="B4:K4"/>
    <mergeCell ref="B6:C6"/>
    <mergeCell ref="B8:K8"/>
    <mergeCell ref="E6:G6"/>
    <mergeCell ref="C10:F10"/>
    <mergeCell ref="G10:H10"/>
    <mergeCell ref="J10:K10"/>
  </mergeCells>
  <printOptions/>
  <pageMargins left="0.4330708661417323" right="0.4330708661417323" top="0.4330708661417323" bottom="0.4330708661417323" header="0.5118110236220472" footer="0.5118110236220472"/>
  <pageSetup fitToHeight="1" fitToWidth="1"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sheetPr>
    <tabColor rgb="FFE36E00"/>
  </sheetPr>
  <dimension ref="A1:M368"/>
  <sheetViews>
    <sheetView zoomScale="80" zoomScaleNormal="80" zoomScalePageLayoutView="0" workbookViewId="0" topLeftCell="A1">
      <selection activeCell="A1" sqref="A1"/>
    </sheetView>
  </sheetViews>
  <sheetFormatPr defaultColWidth="9.140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s>
  <sheetData>
    <row r="1" spans="1:7" ht="31.5">
      <c r="A1" s="55" t="s">
        <v>432</v>
      </c>
      <c r="B1" s="55"/>
      <c r="C1" s="56"/>
      <c r="D1" s="56"/>
      <c r="E1" s="56"/>
      <c r="F1" s="57"/>
      <c r="G1" s="56"/>
    </row>
    <row r="2" spans="1:7" ht="15.75" thickBot="1">
      <c r="A2" s="56"/>
      <c r="B2" s="56"/>
      <c r="C2" s="56"/>
      <c r="D2" s="56"/>
      <c r="E2" s="56"/>
      <c r="F2" s="56"/>
      <c r="G2" s="56"/>
    </row>
    <row r="3" spans="1:7" ht="19.5" thickBot="1">
      <c r="A3" s="60"/>
      <c r="B3" s="61" t="s">
        <v>1</v>
      </c>
      <c r="C3" s="62" t="s">
        <v>2</v>
      </c>
      <c r="D3" s="60"/>
      <c r="E3" s="60"/>
      <c r="F3" s="56"/>
      <c r="G3" s="60"/>
    </row>
    <row r="4" spans="1:7" ht="15.75" thickBot="1">
      <c r="A4" s="59"/>
      <c r="B4" s="59"/>
      <c r="C4" s="59"/>
      <c r="D4" s="59"/>
      <c r="E4" s="59"/>
      <c r="F4" s="59"/>
      <c r="G4" s="56"/>
    </row>
    <row r="5" spans="1:7" ht="18.75">
      <c r="A5" s="66"/>
      <c r="B5" s="67" t="s">
        <v>433</v>
      </c>
      <c r="C5" s="66"/>
      <c r="D5" s="59"/>
      <c r="E5" s="68"/>
      <c r="F5" s="68"/>
      <c r="G5" s="56"/>
    </row>
    <row r="6" spans="1:7" ht="15">
      <c r="A6" s="59"/>
      <c r="B6" s="70" t="s">
        <v>434</v>
      </c>
      <c r="C6" s="59"/>
      <c r="D6" s="59"/>
      <c r="E6" s="59"/>
      <c r="F6" s="59"/>
      <c r="G6" s="56"/>
    </row>
    <row r="7" spans="1:7" ht="15">
      <c r="A7" s="59"/>
      <c r="B7" s="117" t="s">
        <v>435</v>
      </c>
      <c r="C7" s="59"/>
      <c r="D7" s="59"/>
      <c r="E7" s="59"/>
      <c r="F7" s="59"/>
      <c r="G7" s="56"/>
    </row>
    <row r="8" spans="1:7" ht="15.75" thickBot="1">
      <c r="A8" s="59"/>
      <c r="B8" s="118" t="s">
        <v>436</v>
      </c>
      <c r="C8" s="59"/>
      <c r="D8" s="59"/>
      <c r="E8" s="59"/>
      <c r="F8" s="59"/>
      <c r="G8" s="56"/>
    </row>
    <row r="9" spans="1:7" ht="15">
      <c r="A9" s="59"/>
      <c r="B9" s="72"/>
      <c r="C9" s="59"/>
      <c r="D9" s="59"/>
      <c r="E9" s="59"/>
      <c r="F9" s="59"/>
      <c r="G9" s="56"/>
    </row>
    <row r="10" spans="1:7" ht="37.5">
      <c r="A10" s="73" t="s">
        <v>6</v>
      </c>
      <c r="B10" s="73" t="s">
        <v>434</v>
      </c>
      <c r="C10" s="74"/>
      <c r="D10" s="74"/>
      <c r="E10" s="74"/>
      <c r="F10" s="74"/>
      <c r="G10" s="75"/>
    </row>
    <row r="11" spans="1:7" ht="15" customHeight="1">
      <c r="A11" s="84"/>
      <c r="B11" s="85" t="s">
        <v>437</v>
      </c>
      <c r="C11" s="84" t="s">
        <v>49</v>
      </c>
      <c r="D11" s="84"/>
      <c r="E11" s="84"/>
      <c r="F11" s="87" t="s">
        <v>438</v>
      </c>
      <c r="G11" s="87"/>
    </row>
    <row r="12" spans="1:7" ht="15">
      <c r="A12" s="59" t="s">
        <v>439</v>
      </c>
      <c r="B12" s="59" t="s">
        <v>440</v>
      </c>
      <c r="C12" s="83">
        <v>1356.6182762799995</v>
      </c>
      <c r="D12" s="59"/>
      <c r="E12" s="59"/>
      <c r="F12" s="95">
        <f>IF($C$15=0,"",IF(C12="[for completion]","",C12/$C$15))</f>
        <v>1</v>
      </c>
      <c r="G12" s="56"/>
    </row>
    <row r="13" spans="1:7" ht="15">
      <c r="A13" s="59" t="s">
        <v>441</v>
      </c>
      <c r="B13" s="59" t="s">
        <v>442</v>
      </c>
      <c r="C13" s="83">
        <v>0</v>
      </c>
      <c r="D13" s="59"/>
      <c r="E13" s="59"/>
      <c r="F13" s="95">
        <f>IF($C$15=0,"",IF(C13="[for completion]","",C13/$C$15))</f>
        <v>0</v>
      </c>
      <c r="G13" s="56"/>
    </row>
    <row r="14" spans="1:7" ht="15">
      <c r="A14" s="59" t="s">
        <v>443</v>
      </c>
      <c r="B14" s="59" t="s">
        <v>61</v>
      </c>
      <c r="C14" s="83">
        <v>0</v>
      </c>
      <c r="D14" s="59"/>
      <c r="E14" s="59"/>
      <c r="F14" s="95">
        <f>IF($C$15=0,"",IF(C14="[for completion]","",C14/$C$15))</f>
        <v>0</v>
      </c>
      <c r="G14" s="56"/>
    </row>
    <row r="15" spans="1:7" ht="15">
      <c r="A15" s="59" t="s">
        <v>444</v>
      </c>
      <c r="B15" s="119" t="s">
        <v>63</v>
      </c>
      <c r="C15" s="83">
        <f>SUM(C12:C14)</f>
        <v>1356.6182762799995</v>
      </c>
      <c r="D15" s="59"/>
      <c r="E15" s="59"/>
      <c r="F15" s="92">
        <f>SUM(F12:F14)</f>
        <v>1</v>
      </c>
      <c r="G15" s="56"/>
    </row>
    <row r="16" spans="1:7" ht="15" hidden="1" outlineLevel="1">
      <c r="A16" s="59" t="s">
        <v>445</v>
      </c>
      <c r="B16" s="97" t="s">
        <v>446</v>
      </c>
      <c r="C16" s="59"/>
      <c r="D16" s="59"/>
      <c r="E16" s="59"/>
      <c r="F16" s="95">
        <f aca="true" t="shared" si="0" ref="F16:F26">IF($C$15=0,"",IF(C16="[for completion]","",C16/$C$15))</f>
        <v>0</v>
      </c>
      <c r="G16" s="56"/>
    </row>
    <row r="17" spans="1:7" ht="15" hidden="1" outlineLevel="1">
      <c r="A17" s="59" t="s">
        <v>447</v>
      </c>
      <c r="B17" s="97" t="s">
        <v>448</v>
      </c>
      <c r="C17" s="59"/>
      <c r="D17" s="59"/>
      <c r="E17" s="59"/>
      <c r="F17" s="95">
        <f t="shared" si="0"/>
        <v>0</v>
      </c>
      <c r="G17" s="56"/>
    </row>
    <row r="18" spans="1:7" ht="15" hidden="1" outlineLevel="1">
      <c r="A18" s="59" t="s">
        <v>449</v>
      </c>
      <c r="B18" s="97" t="s">
        <v>151</v>
      </c>
      <c r="C18" s="59"/>
      <c r="D18" s="59"/>
      <c r="E18" s="59"/>
      <c r="F18" s="95">
        <f t="shared" si="0"/>
        <v>0</v>
      </c>
      <c r="G18" s="56"/>
    </row>
    <row r="19" spans="1:7" ht="15" hidden="1" outlineLevel="1">
      <c r="A19" s="59" t="s">
        <v>450</v>
      </c>
      <c r="B19" s="97" t="s">
        <v>151</v>
      </c>
      <c r="C19" s="59"/>
      <c r="D19" s="59"/>
      <c r="E19" s="59"/>
      <c r="F19" s="95">
        <f t="shared" si="0"/>
        <v>0</v>
      </c>
      <c r="G19" s="56"/>
    </row>
    <row r="20" spans="1:7" ht="15" hidden="1" outlineLevel="1">
      <c r="A20" s="59" t="s">
        <v>451</v>
      </c>
      <c r="B20" s="97" t="s">
        <v>151</v>
      </c>
      <c r="C20" s="59"/>
      <c r="D20" s="59"/>
      <c r="E20" s="59"/>
      <c r="F20" s="95">
        <f t="shared" si="0"/>
        <v>0</v>
      </c>
      <c r="G20" s="56"/>
    </row>
    <row r="21" spans="1:7" ht="15" hidden="1" outlineLevel="1">
      <c r="A21" s="59" t="s">
        <v>452</v>
      </c>
      <c r="B21" s="97" t="s">
        <v>151</v>
      </c>
      <c r="C21" s="59"/>
      <c r="D21" s="59"/>
      <c r="E21" s="59"/>
      <c r="F21" s="95">
        <f t="shared" si="0"/>
        <v>0</v>
      </c>
      <c r="G21" s="56"/>
    </row>
    <row r="22" spans="1:7" ht="15" hidden="1" outlineLevel="1">
      <c r="A22" s="59" t="s">
        <v>453</v>
      </c>
      <c r="B22" s="97" t="s">
        <v>151</v>
      </c>
      <c r="C22" s="59"/>
      <c r="D22" s="59"/>
      <c r="E22" s="59"/>
      <c r="F22" s="95">
        <f t="shared" si="0"/>
        <v>0</v>
      </c>
      <c r="G22" s="56"/>
    </row>
    <row r="23" spans="1:7" ht="15" hidden="1" outlineLevel="1">
      <c r="A23" s="59" t="s">
        <v>454</v>
      </c>
      <c r="B23" s="97" t="s">
        <v>151</v>
      </c>
      <c r="C23" s="59"/>
      <c r="D23" s="59"/>
      <c r="E23" s="59"/>
      <c r="F23" s="95">
        <f t="shared" si="0"/>
        <v>0</v>
      </c>
      <c r="G23" s="56"/>
    </row>
    <row r="24" spans="1:7" ht="15" hidden="1" outlineLevel="1">
      <c r="A24" s="59" t="s">
        <v>455</v>
      </c>
      <c r="B24" s="97" t="s">
        <v>151</v>
      </c>
      <c r="C24" s="59"/>
      <c r="D24" s="59"/>
      <c r="E24" s="59"/>
      <c r="F24" s="95">
        <f t="shared" si="0"/>
        <v>0</v>
      </c>
      <c r="G24" s="56"/>
    </row>
    <row r="25" spans="1:7" ht="15" hidden="1" outlineLevel="1">
      <c r="A25" s="59" t="s">
        <v>456</v>
      </c>
      <c r="B25" s="97" t="s">
        <v>151</v>
      </c>
      <c r="C25" s="59"/>
      <c r="D25" s="59"/>
      <c r="E25" s="59"/>
      <c r="F25" s="95">
        <f t="shared" si="0"/>
        <v>0</v>
      </c>
      <c r="G25" s="56"/>
    </row>
    <row r="26" spans="1:7" ht="15" hidden="1" outlineLevel="1">
      <c r="A26" s="59" t="s">
        <v>1906</v>
      </c>
      <c r="B26" s="97" t="s">
        <v>151</v>
      </c>
      <c r="C26" s="98"/>
      <c r="D26" s="98"/>
      <c r="E26" s="98"/>
      <c r="F26" s="95">
        <f t="shared" si="0"/>
        <v>0</v>
      </c>
      <c r="G26" s="56"/>
    </row>
    <row r="27" spans="1:7" ht="15" customHeight="1" collapsed="1">
      <c r="A27" s="84"/>
      <c r="B27" s="85" t="s">
        <v>457</v>
      </c>
      <c r="C27" s="84" t="s">
        <v>458</v>
      </c>
      <c r="D27" s="84" t="s">
        <v>459</v>
      </c>
      <c r="E27" s="86"/>
      <c r="F27" s="84" t="s">
        <v>460</v>
      </c>
      <c r="G27" s="87"/>
    </row>
    <row r="28" spans="1:7" ht="15">
      <c r="A28" s="59" t="s">
        <v>1907</v>
      </c>
      <c r="B28" s="59" t="s">
        <v>461</v>
      </c>
      <c r="C28" s="83">
        <v>16841</v>
      </c>
      <c r="D28" s="83" t="s">
        <v>86</v>
      </c>
      <c r="E28" s="59"/>
      <c r="F28" s="83">
        <f>D28+C28</f>
        <v>16841</v>
      </c>
      <c r="G28" s="56"/>
    </row>
    <row r="29" spans="1:7" ht="15" hidden="1" outlineLevel="1">
      <c r="A29" s="59" t="s">
        <v>462</v>
      </c>
      <c r="B29" s="79" t="s">
        <v>1908</v>
      </c>
      <c r="C29" s="83">
        <v>10559</v>
      </c>
      <c r="D29" s="83" t="s">
        <v>86</v>
      </c>
      <c r="E29" s="59"/>
      <c r="F29" s="83">
        <f>D29+C29</f>
        <v>10559</v>
      </c>
      <c r="G29" s="56"/>
    </row>
    <row r="30" spans="1:7" ht="15" hidden="1" outlineLevel="1">
      <c r="A30" s="59" t="s">
        <v>464</v>
      </c>
      <c r="B30" s="79" t="s">
        <v>465</v>
      </c>
      <c r="C30" s="59"/>
      <c r="D30" s="59"/>
      <c r="E30" s="59"/>
      <c r="F30" s="59"/>
      <c r="G30" s="56"/>
    </row>
    <row r="31" spans="1:7" ht="15" hidden="1" outlineLevel="1">
      <c r="A31" s="59" t="s">
        <v>466</v>
      </c>
      <c r="B31" s="79"/>
      <c r="C31" s="59"/>
      <c r="D31" s="59"/>
      <c r="E31" s="59"/>
      <c r="F31" s="59"/>
      <c r="G31" s="56"/>
    </row>
    <row r="32" spans="1:7" ht="15" hidden="1" outlineLevel="1">
      <c r="A32" s="59" t="s">
        <v>467</v>
      </c>
      <c r="B32" s="79"/>
      <c r="C32" s="59"/>
      <c r="D32" s="59"/>
      <c r="E32" s="59"/>
      <c r="F32" s="59"/>
      <c r="G32" s="56"/>
    </row>
    <row r="33" spans="1:7" ht="15" hidden="1" outlineLevel="1">
      <c r="A33" s="59" t="s">
        <v>468</v>
      </c>
      <c r="B33" s="79"/>
      <c r="C33" s="59"/>
      <c r="D33" s="59"/>
      <c r="E33" s="59"/>
      <c r="F33" s="59"/>
      <c r="G33" s="56"/>
    </row>
    <row r="34" spans="1:7" ht="15" hidden="1" outlineLevel="1">
      <c r="A34" s="59" t="s">
        <v>469</v>
      </c>
      <c r="B34" s="79"/>
      <c r="C34" s="59"/>
      <c r="D34" s="59"/>
      <c r="E34" s="59"/>
      <c r="F34" s="59"/>
      <c r="G34" s="56"/>
    </row>
    <row r="35" spans="1:7" ht="15" customHeight="1" collapsed="1">
      <c r="A35" s="84"/>
      <c r="B35" s="85" t="s">
        <v>470</v>
      </c>
      <c r="C35" s="84" t="s">
        <v>471</v>
      </c>
      <c r="D35" s="84" t="s">
        <v>472</v>
      </c>
      <c r="E35" s="86"/>
      <c r="F35" s="87" t="s">
        <v>438</v>
      </c>
      <c r="G35" s="87"/>
    </row>
    <row r="36" spans="1:7" ht="15">
      <c r="A36" s="59" t="s">
        <v>473</v>
      </c>
      <c r="B36" s="59" t="s">
        <v>474</v>
      </c>
      <c r="C36" s="94">
        <v>0.011730157014865092</v>
      </c>
      <c r="D36" s="94" t="s">
        <v>55</v>
      </c>
      <c r="E36" s="59"/>
      <c r="F36" s="120">
        <f>D36+C36</f>
        <v>0.011730157014865092</v>
      </c>
      <c r="G36" s="56"/>
    </row>
    <row r="37" spans="1:7" ht="15" hidden="1" outlineLevel="1">
      <c r="A37" s="59" t="s">
        <v>475</v>
      </c>
      <c r="B37" s="59"/>
      <c r="C37" s="59"/>
      <c r="D37" s="59"/>
      <c r="E37" s="59"/>
      <c r="F37" s="59"/>
      <c r="G37" s="56"/>
    </row>
    <row r="38" spans="1:7" ht="15" hidden="1" outlineLevel="1">
      <c r="A38" s="59" t="s">
        <v>476</v>
      </c>
      <c r="B38" s="59"/>
      <c r="C38" s="59"/>
      <c r="D38" s="59"/>
      <c r="E38" s="59"/>
      <c r="F38" s="59"/>
      <c r="G38" s="56"/>
    </row>
    <row r="39" spans="1:7" ht="15" hidden="1" outlineLevel="1">
      <c r="A39" s="59" t="s">
        <v>477</v>
      </c>
      <c r="B39" s="59"/>
      <c r="C39" s="59"/>
      <c r="D39" s="59"/>
      <c r="E39" s="59"/>
      <c r="F39" s="59"/>
      <c r="G39" s="56"/>
    </row>
    <row r="40" spans="1:7" ht="15" hidden="1" outlineLevel="1">
      <c r="A40" s="59" t="s">
        <v>478</v>
      </c>
      <c r="B40" s="59"/>
      <c r="C40" s="59"/>
      <c r="D40" s="59"/>
      <c r="E40" s="59"/>
      <c r="F40" s="59"/>
      <c r="G40" s="56"/>
    </row>
    <row r="41" spans="1:7" ht="15" hidden="1" outlineLevel="1">
      <c r="A41" s="59" t="s">
        <v>479</v>
      </c>
      <c r="B41" s="59"/>
      <c r="C41" s="59"/>
      <c r="D41" s="59"/>
      <c r="E41" s="59"/>
      <c r="F41" s="59"/>
      <c r="G41" s="56"/>
    </row>
    <row r="42" spans="1:7" ht="15" hidden="1" outlineLevel="1">
      <c r="A42" s="59" t="s">
        <v>480</v>
      </c>
      <c r="B42" s="59"/>
      <c r="C42" s="59"/>
      <c r="D42" s="59"/>
      <c r="E42" s="59"/>
      <c r="F42" s="59"/>
      <c r="G42" s="56"/>
    </row>
    <row r="43" spans="1:7" ht="15" customHeight="1" collapsed="1">
      <c r="A43" s="84"/>
      <c r="B43" s="85" t="s">
        <v>481</v>
      </c>
      <c r="C43" s="84" t="s">
        <v>471</v>
      </c>
      <c r="D43" s="84" t="s">
        <v>472</v>
      </c>
      <c r="E43" s="86"/>
      <c r="F43" s="87" t="s">
        <v>438</v>
      </c>
      <c r="G43" s="87"/>
    </row>
    <row r="44" spans="1:7" ht="15">
      <c r="A44" s="59" t="s">
        <v>482</v>
      </c>
      <c r="B44" s="121" t="s">
        <v>483</v>
      </c>
      <c r="C44" s="121" t="s">
        <v>126</v>
      </c>
      <c r="D44" s="121" t="s">
        <v>55</v>
      </c>
      <c r="E44" s="59"/>
      <c r="F44" s="122">
        <f>D44+C44</f>
        <v>1</v>
      </c>
      <c r="G44" s="59"/>
    </row>
    <row r="45" spans="1:7" ht="15">
      <c r="A45" s="59" t="s">
        <v>484</v>
      </c>
      <c r="B45" s="59" t="s">
        <v>485</v>
      </c>
      <c r="C45" s="59">
        <v>0</v>
      </c>
      <c r="D45" s="59">
        <v>0</v>
      </c>
      <c r="E45" s="59"/>
      <c r="F45" s="59">
        <f>D45+C45</f>
        <v>0</v>
      </c>
      <c r="G45" s="59"/>
    </row>
    <row r="46" spans="1:7" ht="15">
      <c r="A46" s="59" t="s">
        <v>486</v>
      </c>
      <c r="B46" s="59" t="s">
        <v>8</v>
      </c>
      <c r="C46" s="59" t="s">
        <v>126</v>
      </c>
      <c r="D46" s="59" t="s">
        <v>55</v>
      </c>
      <c r="E46" s="59"/>
      <c r="F46" s="123">
        <f aca="true" t="shared" si="1" ref="F46:F87">D46+C46</f>
        <v>1</v>
      </c>
      <c r="G46" s="59"/>
    </row>
    <row r="47" spans="1:7" ht="15">
      <c r="A47" s="59" t="s">
        <v>487</v>
      </c>
      <c r="B47" s="59" t="s">
        <v>488</v>
      </c>
      <c r="C47" s="59">
        <v>0</v>
      </c>
      <c r="D47" s="59">
        <v>0</v>
      </c>
      <c r="E47" s="59"/>
      <c r="F47" s="59">
        <f t="shared" si="1"/>
        <v>0</v>
      </c>
      <c r="G47" s="59"/>
    </row>
    <row r="48" spans="1:7" ht="15">
      <c r="A48" s="59" t="s">
        <v>489</v>
      </c>
      <c r="B48" s="59" t="s">
        <v>490</v>
      </c>
      <c r="C48" s="59">
        <v>0</v>
      </c>
      <c r="D48" s="59">
        <v>0</v>
      </c>
      <c r="E48" s="59"/>
      <c r="F48" s="59">
        <f t="shared" si="1"/>
        <v>0</v>
      </c>
      <c r="G48" s="59"/>
    </row>
    <row r="49" spans="1:7" ht="15">
      <c r="A49" s="59" t="s">
        <v>491</v>
      </c>
      <c r="B49" s="59" t="s">
        <v>492</v>
      </c>
      <c r="C49" s="59">
        <v>0</v>
      </c>
      <c r="D49" s="59">
        <v>0</v>
      </c>
      <c r="E49" s="59"/>
      <c r="F49" s="59">
        <f t="shared" si="1"/>
        <v>0</v>
      </c>
      <c r="G49" s="59"/>
    </row>
    <row r="50" spans="1:7" ht="15">
      <c r="A50" s="59" t="s">
        <v>493</v>
      </c>
      <c r="B50" s="59" t="s">
        <v>494</v>
      </c>
      <c r="C50" s="59">
        <v>0</v>
      </c>
      <c r="D50" s="59">
        <v>0</v>
      </c>
      <c r="E50" s="59"/>
      <c r="F50" s="59">
        <f t="shared" si="1"/>
        <v>0</v>
      </c>
      <c r="G50" s="59"/>
    </row>
    <row r="51" spans="1:7" ht="15">
      <c r="A51" s="59" t="s">
        <v>495</v>
      </c>
      <c r="B51" s="59" t="s">
        <v>496</v>
      </c>
      <c r="C51" s="59">
        <v>0</v>
      </c>
      <c r="D51" s="59">
        <v>0</v>
      </c>
      <c r="E51" s="59"/>
      <c r="F51" s="59">
        <f t="shared" si="1"/>
        <v>0</v>
      </c>
      <c r="G51" s="59"/>
    </row>
    <row r="52" spans="1:7" ht="15">
      <c r="A52" s="59" t="s">
        <v>497</v>
      </c>
      <c r="B52" s="59" t="s">
        <v>498</v>
      </c>
      <c r="C52" s="59">
        <v>0</v>
      </c>
      <c r="D52" s="59">
        <v>0</v>
      </c>
      <c r="E52" s="59"/>
      <c r="F52" s="59">
        <f t="shared" si="1"/>
        <v>0</v>
      </c>
      <c r="G52" s="59"/>
    </row>
    <row r="53" spans="1:7" ht="15">
      <c r="A53" s="59" t="s">
        <v>499</v>
      </c>
      <c r="B53" s="59" t="s">
        <v>500</v>
      </c>
      <c r="C53" s="59">
        <v>0</v>
      </c>
      <c r="D53" s="59">
        <v>0</v>
      </c>
      <c r="E53" s="59"/>
      <c r="F53" s="59">
        <f t="shared" si="1"/>
        <v>0</v>
      </c>
      <c r="G53" s="59"/>
    </row>
    <row r="54" spans="1:7" ht="15">
      <c r="A54" s="59" t="s">
        <v>501</v>
      </c>
      <c r="B54" s="59" t="s">
        <v>502</v>
      </c>
      <c r="C54" s="59">
        <v>0</v>
      </c>
      <c r="D54" s="59">
        <v>0</v>
      </c>
      <c r="E54" s="59"/>
      <c r="F54" s="59">
        <f t="shared" si="1"/>
        <v>0</v>
      </c>
      <c r="G54" s="59"/>
    </row>
    <row r="55" spans="1:7" ht="15">
      <c r="A55" s="59" t="s">
        <v>503</v>
      </c>
      <c r="B55" s="59" t="s">
        <v>504</v>
      </c>
      <c r="C55" s="59">
        <v>0</v>
      </c>
      <c r="D55" s="59">
        <v>0</v>
      </c>
      <c r="E55" s="59"/>
      <c r="F55" s="59">
        <f t="shared" si="1"/>
        <v>0</v>
      </c>
      <c r="G55" s="59"/>
    </row>
    <row r="56" spans="1:7" ht="15">
      <c r="A56" s="59" t="s">
        <v>505</v>
      </c>
      <c r="B56" s="59" t="s">
        <v>506</v>
      </c>
      <c r="C56" s="59">
        <v>0</v>
      </c>
      <c r="D56" s="59">
        <v>0</v>
      </c>
      <c r="E56" s="59"/>
      <c r="F56" s="59">
        <f t="shared" si="1"/>
        <v>0</v>
      </c>
      <c r="G56" s="59"/>
    </row>
    <row r="57" spans="1:7" ht="15">
      <c r="A57" s="59" t="s">
        <v>507</v>
      </c>
      <c r="B57" s="59" t="s">
        <v>508</v>
      </c>
      <c r="C57" s="59">
        <v>0</v>
      </c>
      <c r="D57" s="59">
        <v>0</v>
      </c>
      <c r="E57" s="59"/>
      <c r="F57" s="59">
        <f t="shared" si="1"/>
        <v>0</v>
      </c>
      <c r="G57" s="59"/>
    </row>
    <row r="58" spans="1:7" ht="15">
      <c r="A58" s="59" t="s">
        <v>509</v>
      </c>
      <c r="B58" s="59" t="s">
        <v>510</v>
      </c>
      <c r="C58" s="59">
        <v>0</v>
      </c>
      <c r="D58" s="59">
        <v>0</v>
      </c>
      <c r="E58" s="59"/>
      <c r="F58" s="59">
        <f t="shared" si="1"/>
        <v>0</v>
      </c>
      <c r="G58" s="59"/>
    </row>
    <row r="59" spans="1:7" ht="15">
      <c r="A59" s="59" t="s">
        <v>511</v>
      </c>
      <c r="B59" s="59" t="s">
        <v>512</v>
      </c>
      <c r="C59" s="59">
        <v>0</v>
      </c>
      <c r="D59" s="59">
        <v>0</v>
      </c>
      <c r="E59" s="59"/>
      <c r="F59" s="59">
        <f t="shared" si="1"/>
        <v>0</v>
      </c>
      <c r="G59" s="59"/>
    </row>
    <row r="60" spans="1:7" ht="15">
      <c r="A60" s="59" t="s">
        <v>513</v>
      </c>
      <c r="B60" s="59" t="s">
        <v>514</v>
      </c>
      <c r="C60" s="59">
        <v>0</v>
      </c>
      <c r="D60" s="59">
        <v>0</v>
      </c>
      <c r="E60" s="59"/>
      <c r="F60" s="59">
        <f t="shared" si="1"/>
        <v>0</v>
      </c>
      <c r="G60" s="59"/>
    </row>
    <row r="61" spans="1:7" ht="15">
      <c r="A61" s="59" t="s">
        <v>515</v>
      </c>
      <c r="B61" s="59" t="s">
        <v>516</v>
      </c>
      <c r="C61" s="59">
        <v>0</v>
      </c>
      <c r="D61" s="59">
        <v>0</v>
      </c>
      <c r="E61" s="59"/>
      <c r="F61" s="59">
        <f t="shared" si="1"/>
        <v>0</v>
      </c>
      <c r="G61" s="59"/>
    </row>
    <row r="62" spans="1:7" ht="15">
      <c r="A62" s="59" t="s">
        <v>517</v>
      </c>
      <c r="B62" s="59" t="s">
        <v>518</v>
      </c>
      <c r="C62" s="59">
        <v>0</v>
      </c>
      <c r="D62" s="59">
        <v>0</v>
      </c>
      <c r="E62" s="59"/>
      <c r="F62" s="59">
        <f t="shared" si="1"/>
        <v>0</v>
      </c>
      <c r="G62" s="59"/>
    </row>
    <row r="63" spans="1:7" ht="15">
      <c r="A63" s="59" t="s">
        <v>519</v>
      </c>
      <c r="B63" s="59" t="s">
        <v>520</v>
      </c>
      <c r="C63" s="59">
        <v>0</v>
      </c>
      <c r="D63" s="59">
        <v>0</v>
      </c>
      <c r="E63" s="59"/>
      <c r="F63" s="59">
        <f t="shared" si="1"/>
        <v>0</v>
      </c>
      <c r="G63" s="59"/>
    </row>
    <row r="64" spans="1:7" ht="15">
      <c r="A64" s="59" t="s">
        <v>521</v>
      </c>
      <c r="B64" s="59" t="s">
        <v>522</v>
      </c>
      <c r="C64" s="59">
        <v>0</v>
      </c>
      <c r="D64" s="59">
        <v>0</v>
      </c>
      <c r="E64" s="59"/>
      <c r="F64" s="59">
        <f t="shared" si="1"/>
        <v>0</v>
      </c>
      <c r="G64" s="59"/>
    </row>
    <row r="65" spans="1:7" ht="15">
      <c r="A65" s="59" t="s">
        <v>523</v>
      </c>
      <c r="B65" s="59" t="s">
        <v>524</v>
      </c>
      <c r="C65" s="59">
        <v>0</v>
      </c>
      <c r="D65" s="59">
        <v>0</v>
      </c>
      <c r="E65" s="59"/>
      <c r="F65" s="59">
        <f t="shared" si="1"/>
        <v>0</v>
      </c>
      <c r="G65" s="59"/>
    </row>
    <row r="66" spans="1:7" ht="15">
      <c r="A66" s="59" t="s">
        <v>525</v>
      </c>
      <c r="B66" s="59" t="s">
        <v>526</v>
      </c>
      <c r="C66" s="59">
        <v>0</v>
      </c>
      <c r="D66" s="59">
        <v>0</v>
      </c>
      <c r="E66" s="59"/>
      <c r="F66" s="59">
        <f t="shared" si="1"/>
        <v>0</v>
      </c>
      <c r="G66" s="59"/>
    </row>
    <row r="67" spans="1:7" ht="15">
      <c r="A67" s="59" t="s">
        <v>527</v>
      </c>
      <c r="B67" s="59" t="s">
        <v>528</v>
      </c>
      <c r="C67" s="59">
        <v>0</v>
      </c>
      <c r="D67" s="59">
        <v>0</v>
      </c>
      <c r="E67" s="59"/>
      <c r="F67" s="59">
        <f t="shared" si="1"/>
        <v>0</v>
      </c>
      <c r="G67" s="59"/>
    </row>
    <row r="68" spans="1:7" ht="15">
      <c r="A68" s="59" t="s">
        <v>529</v>
      </c>
      <c r="B68" s="59" t="s">
        <v>530</v>
      </c>
      <c r="C68" s="59">
        <v>0</v>
      </c>
      <c r="D68" s="59">
        <v>0</v>
      </c>
      <c r="E68" s="59"/>
      <c r="F68" s="59">
        <f t="shared" si="1"/>
        <v>0</v>
      </c>
      <c r="G68" s="59"/>
    </row>
    <row r="69" spans="1:7" ht="15">
      <c r="A69" s="59" t="s">
        <v>531</v>
      </c>
      <c r="B69" s="59" t="s">
        <v>532</v>
      </c>
      <c r="C69" s="59">
        <v>0</v>
      </c>
      <c r="D69" s="59">
        <v>0</v>
      </c>
      <c r="E69" s="59"/>
      <c r="F69" s="59">
        <f t="shared" si="1"/>
        <v>0</v>
      </c>
      <c r="G69" s="59"/>
    </row>
    <row r="70" spans="1:7" ht="15">
      <c r="A70" s="59" t="s">
        <v>533</v>
      </c>
      <c r="B70" s="59" t="s">
        <v>534</v>
      </c>
      <c r="C70" s="59">
        <v>0</v>
      </c>
      <c r="D70" s="59">
        <v>0</v>
      </c>
      <c r="E70" s="59"/>
      <c r="F70" s="59">
        <f t="shared" si="1"/>
        <v>0</v>
      </c>
      <c r="G70" s="59"/>
    </row>
    <row r="71" spans="1:7" ht="15">
      <c r="A71" s="59" t="s">
        <v>535</v>
      </c>
      <c r="B71" s="59" t="s">
        <v>536</v>
      </c>
      <c r="C71" s="59">
        <v>0</v>
      </c>
      <c r="D71" s="59">
        <v>0</v>
      </c>
      <c r="E71" s="59"/>
      <c r="F71" s="59">
        <f t="shared" si="1"/>
        <v>0</v>
      </c>
      <c r="G71" s="59"/>
    </row>
    <row r="72" spans="1:7" ht="15">
      <c r="A72" s="59" t="s">
        <v>537</v>
      </c>
      <c r="B72" s="59" t="s">
        <v>538</v>
      </c>
      <c r="C72" s="59">
        <v>0</v>
      </c>
      <c r="D72" s="59">
        <v>0</v>
      </c>
      <c r="E72" s="59"/>
      <c r="F72" s="59">
        <f t="shared" si="1"/>
        <v>0</v>
      </c>
      <c r="G72" s="59"/>
    </row>
    <row r="73" spans="1:7" ht="15">
      <c r="A73" s="59" t="s">
        <v>539</v>
      </c>
      <c r="B73" s="121" t="s">
        <v>237</v>
      </c>
      <c r="C73" s="59" t="s">
        <v>55</v>
      </c>
      <c r="D73" s="59" t="s">
        <v>55</v>
      </c>
      <c r="E73" s="59"/>
      <c r="F73" s="59">
        <f t="shared" si="1"/>
        <v>0</v>
      </c>
      <c r="G73" s="59"/>
    </row>
    <row r="74" spans="1:7" ht="15">
      <c r="A74" s="59" t="s">
        <v>540</v>
      </c>
      <c r="B74" s="59" t="s">
        <v>541</v>
      </c>
      <c r="C74" s="59">
        <v>0</v>
      </c>
      <c r="D74" s="59">
        <v>0</v>
      </c>
      <c r="E74" s="59"/>
      <c r="F74" s="59">
        <f t="shared" si="1"/>
        <v>0</v>
      </c>
      <c r="G74" s="59"/>
    </row>
    <row r="75" spans="1:7" ht="15">
      <c r="A75" s="59" t="s">
        <v>542</v>
      </c>
      <c r="B75" s="59" t="s">
        <v>543</v>
      </c>
      <c r="C75" s="59">
        <v>0</v>
      </c>
      <c r="D75" s="59">
        <v>0</v>
      </c>
      <c r="E75" s="59"/>
      <c r="F75" s="59">
        <f t="shared" si="1"/>
        <v>0</v>
      </c>
      <c r="G75" s="59"/>
    </row>
    <row r="76" spans="1:7" ht="15">
      <c r="A76" s="59" t="s">
        <v>544</v>
      </c>
      <c r="B76" s="59" t="s">
        <v>545</v>
      </c>
      <c r="C76" s="59">
        <v>0</v>
      </c>
      <c r="D76" s="59">
        <v>0</v>
      </c>
      <c r="E76" s="59"/>
      <c r="F76" s="59">
        <f t="shared" si="1"/>
        <v>0</v>
      </c>
      <c r="G76" s="59"/>
    </row>
    <row r="77" spans="1:7" ht="15">
      <c r="A77" s="59" t="s">
        <v>546</v>
      </c>
      <c r="B77" s="121" t="s">
        <v>61</v>
      </c>
      <c r="C77" s="59" t="s">
        <v>55</v>
      </c>
      <c r="D77" s="59" t="s">
        <v>55</v>
      </c>
      <c r="E77" s="59"/>
      <c r="F77" s="59">
        <f t="shared" si="1"/>
        <v>0</v>
      </c>
      <c r="G77" s="59"/>
    </row>
    <row r="78" spans="1:7" ht="15">
      <c r="A78" s="59" t="s">
        <v>547</v>
      </c>
      <c r="B78" s="81" t="s">
        <v>239</v>
      </c>
      <c r="C78" s="59">
        <v>0</v>
      </c>
      <c r="D78" s="59">
        <v>0</v>
      </c>
      <c r="E78" s="59"/>
      <c r="F78" s="59">
        <f t="shared" si="1"/>
        <v>0</v>
      </c>
      <c r="G78" s="59"/>
    </row>
    <row r="79" spans="1:7" ht="15">
      <c r="A79" s="59" t="s">
        <v>548</v>
      </c>
      <c r="B79" s="81" t="s">
        <v>241</v>
      </c>
      <c r="C79" s="59">
        <v>0</v>
      </c>
      <c r="D79" s="59">
        <v>0</v>
      </c>
      <c r="E79" s="59"/>
      <c r="F79" s="59">
        <f t="shared" si="1"/>
        <v>0</v>
      </c>
      <c r="G79" s="59"/>
    </row>
    <row r="80" spans="1:7" ht="15">
      <c r="A80" s="59" t="s">
        <v>549</v>
      </c>
      <c r="B80" s="81" t="s">
        <v>243</v>
      </c>
      <c r="C80" s="59">
        <v>0</v>
      </c>
      <c r="D80" s="59">
        <v>0</v>
      </c>
      <c r="E80" s="59"/>
      <c r="F80" s="59">
        <f t="shared" si="1"/>
        <v>0</v>
      </c>
      <c r="G80" s="59"/>
    </row>
    <row r="81" spans="1:7" ht="15">
      <c r="A81" s="59" t="s">
        <v>550</v>
      </c>
      <c r="B81" s="81" t="s">
        <v>245</v>
      </c>
      <c r="C81" s="59">
        <v>0</v>
      </c>
      <c r="D81" s="59">
        <v>0</v>
      </c>
      <c r="E81" s="59"/>
      <c r="F81" s="59">
        <f t="shared" si="1"/>
        <v>0</v>
      </c>
      <c r="G81" s="59"/>
    </row>
    <row r="82" spans="1:7" ht="15">
      <c r="A82" s="59" t="s">
        <v>551</v>
      </c>
      <c r="B82" s="81" t="s">
        <v>247</v>
      </c>
      <c r="C82" s="59">
        <v>0</v>
      </c>
      <c r="D82" s="59">
        <v>0</v>
      </c>
      <c r="E82" s="59"/>
      <c r="F82" s="59">
        <f t="shared" si="1"/>
        <v>0</v>
      </c>
      <c r="G82" s="59"/>
    </row>
    <row r="83" spans="1:7" ht="15">
      <c r="A83" s="59" t="s">
        <v>552</v>
      </c>
      <c r="B83" s="81" t="s">
        <v>249</v>
      </c>
      <c r="C83" s="59">
        <v>0</v>
      </c>
      <c r="D83" s="59">
        <v>0</v>
      </c>
      <c r="E83" s="59"/>
      <c r="F83" s="59">
        <f t="shared" si="1"/>
        <v>0</v>
      </c>
      <c r="G83" s="59"/>
    </row>
    <row r="84" spans="1:7" ht="15">
      <c r="A84" s="59" t="s">
        <v>553</v>
      </c>
      <c r="B84" s="81" t="s">
        <v>251</v>
      </c>
      <c r="C84" s="59">
        <v>0</v>
      </c>
      <c r="D84" s="59">
        <v>0</v>
      </c>
      <c r="E84" s="59"/>
      <c r="F84" s="59">
        <f t="shared" si="1"/>
        <v>0</v>
      </c>
      <c r="G84" s="59"/>
    </row>
    <row r="85" spans="1:7" ht="15">
      <c r="A85" s="59" t="s">
        <v>554</v>
      </c>
      <c r="B85" s="81" t="s">
        <v>253</v>
      </c>
      <c r="C85" s="59">
        <v>0</v>
      </c>
      <c r="D85" s="59">
        <v>0</v>
      </c>
      <c r="E85" s="59"/>
      <c r="F85" s="59">
        <f t="shared" si="1"/>
        <v>0</v>
      </c>
      <c r="G85" s="59"/>
    </row>
    <row r="86" spans="1:7" ht="15">
      <c r="A86" s="59" t="s">
        <v>555</v>
      </c>
      <c r="B86" s="81" t="s">
        <v>255</v>
      </c>
      <c r="C86" s="59">
        <v>0</v>
      </c>
      <c r="D86" s="59">
        <v>0</v>
      </c>
      <c r="E86" s="59"/>
      <c r="F86" s="59">
        <f t="shared" si="1"/>
        <v>0</v>
      </c>
      <c r="G86" s="59"/>
    </row>
    <row r="87" spans="1:7" ht="15">
      <c r="A87" s="59" t="s">
        <v>556</v>
      </c>
      <c r="B87" s="81" t="s">
        <v>61</v>
      </c>
      <c r="C87" s="59">
        <v>0</v>
      </c>
      <c r="D87" s="59">
        <v>0</v>
      </c>
      <c r="E87" s="59"/>
      <c r="F87" s="59">
        <f t="shared" si="1"/>
        <v>0</v>
      </c>
      <c r="G87" s="59"/>
    </row>
    <row r="88" spans="1:7" ht="15" hidden="1" outlineLevel="1">
      <c r="A88" s="59" t="s">
        <v>557</v>
      </c>
      <c r="B88" s="97" t="s">
        <v>151</v>
      </c>
      <c r="C88" s="59"/>
      <c r="D88" s="59"/>
      <c r="E88" s="59"/>
      <c r="F88" s="59"/>
      <c r="G88" s="59"/>
    </row>
    <row r="89" spans="1:7" ht="15" hidden="1" outlineLevel="1">
      <c r="A89" s="59" t="s">
        <v>558</v>
      </c>
      <c r="B89" s="97" t="s">
        <v>151</v>
      </c>
      <c r="C89" s="59"/>
      <c r="D89" s="59"/>
      <c r="E89" s="59"/>
      <c r="F89" s="59"/>
      <c r="G89" s="59"/>
    </row>
    <row r="90" spans="1:7" ht="15" hidden="1" outlineLevel="1">
      <c r="A90" s="59" t="s">
        <v>559</v>
      </c>
      <c r="B90" s="97" t="s">
        <v>151</v>
      </c>
      <c r="C90" s="59"/>
      <c r="D90" s="59"/>
      <c r="E90" s="59"/>
      <c r="F90" s="59"/>
      <c r="G90" s="59"/>
    </row>
    <row r="91" spans="1:7" ht="15" hidden="1" outlineLevel="1">
      <c r="A91" s="59" t="s">
        <v>560</v>
      </c>
      <c r="B91" s="97" t="s">
        <v>151</v>
      </c>
      <c r="C91" s="59"/>
      <c r="D91" s="59"/>
      <c r="E91" s="59"/>
      <c r="F91" s="59"/>
      <c r="G91" s="59"/>
    </row>
    <row r="92" spans="1:7" ht="15" hidden="1" outlineLevel="1">
      <c r="A92" s="59" t="s">
        <v>561</v>
      </c>
      <c r="B92" s="97" t="s">
        <v>151</v>
      </c>
      <c r="C92" s="59"/>
      <c r="D92" s="59"/>
      <c r="E92" s="59"/>
      <c r="F92" s="59"/>
      <c r="G92" s="59"/>
    </row>
    <row r="93" spans="1:7" ht="15" hidden="1" outlineLevel="1">
      <c r="A93" s="59" t="s">
        <v>562</v>
      </c>
      <c r="B93" s="97" t="s">
        <v>151</v>
      </c>
      <c r="C93" s="59"/>
      <c r="D93" s="59"/>
      <c r="E93" s="59"/>
      <c r="F93" s="59"/>
      <c r="G93" s="59"/>
    </row>
    <row r="94" spans="1:7" ht="15" hidden="1" outlineLevel="1">
      <c r="A94" s="59" t="s">
        <v>563</v>
      </c>
      <c r="B94" s="97" t="s">
        <v>151</v>
      </c>
      <c r="C94" s="59"/>
      <c r="D94" s="59"/>
      <c r="E94" s="59"/>
      <c r="F94" s="59"/>
      <c r="G94" s="59"/>
    </row>
    <row r="95" spans="1:7" ht="15" hidden="1" outlineLevel="1">
      <c r="A95" s="59" t="s">
        <v>564</v>
      </c>
      <c r="B95" s="97" t="s">
        <v>151</v>
      </c>
      <c r="C95" s="59"/>
      <c r="D95" s="59"/>
      <c r="E95" s="59"/>
      <c r="F95" s="59"/>
      <c r="G95" s="59"/>
    </row>
    <row r="96" spans="1:7" ht="15" hidden="1" outlineLevel="1">
      <c r="A96" s="59" t="s">
        <v>565</v>
      </c>
      <c r="B96" s="97" t="s">
        <v>151</v>
      </c>
      <c r="C96" s="59"/>
      <c r="D96" s="59"/>
      <c r="E96" s="59"/>
      <c r="F96" s="59"/>
      <c r="G96" s="59"/>
    </row>
    <row r="97" spans="1:7" ht="15" hidden="1" outlineLevel="1">
      <c r="A97" s="59" t="s">
        <v>566</v>
      </c>
      <c r="B97" s="97" t="s">
        <v>151</v>
      </c>
      <c r="C97" s="59"/>
      <c r="D97" s="59"/>
      <c r="E97" s="59"/>
      <c r="F97" s="59"/>
      <c r="G97" s="59"/>
    </row>
    <row r="98" spans="1:7" ht="15" customHeight="1" collapsed="1">
      <c r="A98" s="84"/>
      <c r="B98" s="85" t="s">
        <v>567</v>
      </c>
      <c r="C98" s="84" t="s">
        <v>471</v>
      </c>
      <c r="D98" s="84" t="s">
        <v>472</v>
      </c>
      <c r="E98" s="86"/>
      <c r="F98" s="87" t="s">
        <v>438</v>
      </c>
      <c r="G98" s="87"/>
    </row>
    <row r="99" spans="1:7" ht="15">
      <c r="A99" s="59" t="s">
        <v>568</v>
      </c>
      <c r="B99" s="81" t="s">
        <v>569</v>
      </c>
      <c r="C99" s="124">
        <v>0.17737073598169364</v>
      </c>
      <c r="D99" s="124">
        <v>0</v>
      </c>
      <c r="E99" s="59"/>
      <c r="F99" s="120">
        <f>D99+C99</f>
        <v>0.17737073598169364</v>
      </c>
      <c r="G99" s="59"/>
    </row>
    <row r="100" spans="1:7" ht="15">
      <c r="A100" s="59" t="s">
        <v>570</v>
      </c>
      <c r="B100" s="81" t="s">
        <v>571</v>
      </c>
      <c r="C100" s="124">
        <v>0.14483383909494554</v>
      </c>
      <c r="D100" s="124">
        <v>0</v>
      </c>
      <c r="E100" s="59"/>
      <c r="F100" s="120">
        <f aca="true" t="shared" si="2" ref="F100:F128">D100+C100</f>
        <v>0.14483383909494554</v>
      </c>
      <c r="G100" s="59"/>
    </row>
    <row r="101" spans="1:7" ht="15">
      <c r="A101" s="59" t="s">
        <v>572</v>
      </c>
      <c r="B101" s="81" t="s">
        <v>573</v>
      </c>
      <c r="C101" s="124">
        <v>0.15108760758556636</v>
      </c>
      <c r="D101" s="124">
        <v>0</v>
      </c>
      <c r="E101" s="59"/>
      <c r="F101" s="120">
        <f t="shared" si="2"/>
        <v>0.15108760758556636</v>
      </c>
      <c r="G101" s="59"/>
    </row>
    <row r="102" spans="1:7" ht="15">
      <c r="A102" s="59" t="s">
        <v>574</v>
      </c>
      <c r="B102" s="81" t="s">
        <v>575</v>
      </c>
      <c r="C102" s="124">
        <v>0.12263205427704489</v>
      </c>
      <c r="D102" s="124">
        <v>0</v>
      </c>
      <c r="E102" s="59"/>
      <c r="F102" s="120">
        <f t="shared" si="2"/>
        <v>0.12263205427704489</v>
      </c>
      <c r="G102" s="59"/>
    </row>
    <row r="103" spans="1:7" ht="15">
      <c r="A103" s="59" t="s">
        <v>576</v>
      </c>
      <c r="B103" s="81" t="s">
        <v>577</v>
      </c>
      <c r="C103" s="124">
        <v>0.10273964136926668</v>
      </c>
      <c r="D103" s="124">
        <v>0</v>
      </c>
      <c r="E103" s="59"/>
      <c r="F103" s="120">
        <f t="shared" si="2"/>
        <v>0.10273964136926668</v>
      </c>
      <c r="G103" s="59"/>
    </row>
    <row r="104" spans="1:7" ht="15">
      <c r="A104" s="59" t="s">
        <v>578</v>
      </c>
      <c r="B104" s="81" t="s">
        <v>579</v>
      </c>
      <c r="C104" s="124">
        <v>0.06117319270352482</v>
      </c>
      <c r="D104" s="124">
        <v>0</v>
      </c>
      <c r="E104" s="59"/>
      <c r="F104" s="120">
        <f t="shared" si="2"/>
        <v>0.06117319270352482</v>
      </c>
      <c r="G104" s="59"/>
    </row>
    <row r="105" spans="1:7" ht="15">
      <c r="A105" s="59" t="s">
        <v>580</v>
      </c>
      <c r="B105" s="81" t="s">
        <v>581</v>
      </c>
      <c r="C105" s="124">
        <v>0.07555707870239822</v>
      </c>
      <c r="D105" s="124">
        <v>0</v>
      </c>
      <c r="E105" s="59"/>
      <c r="F105" s="120">
        <f t="shared" si="2"/>
        <v>0.07555707870239822</v>
      </c>
      <c r="G105" s="59"/>
    </row>
    <row r="106" spans="1:7" ht="15">
      <c r="A106" s="59" t="s">
        <v>582</v>
      </c>
      <c r="B106" s="81" t="s">
        <v>583</v>
      </c>
      <c r="C106" s="124">
        <v>0.05710683070143899</v>
      </c>
      <c r="D106" s="124">
        <v>0</v>
      </c>
      <c r="E106" s="59"/>
      <c r="F106" s="120">
        <f t="shared" si="2"/>
        <v>0.05710683070143899</v>
      </c>
      <c r="G106" s="59"/>
    </row>
    <row r="107" spans="1:7" ht="15">
      <c r="A107" s="59" t="s">
        <v>584</v>
      </c>
      <c r="B107" s="81" t="s">
        <v>585</v>
      </c>
      <c r="C107" s="124">
        <v>0.05395053576212757</v>
      </c>
      <c r="D107" s="124">
        <v>0</v>
      </c>
      <c r="E107" s="59"/>
      <c r="F107" s="120">
        <f t="shared" si="2"/>
        <v>0.05395053576212757</v>
      </c>
      <c r="G107" s="59"/>
    </row>
    <row r="108" spans="1:7" ht="15">
      <c r="A108" s="59" t="s">
        <v>586</v>
      </c>
      <c r="B108" s="81" t="s">
        <v>587</v>
      </c>
      <c r="C108" s="124">
        <v>0.031251266381472215</v>
      </c>
      <c r="D108" s="124">
        <v>0</v>
      </c>
      <c r="E108" s="59"/>
      <c r="F108" s="120">
        <f t="shared" si="2"/>
        <v>0.031251266381472215</v>
      </c>
      <c r="G108" s="59"/>
    </row>
    <row r="109" spans="1:7" ht="15">
      <c r="A109" s="59" t="s">
        <v>588</v>
      </c>
      <c r="B109" s="81" t="s">
        <v>520</v>
      </c>
      <c r="C109" s="124">
        <v>0.022297217440521058</v>
      </c>
      <c r="D109" s="124">
        <v>0</v>
      </c>
      <c r="E109" s="59"/>
      <c r="F109" s="120">
        <f t="shared" si="2"/>
        <v>0.022297217440521058</v>
      </c>
      <c r="G109" s="59"/>
    </row>
    <row r="110" spans="1:7" ht="15">
      <c r="A110" s="59" t="s">
        <v>1909</v>
      </c>
      <c r="B110" s="81" t="s">
        <v>590</v>
      </c>
      <c r="C110" s="124">
        <v>0</v>
      </c>
      <c r="D110" s="124">
        <v>0</v>
      </c>
      <c r="E110" s="59"/>
      <c r="F110" s="120">
        <f t="shared" si="2"/>
        <v>0</v>
      </c>
      <c r="G110" s="59"/>
    </row>
    <row r="111" spans="1:7" ht="15">
      <c r="A111" s="59" t="s">
        <v>589</v>
      </c>
      <c r="B111" s="81" t="s">
        <v>590</v>
      </c>
      <c r="C111" s="124">
        <v>0</v>
      </c>
      <c r="D111" s="124">
        <v>0</v>
      </c>
      <c r="E111" s="59"/>
      <c r="F111" s="120">
        <f t="shared" si="2"/>
        <v>0</v>
      </c>
      <c r="G111" s="59"/>
    </row>
    <row r="112" spans="1:7" ht="15">
      <c r="A112" s="59" t="s">
        <v>591</v>
      </c>
      <c r="B112" s="81" t="s">
        <v>590</v>
      </c>
      <c r="C112" s="124">
        <v>0</v>
      </c>
      <c r="D112" s="124">
        <v>0</v>
      </c>
      <c r="E112" s="59"/>
      <c r="F112" s="120">
        <f t="shared" si="2"/>
        <v>0</v>
      </c>
      <c r="G112" s="59"/>
    </row>
    <row r="113" spans="1:7" ht="15">
      <c r="A113" s="59" t="s">
        <v>592</v>
      </c>
      <c r="B113" s="81" t="s">
        <v>590</v>
      </c>
      <c r="C113" s="124">
        <v>0</v>
      </c>
      <c r="D113" s="124">
        <v>0</v>
      </c>
      <c r="E113" s="59"/>
      <c r="F113" s="120">
        <f t="shared" si="2"/>
        <v>0</v>
      </c>
      <c r="G113" s="59"/>
    </row>
    <row r="114" spans="1:7" ht="15">
      <c r="A114" s="59" t="s">
        <v>593</v>
      </c>
      <c r="B114" s="81" t="s">
        <v>590</v>
      </c>
      <c r="C114" s="124">
        <v>0</v>
      </c>
      <c r="D114" s="124">
        <v>0</v>
      </c>
      <c r="E114" s="59"/>
      <c r="F114" s="120">
        <f t="shared" si="2"/>
        <v>0</v>
      </c>
      <c r="G114" s="59"/>
    </row>
    <row r="115" spans="1:7" ht="15">
      <c r="A115" s="59" t="s">
        <v>594</v>
      </c>
      <c r="B115" s="81" t="s">
        <v>590</v>
      </c>
      <c r="C115" s="124">
        <v>0</v>
      </c>
      <c r="D115" s="124">
        <v>0</v>
      </c>
      <c r="E115" s="59"/>
      <c r="F115" s="120">
        <f t="shared" si="2"/>
        <v>0</v>
      </c>
      <c r="G115" s="59"/>
    </row>
    <row r="116" spans="1:7" ht="15">
      <c r="A116" s="59" t="s">
        <v>595</v>
      </c>
      <c r="B116" s="81" t="s">
        <v>590</v>
      </c>
      <c r="C116" s="124">
        <v>0</v>
      </c>
      <c r="D116" s="124">
        <v>0</v>
      </c>
      <c r="E116" s="59"/>
      <c r="F116" s="120">
        <f t="shared" si="2"/>
        <v>0</v>
      </c>
      <c r="G116" s="59"/>
    </row>
    <row r="117" spans="1:7" ht="15">
      <c r="A117" s="59" t="s">
        <v>596</v>
      </c>
      <c r="B117" s="81" t="s">
        <v>590</v>
      </c>
      <c r="C117" s="124">
        <v>0</v>
      </c>
      <c r="D117" s="124">
        <v>0</v>
      </c>
      <c r="E117" s="59"/>
      <c r="F117" s="120">
        <f t="shared" si="2"/>
        <v>0</v>
      </c>
      <c r="G117" s="59"/>
    </row>
    <row r="118" spans="1:7" ht="15">
      <c r="A118" s="59" t="s">
        <v>597</v>
      </c>
      <c r="B118" s="81" t="s">
        <v>590</v>
      </c>
      <c r="C118" s="124">
        <v>0</v>
      </c>
      <c r="D118" s="124">
        <v>0</v>
      </c>
      <c r="E118" s="59"/>
      <c r="F118" s="120">
        <f t="shared" si="2"/>
        <v>0</v>
      </c>
      <c r="G118" s="59"/>
    </row>
    <row r="119" spans="1:7" ht="15">
      <c r="A119" s="59" t="s">
        <v>598</v>
      </c>
      <c r="B119" s="81" t="s">
        <v>590</v>
      </c>
      <c r="C119" s="124">
        <v>0</v>
      </c>
      <c r="D119" s="124">
        <v>0</v>
      </c>
      <c r="E119" s="59"/>
      <c r="F119" s="120">
        <f t="shared" si="2"/>
        <v>0</v>
      </c>
      <c r="G119" s="59"/>
    </row>
    <row r="120" spans="1:7" ht="15">
      <c r="A120" s="59" t="s">
        <v>599</v>
      </c>
      <c r="B120" s="81" t="s">
        <v>590</v>
      </c>
      <c r="C120" s="124">
        <v>0</v>
      </c>
      <c r="D120" s="124">
        <v>0</v>
      </c>
      <c r="E120" s="59"/>
      <c r="F120" s="120">
        <f t="shared" si="2"/>
        <v>0</v>
      </c>
      <c r="G120" s="59"/>
    </row>
    <row r="121" spans="1:7" ht="15">
      <c r="A121" s="59" t="s">
        <v>600</v>
      </c>
      <c r="B121" s="81" t="s">
        <v>590</v>
      </c>
      <c r="C121" s="124">
        <v>0</v>
      </c>
      <c r="D121" s="124">
        <v>0</v>
      </c>
      <c r="E121" s="59"/>
      <c r="F121" s="120">
        <f t="shared" si="2"/>
        <v>0</v>
      </c>
      <c r="G121" s="59"/>
    </row>
    <row r="122" spans="1:7" ht="15">
      <c r="A122" s="59" t="s">
        <v>601</v>
      </c>
      <c r="B122" s="81" t="s">
        <v>590</v>
      </c>
      <c r="C122" s="124">
        <v>0</v>
      </c>
      <c r="D122" s="124">
        <v>0</v>
      </c>
      <c r="E122" s="59"/>
      <c r="F122" s="120">
        <f t="shared" si="2"/>
        <v>0</v>
      </c>
      <c r="G122" s="59"/>
    </row>
    <row r="123" spans="1:7" ht="15">
      <c r="A123" s="59" t="s">
        <v>602</v>
      </c>
      <c r="B123" s="81" t="s">
        <v>590</v>
      </c>
      <c r="C123" s="124">
        <v>0</v>
      </c>
      <c r="D123" s="124">
        <v>0</v>
      </c>
      <c r="E123" s="59"/>
      <c r="F123" s="120">
        <f t="shared" si="2"/>
        <v>0</v>
      </c>
      <c r="G123" s="59"/>
    </row>
    <row r="124" spans="1:7" ht="15">
      <c r="A124" s="59" t="s">
        <v>603</v>
      </c>
      <c r="B124" s="81" t="s">
        <v>590</v>
      </c>
      <c r="C124" s="124">
        <v>0</v>
      </c>
      <c r="D124" s="124">
        <v>0</v>
      </c>
      <c r="E124" s="59"/>
      <c r="F124" s="120">
        <f t="shared" si="2"/>
        <v>0</v>
      </c>
      <c r="G124" s="59"/>
    </row>
    <row r="125" spans="1:7" ht="15">
      <c r="A125" s="59" t="s">
        <v>604</v>
      </c>
      <c r="B125" s="81" t="s">
        <v>590</v>
      </c>
      <c r="C125" s="124">
        <v>0</v>
      </c>
      <c r="D125" s="124">
        <v>0</v>
      </c>
      <c r="E125" s="59"/>
      <c r="F125" s="120">
        <f t="shared" si="2"/>
        <v>0</v>
      </c>
      <c r="G125" s="59"/>
    </row>
    <row r="126" spans="1:7" ht="15">
      <c r="A126" s="59" t="s">
        <v>605</v>
      </c>
      <c r="B126" s="81" t="s">
        <v>590</v>
      </c>
      <c r="C126" s="124">
        <v>0</v>
      </c>
      <c r="D126" s="124">
        <v>0</v>
      </c>
      <c r="E126" s="59"/>
      <c r="F126" s="120">
        <f t="shared" si="2"/>
        <v>0</v>
      </c>
      <c r="G126" s="59"/>
    </row>
    <row r="127" spans="1:7" ht="15">
      <c r="A127" s="59" t="s">
        <v>606</v>
      </c>
      <c r="B127" s="81" t="s">
        <v>590</v>
      </c>
      <c r="C127" s="124">
        <v>0</v>
      </c>
      <c r="D127" s="124">
        <v>0</v>
      </c>
      <c r="E127" s="59"/>
      <c r="F127" s="120">
        <f t="shared" si="2"/>
        <v>0</v>
      </c>
      <c r="G127" s="59"/>
    </row>
    <row r="128" spans="1:7" ht="15">
      <c r="A128" s="59" t="s">
        <v>607</v>
      </c>
      <c r="B128" s="81" t="s">
        <v>590</v>
      </c>
      <c r="C128" s="124">
        <v>0</v>
      </c>
      <c r="D128" s="124">
        <v>0</v>
      </c>
      <c r="E128" s="59"/>
      <c r="F128" s="120">
        <f t="shared" si="2"/>
        <v>0</v>
      </c>
      <c r="G128" s="59"/>
    </row>
    <row r="129" spans="1:7" ht="15">
      <c r="A129" s="59" t="s">
        <v>608</v>
      </c>
      <c r="B129" s="81"/>
      <c r="C129" s="124"/>
      <c r="D129" s="124"/>
      <c r="E129" s="59"/>
      <c r="F129" s="120"/>
      <c r="G129" s="59"/>
    </row>
    <row r="130" spans="1:7" ht="15" customHeight="1">
      <c r="A130" s="84"/>
      <c r="B130" s="85" t="s">
        <v>609</v>
      </c>
      <c r="C130" s="84" t="s">
        <v>471</v>
      </c>
      <c r="D130" s="84" t="s">
        <v>472</v>
      </c>
      <c r="E130" s="86"/>
      <c r="F130" s="87" t="s">
        <v>438</v>
      </c>
      <c r="G130" s="87"/>
    </row>
    <row r="131" spans="1:7" ht="15">
      <c r="A131" s="59" t="s">
        <v>610</v>
      </c>
      <c r="B131" s="59" t="s">
        <v>611</v>
      </c>
      <c r="C131" s="94">
        <v>0.9430754677935174</v>
      </c>
      <c r="D131" s="94">
        <v>0</v>
      </c>
      <c r="E131" s="56"/>
      <c r="F131" s="120">
        <f>D131+C131</f>
        <v>0.9430754677935174</v>
      </c>
      <c r="G131" s="56"/>
    </row>
    <row r="132" spans="1:7" ht="15">
      <c r="A132" s="59" t="s">
        <v>612</v>
      </c>
      <c r="B132" s="59" t="s">
        <v>613</v>
      </c>
      <c r="C132" s="94">
        <v>0</v>
      </c>
      <c r="D132" s="94">
        <v>0</v>
      </c>
      <c r="E132" s="56"/>
      <c r="F132" s="120">
        <f>D132+C132</f>
        <v>0</v>
      </c>
      <c r="G132" s="56"/>
    </row>
    <row r="133" spans="1:7" ht="15">
      <c r="A133" s="59" t="s">
        <v>614</v>
      </c>
      <c r="B133" s="59" t="s">
        <v>61</v>
      </c>
      <c r="C133" s="94">
        <v>0.05692453220647979</v>
      </c>
      <c r="D133" s="94">
        <v>0</v>
      </c>
      <c r="E133" s="56"/>
      <c r="F133" s="120">
        <f>D133+C133</f>
        <v>0.05692453220647979</v>
      </c>
      <c r="G133" s="56"/>
    </row>
    <row r="134" spans="1:7" ht="15" hidden="1" outlineLevel="1">
      <c r="A134" s="59" t="s">
        <v>615</v>
      </c>
      <c r="B134" s="59"/>
      <c r="C134" s="59"/>
      <c r="D134" s="59"/>
      <c r="E134" s="56"/>
      <c r="F134" s="59"/>
      <c r="G134" s="56"/>
    </row>
    <row r="135" spans="1:7" ht="15" hidden="1" outlineLevel="1">
      <c r="A135" s="59" t="s">
        <v>616</v>
      </c>
      <c r="B135" s="59"/>
      <c r="C135" s="59"/>
      <c r="D135" s="59"/>
      <c r="E135" s="56"/>
      <c r="F135" s="59"/>
      <c r="G135" s="56"/>
    </row>
    <row r="136" spans="1:7" ht="15" hidden="1" outlineLevel="1">
      <c r="A136" s="59" t="s">
        <v>617</v>
      </c>
      <c r="B136" s="59"/>
      <c r="C136" s="59"/>
      <c r="D136" s="59"/>
      <c r="E136" s="56"/>
      <c r="F136" s="59"/>
      <c r="G136" s="56"/>
    </row>
    <row r="137" spans="1:7" ht="15" hidden="1" outlineLevel="1">
      <c r="A137" s="59" t="s">
        <v>618</v>
      </c>
      <c r="B137" s="59"/>
      <c r="C137" s="59"/>
      <c r="D137" s="59"/>
      <c r="E137" s="56"/>
      <c r="F137" s="59"/>
      <c r="G137" s="56"/>
    </row>
    <row r="138" spans="1:7" ht="15" hidden="1" outlineLevel="1">
      <c r="A138" s="59" t="s">
        <v>619</v>
      </c>
      <c r="B138" s="59"/>
      <c r="C138" s="59"/>
      <c r="D138" s="59"/>
      <c r="E138" s="56"/>
      <c r="F138" s="59"/>
      <c r="G138" s="56"/>
    </row>
    <row r="139" spans="1:7" ht="15" hidden="1" outlineLevel="1">
      <c r="A139" s="59" t="s">
        <v>620</v>
      </c>
      <c r="B139" s="59"/>
      <c r="C139" s="59"/>
      <c r="D139" s="59"/>
      <c r="E139" s="56"/>
      <c r="F139" s="59"/>
      <c r="G139" s="56"/>
    </row>
    <row r="140" spans="1:7" ht="15" customHeight="1" collapsed="1">
      <c r="A140" s="84"/>
      <c r="B140" s="85" t="s">
        <v>621</v>
      </c>
      <c r="C140" s="84" t="s">
        <v>471</v>
      </c>
      <c r="D140" s="84" t="s">
        <v>472</v>
      </c>
      <c r="E140" s="86"/>
      <c r="F140" s="87" t="s">
        <v>438</v>
      </c>
      <c r="G140" s="87"/>
    </row>
    <row r="141" spans="1:7" ht="15">
      <c r="A141" s="59" t="s">
        <v>622</v>
      </c>
      <c r="B141" s="59" t="s">
        <v>623</v>
      </c>
      <c r="C141" s="94">
        <v>0.016215995453285198</v>
      </c>
      <c r="D141" s="94">
        <v>0</v>
      </c>
      <c r="E141" s="56"/>
      <c r="F141" s="120">
        <f>D141+C141</f>
        <v>0.016215995453285198</v>
      </c>
      <c r="G141" s="56"/>
    </row>
    <row r="142" spans="1:7" ht="15">
      <c r="A142" s="59" t="s">
        <v>624</v>
      </c>
      <c r="B142" s="59" t="s">
        <v>625</v>
      </c>
      <c r="C142" s="94">
        <v>0.9837840045467149</v>
      </c>
      <c r="D142" s="94">
        <v>0</v>
      </c>
      <c r="E142" s="56"/>
      <c r="F142" s="120">
        <f>D142+C142</f>
        <v>0.9837840045467149</v>
      </c>
      <c r="G142" s="56"/>
    </row>
    <row r="143" spans="1:7" ht="15">
      <c r="A143" s="59" t="s">
        <v>626</v>
      </c>
      <c r="B143" s="59" t="s">
        <v>61</v>
      </c>
      <c r="C143" s="94">
        <v>0</v>
      </c>
      <c r="D143" s="94">
        <v>0</v>
      </c>
      <c r="E143" s="56"/>
      <c r="F143" s="120">
        <f>D143+C143</f>
        <v>0</v>
      </c>
      <c r="G143" s="56"/>
    </row>
    <row r="144" spans="1:7" ht="15" hidden="1" outlineLevel="1">
      <c r="A144" s="59" t="s">
        <v>1910</v>
      </c>
      <c r="B144" s="59"/>
      <c r="C144" s="59" t="s">
        <v>1902</v>
      </c>
      <c r="D144" s="59" t="s">
        <v>1902</v>
      </c>
      <c r="E144" s="56"/>
      <c r="F144" s="59" t="s">
        <v>1902</v>
      </c>
      <c r="G144" s="56"/>
    </row>
    <row r="145" spans="1:7" ht="15" hidden="1" outlineLevel="1">
      <c r="A145" s="59" t="s">
        <v>1911</v>
      </c>
      <c r="B145" s="59"/>
      <c r="C145" s="59"/>
      <c r="D145" s="59"/>
      <c r="E145" s="56"/>
      <c r="F145" s="59"/>
      <c r="G145" s="56"/>
    </row>
    <row r="146" spans="1:7" ht="15" hidden="1" outlineLevel="1">
      <c r="A146" s="59" t="s">
        <v>1912</v>
      </c>
      <c r="B146" s="59"/>
      <c r="C146" s="59"/>
      <c r="D146" s="59"/>
      <c r="E146" s="56"/>
      <c r="F146" s="59"/>
      <c r="G146" s="56"/>
    </row>
    <row r="147" spans="1:7" ht="15" hidden="1" outlineLevel="1">
      <c r="A147" s="59" t="s">
        <v>1913</v>
      </c>
      <c r="B147" s="59"/>
      <c r="C147" s="59"/>
      <c r="D147" s="59"/>
      <c r="E147" s="56"/>
      <c r="F147" s="59"/>
      <c r="G147" s="56"/>
    </row>
    <row r="148" spans="1:7" ht="15" hidden="1" outlineLevel="1">
      <c r="A148" s="59" t="s">
        <v>1914</v>
      </c>
      <c r="B148" s="59"/>
      <c r="C148" s="59"/>
      <c r="D148" s="59"/>
      <c r="E148" s="56"/>
      <c r="F148" s="59"/>
      <c r="G148" s="56"/>
    </row>
    <row r="149" spans="1:7" ht="15" hidden="1" outlineLevel="1">
      <c r="A149" s="59" t="s">
        <v>1915</v>
      </c>
      <c r="B149" s="59"/>
      <c r="C149" s="59"/>
      <c r="D149" s="59"/>
      <c r="E149" s="56"/>
      <c r="F149" s="59"/>
      <c r="G149" s="56"/>
    </row>
    <row r="150" spans="1:7" ht="15" customHeight="1" collapsed="1">
      <c r="A150" s="84"/>
      <c r="B150" s="85" t="s">
        <v>627</v>
      </c>
      <c r="C150" s="84" t="s">
        <v>471</v>
      </c>
      <c r="D150" s="84" t="s">
        <v>472</v>
      </c>
      <c r="E150" s="86"/>
      <c r="F150" s="87" t="s">
        <v>438</v>
      </c>
      <c r="G150" s="87"/>
    </row>
    <row r="151" spans="1:7" ht="15">
      <c r="A151" s="59" t="s">
        <v>628</v>
      </c>
      <c r="B151" s="103" t="s">
        <v>629</v>
      </c>
      <c r="C151" s="94">
        <v>0.05168235944178673</v>
      </c>
      <c r="D151" s="94">
        <v>0</v>
      </c>
      <c r="E151" s="56"/>
      <c r="F151" s="120">
        <f>D151+C151</f>
        <v>0.05168235944178673</v>
      </c>
      <c r="G151" s="56"/>
    </row>
    <row r="152" spans="1:7" ht="15">
      <c r="A152" s="59" t="s">
        <v>630</v>
      </c>
      <c r="B152" s="103" t="s">
        <v>1916</v>
      </c>
      <c r="C152" s="94">
        <v>0.5016161234802246</v>
      </c>
      <c r="D152" s="94">
        <v>0</v>
      </c>
      <c r="E152" s="59"/>
      <c r="F152" s="120">
        <f>D152+C152</f>
        <v>0.5016161234802246</v>
      </c>
      <c r="G152" s="56"/>
    </row>
    <row r="153" spans="1:7" ht="15">
      <c r="A153" s="59" t="s">
        <v>631</v>
      </c>
      <c r="B153" s="103" t="s">
        <v>1917</v>
      </c>
      <c r="C153" s="94">
        <v>0.4002793283082114</v>
      </c>
      <c r="D153" s="94">
        <v>0</v>
      </c>
      <c r="E153" s="59"/>
      <c r="F153" s="120">
        <f>D153+C153</f>
        <v>0.4002793283082114</v>
      </c>
      <c r="G153" s="56"/>
    </row>
    <row r="154" spans="1:7" ht="15">
      <c r="A154" s="59" t="s">
        <v>632</v>
      </c>
      <c r="B154" s="103" t="s">
        <v>1918</v>
      </c>
      <c r="C154" s="94">
        <v>0.0175508625501414</v>
      </c>
      <c r="D154" s="94">
        <v>0</v>
      </c>
      <c r="E154" s="59"/>
      <c r="F154" s="120">
        <f>D154+C154</f>
        <v>0.0175508625501414</v>
      </c>
      <c r="G154" s="56"/>
    </row>
    <row r="155" spans="1:7" ht="15">
      <c r="A155" s="59" t="s">
        <v>633</v>
      </c>
      <c r="B155" s="103" t="s">
        <v>1919</v>
      </c>
      <c r="C155" s="94">
        <v>0.028871326219635892</v>
      </c>
      <c r="D155" s="94">
        <v>0</v>
      </c>
      <c r="E155" s="56"/>
      <c r="F155" s="120">
        <f>D155+C155</f>
        <v>0.028871326219635892</v>
      </c>
      <c r="G155" s="56"/>
    </row>
    <row r="156" spans="1:7" ht="15" hidden="1" outlineLevel="1">
      <c r="A156" s="59" t="s">
        <v>634</v>
      </c>
      <c r="B156" s="103"/>
      <c r="C156" s="59"/>
      <c r="D156" s="59"/>
      <c r="E156" s="59"/>
      <c r="F156" s="59"/>
      <c r="G156" s="56"/>
    </row>
    <row r="157" spans="1:7" ht="15" hidden="1" outlineLevel="1">
      <c r="A157" s="59" t="s">
        <v>635</v>
      </c>
      <c r="B157" s="103"/>
      <c r="C157" s="59"/>
      <c r="D157" s="59"/>
      <c r="E157" s="59"/>
      <c r="F157" s="59"/>
      <c r="G157" s="56"/>
    </row>
    <row r="158" spans="1:7" ht="15" hidden="1" outlineLevel="1">
      <c r="A158" s="59" t="s">
        <v>636</v>
      </c>
      <c r="B158" s="103"/>
      <c r="C158" s="59"/>
      <c r="D158" s="59"/>
      <c r="E158" s="59"/>
      <c r="F158" s="59"/>
      <c r="G158" s="56"/>
    </row>
    <row r="159" spans="1:7" ht="15" hidden="1" outlineLevel="1">
      <c r="A159" s="59" t="s">
        <v>637</v>
      </c>
      <c r="B159" s="103"/>
      <c r="C159" s="59"/>
      <c r="D159" s="59"/>
      <c r="E159" s="59"/>
      <c r="F159" s="59"/>
      <c r="G159" s="56"/>
    </row>
    <row r="160" spans="1:7" ht="15" customHeight="1" collapsed="1">
      <c r="A160" s="84"/>
      <c r="B160" s="85" t="s">
        <v>638</v>
      </c>
      <c r="C160" s="84" t="s">
        <v>471</v>
      </c>
      <c r="D160" s="84" t="s">
        <v>472</v>
      </c>
      <c r="E160" s="86"/>
      <c r="F160" s="87" t="s">
        <v>438</v>
      </c>
      <c r="G160" s="87"/>
    </row>
    <row r="161" spans="1:7" ht="15">
      <c r="A161" s="59" t="s">
        <v>639</v>
      </c>
      <c r="B161" s="59" t="s">
        <v>1920</v>
      </c>
      <c r="C161" s="125">
        <v>0</v>
      </c>
      <c r="D161" s="125">
        <v>0</v>
      </c>
      <c r="E161" s="126"/>
      <c r="F161" s="127">
        <f>D161+C161</f>
        <v>0</v>
      </c>
      <c r="G161" s="56"/>
    </row>
    <row r="162" spans="1:7" ht="15" hidden="1" outlineLevel="1">
      <c r="A162" s="59" t="s">
        <v>640</v>
      </c>
      <c r="B162" s="59"/>
      <c r="C162" s="59"/>
      <c r="D162" s="59"/>
      <c r="E162" s="56"/>
      <c r="F162" s="59"/>
      <c r="G162" s="56"/>
    </row>
    <row r="163" spans="1:7" ht="15" hidden="1" outlineLevel="1">
      <c r="A163" s="59" t="s">
        <v>641</v>
      </c>
      <c r="B163" s="59"/>
      <c r="C163" s="59"/>
      <c r="D163" s="59"/>
      <c r="E163" s="56"/>
      <c r="F163" s="59"/>
      <c r="G163" s="56"/>
    </row>
    <row r="164" spans="1:7" ht="15" hidden="1" outlineLevel="1">
      <c r="A164" s="59" t="s">
        <v>642</v>
      </c>
      <c r="B164" s="59"/>
      <c r="C164" s="59"/>
      <c r="D164" s="59"/>
      <c r="E164" s="56"/>
      <c r="F164" s="59"/>
      <c r="G164" s="56"/>
    </row>
    <row r="165" spans="1:7" ht="15" hidden="1" outlineLevel="1">
      <c r="A165" s="59" t="s">
        <v>643</v>
      </c>
      <c r="B165" s="59"/>
      <c r="C165" s="59"/>
      <c r="D165" s="59"/>
      <c r="E165" s="56"/>
      <c r="F165" s="59"/>
      <c r="G165" s="56"/>
    </row>
    <row r="166" spans="1:7" ht="18.75" collapsed="1">
      <c r="A166" s="128"/>
      <c r="B166" s="129" t="s">
        <v>435</v>
      </c>
      <c r="C166" s="128"/>
      <c r="D166" s="128"/>
      <c r="E166" s="128"/>
      <c r="F166" s="130"/>
      <c r="G166" s="130"/>
    </row>
    <row r="167" spans="1:7" ht="15" customHeight="1">
      <c r="A167" s="84"/>
      <c r="B167" s="85" t="s">
        <v>644</v>
      </c>
      <c r="C167" s="84" t="s">
        <v>645</v>
      </c>
      <c r="D167" s="84" t="s">
        <v>646</v>
      </c>
      <c r="E167" s="86"/>
      <c r="F167" s="84" t="s">
        <v>471</v>
      </c>
      <c r="G167" s="84" t="s">
        <v>647</v>
      </c>
    </row>
    <row r="168" spans="1:7" ht="15">
      <c r="A168" s="59" t="s">
        <v>648</v>
      </c>
      <c r="B168" s="81" t="s">
        <v>649</v>
      </c>
      <c r="C168" s="88">
        <v>80.55449654296093</v>
      </c>
      <c r="D168" s="76"/>
      <c r="E168" s="76"/>
      <c r="F168" s="57"/>
      <c r="G168" s="57"/>
    </row>
    <row r="169" spans="1:7" ht="15">
      <c r="A169" s="59"/>
      <c r="B169" s="81"/>
      <c r="C169" s="88"/>
      <c r="D169" s="76"/>
      <c r="E169" s="76"/>
      <c r="F169" s="57"/>
      <c r="G169" s="57"/>
    </row>
    <row r="170" spans="1:7" ht="15">
      <c r="A170" s="76"/>
      <c r="B170" s="81" t="s">
        <v>652</v>
      </c>
      <c r="C170" s="88">
        <v>603.5419785999986</v>
      </c>
      <c r="D170" s="88">
        <v>11968</v>
      </c>
      <c r="E170" s="76"/>
      <c r="F170" s="95">
        <f aca="true" t="shared" si="3" ref="F170:F194">IF($C$195=0,"",IF(C170="[for completion]","",C170/$C$195))</f>
        <v>0.4448871057929279</v>
      </c>
      <c r="G170" s="95">
        <f>IF($D$195=0,"",IF(D170="[for completion]","",D170/$D$195))</f>
        <v>0.7106466361854997</v>
      </c>
    </row>
    <row r="171" spans="1:7" ht="15">
      <c r="A171" s="59" t="s">
        <v>651</v>
      </c>
      <c r="B171" s="81" t="s">
        <v>654</v>
      </c>
      <c r="C171" s="88">
        <v>551.8756520699989</v>
      </c>
      <c r="D171" s="93">
        <v>4170</v>
      </c>
      <c r="E171" s="76"/>
      <c r="F171" s="95">
        <f t="shared" si="3"/>
        <v>0.4068024599987737</v>
      </c>
      <c r="G171" s="95">
        <f aca="true" t="shared" si="4" ref="G171:G194">IF($D$195=0,"",IF(D171="[for completion]","",D171/$D$195))</f>
        <v>0.24760999940621103</v>
      </c>
    </row>
    <row r="172" spans="1:7" ht="15">
      <c r="A172" s="59" t="s">
        <v>653</v>
      </c>
      <c r="B172" s="81" t="s">
        <v>656</v>
      </c>
      <c r="C172" s="131">
        <v>122.71773579999993</v>
      </c>
      <c r="D172" s="93">
        <v>518</v>
      </c>
      <c r="E172" s="76"/>
      <c r="F172" s="95">
        <f t="shared" si="3"/>
        <v>0.09045856004277492</v>
      </c>
      <c r="G172" s="95">
        <f t="shared" si="4"/>
        <v>0.03075826851137106</v>
      </c>
    </row>
    <row r="173" spans="1:7" ht="15">
      <c r="A173" s="59" t="s">
        <v>655</v>
      </c>
      <c r="B173" s="81" t="s">
        <v>658</v>
      </c>
      <c r="C173" s="131">
        <v>40.99551056000003</v>
      </c>
      <c r="D173" s="93">
        <v>118</v>
      </c>
      <c r="E173" s="76"/>
      <c r="F173" s="95">
        <f t="shared" si="3"/>
        <v>0.030218898917103207</v>
      </c>
      <c r="G173" s="95">
        <f t="shared" si="4"/>
        <v>0.007006709815331631</v>
      </c>
    </row>
    <row r="174" spans="1:7" ht="15">
      <c r="A174" s="59" t="s">
        <v>657</v>
      </c>
      <c r="B174" s="81" t="s">
        <v>660</v>
      </c>
      <c r="C174" s="131">
        <v>37.48739925</v>
      </c>
      <c r="D174" s="93">
        <v>67</v>
      </c>
      <c r="E174" s="76"/>
      <c r="F174" s="95">
        <f t="shared" si="3"/>
        <v>0.02763297524842047</v>
      </c>
      <c r="G174" s="95">
        <f t="shared" si="4"/>
        <v>0.003978386081586604</v>
      </c>
    </row>
    <row r="175" spans="1:7" ht="15">
      <c r="A175" s="59" t="s">
        <v>659</v>
      </c>
      <c r="B175" s="81" t="s">
        <v>590</v>
      </c>
      <c r="C175" s="131">
        <v>0</v>
      </c>
      <c r="D175" s="93">
        <v>0</v>
      </c>
      <c r="E175" s="76"/>
      <c r="F175" s="95">
        <f t="shared" si="3"/>
        <v>0</v>
      </c>
      <c r="G175" s="95">
        <f t="shared" si="4"/>
        <v>0</v>
      </c>
    </row>
    <row r="176" spans="1:7" ht="15">
      <c r="A176" s="59" t="s">
        <v>661</v>
      </c>
      <c r="B176" s="81" t="s">
        <v>590</v>
      </c>
      <c r="C176" s="131">
        <v>0</v>
      </c>
      <c r="D176" s="81">
        <v>0</v>
      </c>
      <c r="E176" s="76"/>
      <c r="F176" s="95">
        <f t="shared" si="3"/>
        <v>0</v>
      </c>
      <c r="G176" s="95">
        <f t="shared" si="4"/>
        <v>0</v>
      </c>
    </row>
    <row r="177" spans="1:7" ht="15">
      <c r="A177" s="59" t="s">
        <v>662</v>
      </c>
      <c r="B177" s="81" t="s">
        <v>590</v>
      </c>
      <c r="C177" s="131">
        <v>0</v>
      </c>
      <c r="D177" s="81">
        <v>0</v>
      </c>
      <c r="E177" s="76"/>
      <c r="F177" s="95">
        <f t="shared" si="3"/>
        <v>0</v>
      </c>
      <c r="G177" s="95">
        <f t="shared" si="4"/>
        <v>0</v>
      </c>
    </row>
    <row r="178" spans="1:7" ht="15">
      <c r="A178" s="59" t="s">
        <v>663</v>
      </c>
      <c r="B178" s="81" t="s">
        <v>590</v>
      </c>
      <c r="C178" s="131">
        <v>0</v>
      </c>
      <c r="D178" s="81">
        <v>0</v>
      </c>
      <c r="E178" s="76"/>
      <c r="F178" s="95">
        <f t="shared" si="3"/>
        <v>0</v>
      </c>
      <c r="G178" s="95">
        <f t="shared" si="4"/>
        <v>0</v>
      </c>
    </row>
    <row r="179" spans="1:7" ht="15">
      <c r="A179" s="59" t="s">
        <v>664</v>
      </c>
      <c r="B179" s="81" t="s">
        <v>590</v>
      </c>
      <c r="C179" s="131">
        <v>0</v>
      </c>
      <c r="D179" s="81">
        <v>0</v>
      </c>
      <c r="E179" s="81"/>
      <c r="F179" s="95">
        <f t="shared" si="3"/>
        <v>0</v>
      </c>
      <c r="G179" s="95">
        <f t="shared" si="4"/>
        <v>0</v>
      </c>
    </row>
    <row r="180" spans="1:7" ht="15">
      <c r="A180" s="59" t="s">
        <v>665</v>
      </c>
      <c r="B180" s="81" t="s">
        <v>590</v>
      </c>
      <c r="C180" s="131">
        <v>0</v>
      </c>
      <c r="D180" s="81">
        <v>0</v>
      </c>
      <c r="E180" s="81"/>
      <c r="F180" s="95">
        <f t="shared" si="3"/>
        <v>0</v>
      </c>
      <c r="G180" s="95">
        <f t="shared" si="4"/>
        <v>0</v>
      </c>
    </row>
    <row r="181" spans="1:7" ht="15">
      <c r="A181" s="59" t="s">
        <v>666</v>
      </c>
      <c r="B181" s="81" t="s">
        <v>590</v>
      </c>
      <c r="C181" s="131">
        <v>0</v>
      </c>
      <c r="D181" s="81">
        <v>0</v>
      </c>
      <c r="E181" s="81"/>
      <c r="F181" s="95">
        <f t="shared" si="3"/>
        <v>0</v>
      </c>
      <c r="G181" s="95">
        <f t="shared" si="4"/>
        <v>0</v>
      </c>
    </row>
    <row r="182" spans="1:7" ht="15">
      <c r="A182" s="59" t="s">
        <v>667</v>
      </c>
      <c r="B182" s="81" t="s">
        <v>590</v>
      </c>
      <c r="C182" s="131">
        <v>0</v>
      </c>
      <c r="D182" s="81">
        <v>0</v>
      </c>
      <c r="E182" s="81"/>
      <c r="F182" s="95">
        <f t="shared" si="3"/>
        <v>0</v>
      </c>
      <c r="G182" s="95">
        <f t="shared" si="4"/>
        <v>0</v>
      </c>
    </row>
    <row r="183" spans="1:7" ht="15">
      <c r="A183" s="59" t="s">
        <v>668</v>
      </c>
      <c r="B183" s="81" t="s">
        <v>590</v>
      </c>
      <c r="C183" s="131">
        <v>0</v>
      </c>
      <c r="D183" s="81">
        <v>0</v>
      </c>
      <c r="E183" s="81"/>
      <c r="F183" s="95">
        <f t="shared" si="3"/>
        <v>0</v>
      </c>
      <c r="G183" s="95">
        <f t="shared" si="4"/>
        <v>0</v>
      </c>
    </row>
    <row r="184" spans="1:7" ht="15">
      <c r="A184" s="59" t="s">
        <v>669</v>
      </c>
      <c r="B184" s="81" t="s">
        <v>590</v>
      </c>
      <c r="C184" s="131">
        <v>0</v>
      </c>
      <c r="D184" s="81">
        <v>0</v>
      </c>
      <c r="E184" s="81"/>
      <c r="F184" s="95">
        <f t="shared" si="3"/>
        <v>0</v>
      </c>
      <c r="G184" s="95">
        <f t="shared" si="4"/>
        <v>0</v>
      </c>
    </row>
    <row r="185" spans="1:7" ht="15">
      <c r="A185" s="59" t="s">
        <v>670</v>
      </c>
      <c r="B185" s="81" t="s">
        <v>590</v>
      </c>
      <c r="C185" s="131">
        <v>0</v>
      </c>
      <c r="D185" s="81">
        <v>0</v>
      </c>
      <c r="E185" s="59"/>
      <c r="F185" s="95">
        <f t="shared" si="3"/>
        <v>0</v>
      </c>
      <c r="G185" s="95">
        <f t="shared" si="4"/>
        <v>0</v>
      </c>
    </row>
    <row r="186" spans="1:7" ht="15">
      <c r="A186" s="59" t="s">
        <v>671</v>
      </c>
      <c r="B186" s="81" t="s">
        <v>590</v>
      </c>
      <c r="C186" s="131">
        <v>0</v>
      </c>
      <c r="D186" s="81">
        <v>0</v>
      </c>
      <c r="E186" s="92"/>
      <c r="F186" s="95">
        <f t="shared" si="3"/>
        <v>0</v>
      </c>
      <c r="G186" s="95">
        <f t="shared" si="4"/>
        <v>0</v>
      </c>
    </row>
    <row r="187" spans="1:7" ht="15">
      <c r="A187" s="59" t="s">
        <v>672</v>
      </c>
      <c r="B187" s="81" t="s">
        <v>590</v>
      </c>
      <c r="C187" s="131">
        <v>0</v>
      </c>
      <c r="D187" s="81">
        <v>0</v>
      </c>
      <c r="E187" s="92"/>
      <c r="F187" s="95">
        <f t="shared" si="3"/>
        <v>0</v>
      </c>
      <c r="G187" s="95">
        <f t="shared" si="4"/>
        <v>0</v>
      </c>
    </row>
    <row r="188" spans="1:7" ht="15">
      <c r="A188" s="59" t="s">
        <v>673</v>
      </c>
      <c r="B188" s="81" t="s">
        <v>590</v>
      </c>
      <c r="C188" s="131">
        <v>0</v>
      </c>
      <c r="D188" s="81">
        <v>0</v>
      </c>
      <c r="E188" s="92"/>
      <c r="F188" s="95">
        <f t="shared" si="3"/>
        <v>0</v>
      </c>
      <c r="G188" s="95">
        <f t="shared" si="4"/>
        <v>0</v>
      </c>
    </row>
    <row r="189" spans="1:7" ht="15">
      <c r="A189" s="59" t="s">
        <v>674</v>
      </c>
      <c r="B189" s="81" t="s">
        <v>590</v>
      </c>
      <c r="C189" s="131">
        <v>0</v>
      </c>
      <c r="D189" s="81">
        <v>0</v>
      </c>
      <c r="E189" s="92"/>
      <c r="F189" s="95">
        <f t="shared" si="3"/>
        <v>0</v>
      </c>
      <c r="G189" s="95">
        <f t="shared" si="4"/>
        <v>0</v>
      </c>
    </row>
    <row r="190" spans="1:7" ht="15">
      <c r="A190" s="59" t="s">
        <v>675</v>
      </c>
      <c r="B190" s="81" t="s">
        <v>590</v>
      </c>
      <c r="C190" s="131">
        <v>0</v>
      </c>
      <c r="D190" s="81">
        <v>0</v>
      </c>
      <c r="E190" s="92"/>
      <c r="F190" s="95">
        <f t="shared" si="3"/>
        <v>0</v>
      </c>
      <c r="G190" s="95">
        <f t="shared" si="4"/>
        <v>0</v>
      </c>
    </row>
    <row r="191" spans="1:7" ht="15">
      <c r="A191" s="59" t="s">
        <v>676</v>
      </c>
      <c r="B191" s="81" t="s">
        <v>590</v>
      </c>
      <c r="C191" s="131">
        <v>0</v>
      </c>
      <c r="D191" s="81">
        <v>0</v>
      </c>
      <c r="E191" s="92"/>
      <c r="F191" s="95">
        <f t="shared" si="3"/>
        <v>0</v>
      </c>
      <c r="G191" s="95">
        <f t="shared" si="4"/>
        <v>0</v>
      </c>
    </row>
    <row r="192" spans="1:7" ht="15">
      <c r="A192" s="59" t="s">
        <v>677</v>
      </c>
      <c r="B192" s="81" t="s">
        <v>590</v>
      </c>
      <c r="C192" s="131">
        <v>0</v>
      </c>
      <c r="D192" s="81">
        <v>0</v>
      </c>
      <c r="E192" s="92"/>
      <c r="F192" s="95">
        <f t="shared" si="3"/>
        <v>0</v>
      </c>
      <c r="G192" s="95">
        <f t="shared" si="4"/>
        <v>0</v>
      </c>
    </row>
    <row r="193" spans="1:7" ht="15">
      <c r="A193" s="59" t="s">
        <v>678</v>
      </c>
      <c r="B193" s="81" t="s">
        <v>590</v>
      </c>
      <c r="C193" s="131">
        <v>0</v>
      </c>
      <c r="D193" s="81">
        <v>0</v>
      </c>
      <c r="E193" s="92"/>
      <c r="F193" s="95">
        <f t="shared" si="3"/>
        <v>0</v>
      </c>
      <c r="G193" s="95">
        <f t="shared" si="4"/>
        <v>0</v>
      </c>
    </row>
    <row r="194" spans="1:7" ht="15">
      <c r="A194" s="59" t="s">
        <v>679</v>
      </c>
      <c r="B194" s="81" t="s">
        <v>590</v>
      </c>
      <c r="C194" s="131">
        <v>0</v>
      </c>
      <c r="D194" s="81">
        <v>0</v>
      </c>
      <c r="E194" s="92"/>
      <c r="F194" s="95">
        <f>IF($C$195=0,"",IF(C194="[for completion]","",C194/$C$195))</f>
        <v>0</v>
      </c>
      <c r="G194" s="95">
        <f>IF($D$195=0,"",IF(D194="[for completion]","",D194/$D$195))</f>
        <v>0</v>
      </c>
    </row>
    <row r="195" spans="1:7" ht="15">
      <c r="A195" s="59" t="s">
        <v>680</v>
      </c>
      <c r="B195" s="81" t="s">
        <v>63</v>
      </c>
      <c r="C195" s="131">
        <f>SUM(C170:C194)</f>
        <v>1356.6182762799972</v>
      </c>
      <c r="D195" s="131">
        <f>SUM(D170:D194)</f>
        <v>16841</v>
      </c>
      <c r="E195" s="92"/>
      <c r="F195" s="95">
        <f>SUM(F170:F194)</f>
        <v>1.0000000000000002</v>
      </c>
      <c r="G195" s="95">
        <f>SUM(G170:G194)</f>
        <v>1</v>
      </c>
    </row>
    <row r="196" spans="1:7" ht="15" customHeight="1">
      <c r="A196" s="84"/>
      <c r="B196" s="85" t="s">
        <v>681</v>
      </c>
      <c r="C196" s="84" t="s">
        <v>645</v>
      </c>
      <c r="D196" s="84" t="s">
        <v>646</v>
      </c>
      <c r="E196" s="86"/>
      <c r="F196" s="84" t="s">
        <v>471</v>
      </c>
      <c r="G196" s="84" t="s">
        <v>647</v>
      </c>
    </row>
    <row r="197" spans="1:7" ht="15">
      <c r="A197" s="59" t="s">
        <v>682</v>
      </c>
      <c r="B197" s="59" t="s">
        <v>683</v>
      </c>
      <c r="C197" s="120">
        <v>0.6492723090624715</v>
      </c>
      <c r="D197" s="59"/>
      <c r="E197" s="59"/>
      <c r="F197" s="59"/>
      <c r="G197" s="59"/>
    </row>
    <row r="198" spans="1:7" ht="15">
      <c r="A198" s="59"/>
      <c r="B198" s="59"/>
      <c r="C198" s="59"/>
      <c r="D198" s="59"/>
      <c r="E198" s="59"/>
      <c r="F198" s="59"/>
      <c r="G198" s="59"/>
    </row>
    <row r="199" spans="1:7" ht="15">
      <c r="A199" s="59"/>
      <c r="B199" s="81" t="s">
        <v>684</v>
      </c>
      <c r="C199" s="88"/>
      <c r="D199" s="88"/>
      <c r="E199" s="59"/>
      <c r="F199" s="95"/>
      <c r="G199" s="95"/>
    </row>
    <row r="200" spans="1:7" ht="15">
      <c r="A200" s="59" t="s">
        <v>685</v>
      </c>
      <c r="B200" s="59" t="s">
        <v>686</v>
      </c>
      <c r="C200" s="88">
        <v>235.77376813000015</v>
      </c>
      <c r="D200" s="88">
        <v>4538</v>
      </c>
      <c r="E200" s="59"/>
      <c r="F200" s="95">
        <f aca="true" t="shared" si="5" ref="F200:F207">IF($C$208=0,"",IF(C200="[for completion]","",C200/$C$208))</f>
        <v>0.1737952173079359</v>
      </c>
      <c r="G200" s="95">
        <f aca="true" t="shared" si="6" ref="G200:G207">IF($D$208=0,"",IF(D200="[for completion]","",D200/$D$208))</f>
        <v>0.2694614334065673</v>
      </c>
    </row>
    <row r="201" spans="1:7" ht="15">
      <c r="A201" s="59" t="s">
        <v>687</v>
      </c>
      <c r="B201" s="59" t="s">
        <v>688</v>
      </c>
      <c r="C201" s="88">
        <v>143.49986611999998</v>
      </c>
      <c r="D201" s="88">
        <v>2003</v>
      </c>
      <c r="E201" s="59"/>
      <c r="F201" s="95">
        <f t="shared" si="5"/>
        <v>0.10577763002979193</v>
      </c>
      <c r="G201" s="95">
        <f t="shared" si="6"/>
        <v>0.11893593017041744</v>
      </c>
    </row>
    <row r="202" spans="1:7" ht="15">
      <c r="A202" s="59" t="s">
        <v>689</v>
      </c>
      <c r="B202" s="59" t="s">
        <v>690</v>
      </c>
      <c r="C202" s="88">
        <v>175.1786842900002</v>
      </c>
      <c r="D202" s="88">
        <v>2188</v>
      </c>
      <c r="E202" s="59"/>
      <c r="F202" s="95">
        <f t="shared" si="5"/>
        <v>0.12912894316178591</v>
      </c>
      <c r="G202" s="95">
        <f t="shared" si="6"/>
        <v>0.12992102606733566</v>
      </c>
    </row>
    <row r="203" spans="1:7" ht="15">
      <c r="A203" s="59" t="s">
        <v>691</v>
      </c>
      <c r="B203" s="59" t="s">
        <v>692</v>
      </c>
      <c r="C203" s="88">
        <v>178.92091018000002</v>
      </c>
      <c r="D203" s="88">
        <v>2099</v>
      </c>
      <c r="E203" s="59"/>
      <c r="F203" s="95">
        <f t="shared" si="5"/>
        <v>0.131887439015359</v>
      </c>
      <c r="G203" s="95">
        <f t="shared" si="6"/>
        <v>0.1246363042574669</v>
      </c>
    </row>
    <row r="204" spans="1:7" ht="15">
      <c r="A204" s="59" t="s">
        <v>693</v>
      </c>
      <c r="B204" s="59" t="s">
        <v>694</v>
      </c>
      <c r="C204" s="88">
        <v>190.16809058999996</v>
      </c>
      <c r="D204" s="88">
        <v>1979</v>
      </c>
      <c r="E204" s="59"/>
      <c r="F204" s="95">
        <f t="shared" si="5"/>
        <v>0.1401780396999089</v>
      </c>
      <c r="G204" s="95">
        <f t="shared" si="6"/>
        <v>0.11751083664865507</v>
      </c>
    </row>
    <row r="205" spans="1:7" ht="15">
      <c r="A205" s="59" t="s">
        <v>695</v>
      </c>
      <c r="B205" s="59" t="s">
        <v>696</v>
      </c>
      <c r="C205" s="88">
        <v>186.7370183400003</v>
      </c>
      <c r="D205" s="88">
        <v>1866</v>
      </c>
      <c r="E205" s="59"/>
      <c r="F205" s="95">
        <f t="shared" si="5"/>
        <v>0.13764890360467066</v>
      </c>
      <c r="G205" s="95">
        <f t="shared" si="6"/>
        <v>0.11080102131702393</v>
      </c>
    </row>
    <row r="206" spans="1:7" ht="15">
      <c r="A206" s="59" t="s">
        <v>697</v>
      </c>
      <c r="B206" s="59" t="s">
        <v>698</v>
      </c>
      <c r="C206" s="88">
        <v>222.95311405000018</v>
      </c>
      <c r="D206" s="88">
        <v>1921</v>
      </c>
      <c r="E206" s="59"/>
      <c r="F206" s="95">
        <f t="shared" si="5"/>
        <v>0.16434476665120756</v>
      </c>
      <c r="G206" s="95">
        <f t="shared" si="6"/>
        <v>0.11406686063772935</v>
      </c>
    </row>
    <row r="207" spans="1:7" ht="15">
      <c r="A207" s="59" t="s">
        <v>699</v>
      </c>
      <c r="B207" s="59" t="s">
        <v>700</v>
      </c>
      <c r="C207" s="88">
        <v>23.386824580000006</v>
      </c>
      <c r="D207" s="88">
        <v>247</v>
      </c>
      <c r="E207" s="59"/>
      <c r="F207" s="95">
        <f t="shared" si="5"/>
        <v>0.01723906052934013</v>
      </c>
      <c r="G207" s="95">
        <f t="shared" si="6"/>
        <v>0.014666587494804347</v>
      </c>
    </row>
    <row r="208" spans="1:7" ht="15">
      <c r="A208" s="59" t="s">
        <v>701</v>
      </c>
      <c r="B208" s="96" t="s">
        <v>63</v>
      </c>
      <c r="C208" s="101">
        <f>SUM(C200:C207)</f>
        <v>1356.6182762800008</v>
      </c>
      <c r="D208" s="88">
        <f>SUM(D200:D207)</f>
        <v>16841</v>
      </c>
      <c r="E208" s="59"/>
      <c r="F208" s="92">
        <f>SUM(F200:F207)</f>
        <v>0.9999999999999999</v>
      </c>
      <c r="G208" s="92">
        <f>SUM(G200:G207)</f>
        <v>0.9999999999999999</v>
      </c>
    </row>
    <row r="209" spans="1:7" ht="15" hidden="1" outlineLevel="1">
      <c r="A209" s="59" t="s">
        <v>702</v>
      </c>
      <c r="B209" s="97" t="s">
        <v>703</v>
      </c>
      <c r="C209" s="59"/>
      <c r="D209" s="59"/>
      <c r="E209" s="59"/>
      <c r="F209" s="95">
        <f aca="true" t="shared" si="7" ref="F209:F214">IF($C$208=0,"",IF(C209="[for completion]","",C209/$C$208))</f>
        <v>0</v>
      </c>
      <c r="G209" s="95">
        <f aca="true" t="shared" si="8" ref="G209:G214">IF($D$208=0,"",IF(D209="[for completion]","",D209/$D$208))</f>
        <v>0</v>
      </c>
    </row>
    <row r="210" spans="1:7" ht="15" hidden="1" outlineLevel="1">
      <c r="A210" s="59" t="s">
        <v>704</v>
      </c>
      <c r="B210" s="97" t="s">
        <v>705</v>
      </c>
      <c r="C210" s="59"/>
      <c r="D210" s="59"/>
      <c r="E210" s="59"/>
      <c r="F210" s="95">
        <f t="shared" si="7"/>
        <v>0</v>
      </c>
      <c r="G210" s="95">
        <f t="shared" si="8"/>
        <v>0</v>
      </c>
    </row>
    <row r="211" spans="1:7" ht="15" hidden="1" outlineLevel="1">
      <c r="A211" s="59" t="s">
        <v>706</v>
      </c>
      <c r="B211" s="97" t="s">
        <v>707</v>
      </c>
      <c r="C211" s="59"/>
      <c r="D211" s="59"/>
      <c r="E211" s="59"/>
      <c r="F211" s="95">
        <f t="shared" si="7"/>
        <v>0</v>
      </c>
      <c r="G211" s="95">
        <f t="shared" si="8"/>
        <v>0</v>
      </c>
    </row>
    <row r="212" spans="1:7" ht="15" hidden="1" outlineLevel="1">
      <c r="A212" s="59" t="s">
        <v>708</v>
      </c>
      <c r="B212" s="97" t="s">
        <v>709</v>
      </c>
      <c r="C212" s="59"/>
      <c r="D212" s="59"/>
      <c r="E212" s="59"/>
      <c r="F212" s="95">
        <f t="shared" si="7"/>
        <v>0</v>
      </c>
      <c r="G212" s="95">
        <f t="shared" si="8"/>
        <v>0</v>
      </c>
    </row>
    <row r="213" spans="1:7" ht="15" hidden="1" outlineLevel="1">
      <c r="A213" s="59" t="s">
        <v>710</v>
      </c>
      <c r="B213" s="97" t="s">
        <v>711</v>
      </c>
      <c r="C213" s="59"/>
      <c r="D213" s="59"/>
      <c r="E213" s="59"/>
      <c r="F213" s="95">
        <f t="shared" si="7"/>
        <v>0</v>
      </c>
      <c r="G213" s="95">
        <f t="shared" si="8"/>
        <v>0</v>
      </c>
    </row>
    <row r="214" spans="1:7" ht="15" hidden="1" outlineLevel="1">
      <c r="A214" s="59" t="s">
        <v>712</v>
      </c>
      <c r="B214" s="97" t="s">
        <v>713</v>
      </c>
      <c r="C214" s="59"/>
      <c r="D214" s="59"/>
      <c r="E214" s="59"/>
      <c r="F214" s="95">
        <f t="shared" si="7"/>
        <v>0</v>
      </c>
      <c r="G214" s="95">
        <f t="shared" si="8"/>
        <v>0</v>
      </c>
    </row>
    <row r="215" spans="1:7" ht="15" hidden="1" outlineLevel="1">
      <c r="A215" s="59" t="s">
        <v>714</v>
      </c>
      <c r="B215" s="97"/>
      <c r="C215" s="59"/>
      <c r="D215" s="59"/>
      <c r="E215" s="59"/>
      <c r="F215" s="95"/>
      <c r="G215" s="95"/>
    </row>
    <row r="216" spans="1:7" ht="15" hidden="1" outlineLevel="1">
      <c r="A216" s="59" t="s">
        <v>715</v>
      </c>
      <c r="B216" s="97"/>
      <c r="C216" s="59"/>
      <c r="D216" s="59"/>
      <c r="E216" s="59"/>
      <c r="F216" s="95"/>
      <c r="G216" s="95"/>
    </row>
    <row r="217" spans="1:7" ht="15" hidden="1" outlineLevel="1">
      <c r="A217" s="59" t="s">
        <v>716</v>
      </c>
      <c r="B217" s="97"/>
      <c r="C217" s="59"/>
      <c r="D217" s="59"/>
      <c r="E217" s="59"/>
      <c r="F217" s="95"/>
      <c r="G217" s="95"/>
    </row>
    <row r="218" spans="1:7" ht="15" customHeight="1" collapsed="1">
      <c r="A218" s="84"/>
      <c r="B218" s="85" t="s">
        <v>717</v>
      </c>
      <c r="C218" s="84" t="s">
        <v>645</v>
      </c>
      <c r="D218" s="84" t="s">
        <v>646</v>
      </c>
      <c r="E218" s="86"/>
      <c r="F218" s="84" t="s">
        <v>471</v>
      </c>
      <c r="G218" s="84" t="s">
        <v>647</v>
      </c>
    </row>
    <row r="219" spans="1:7" ht="15">
      <c r="A219" s="59" t="s">
        <v>1921</v>
      </c>
      <c r="B219" s="59" t="s">
        <v>683</v>
      </c>
      <c r="C219" s="120">
        <v>0.611518784795434</v>
      </c>
      <c r="D219" s="59"/>
      <c r="E219" s="59"/>
      <c r="F219" s="59"/>
      <c r="G219" s="59"/>
    </row>
    <row r="220" spans="1:7" ht="15">
      <c r="A220" s="59"/>
      <c r="B220" s="59"/>
      <c r="C220" s="59"/>
      <c r="D220" s="59"/>
      <c r="E220" s="59"/>
      <c r="F220" s="59"/>
      <c r="G220" s="59"/>
    </row>
    <row r="221" spans="1:7" ht="15">
      <c r="A221" s="59"/>
      <c r="B221" s="81" t="s">
        <v>684</v>
      </c>
      <c r="C221" s="59"/>
      <c r="D221" s="59"/>
      <c r="E221" s="59"/>
      <c r="F221" s="59"/>
      <c r="G221" s="59"/>
    </row>
    <row r="222" spans="1:7" ht="15">
      <c r="A222" s="59" t="s">
        <v>718</v>
      </c>
      <c r="B222" s="59" t="s">
        <v>686</v>
      </c>
      <c r="C222" s="88">
        <v>315.0522615500001</v>
      </c>
      <c r="D222" s="88">
        <v>6036</v>
      </c>
      <c r="E222" s="59"/>
      <c r="F222" s="95">
        <f aca="true" t="shared" si="9" ref="F222:F228">IF($C$230=0,"",IF(C222="[Mark as ND1 if not relevant]","",C222/$C$230))</f>
        <v>0.23223353765652402</v>
      </c>
      <c r="G222" s="95">
        <f aca="true" t="shared" si="10" ref="G222:G228">IF($D$230=0,"",IF(D222="[Mark as ND1 if not relevant]","",D222/$D$230))</f>
        <v>0.35841102072323494</v>
      </c>
    </row>
    <row r="223" spans="1:7" ht="15">
      <c r="A223" s="59" t="s">
        <v>719</v>
      </c>
      <c r="B223" s="59" t="s">
        <v>688</v>
      </c>
      <c r="C223" s="88">
        <v>148.17269112999995</v>
      </c>
      <c r="D223" s="88">
        <v>1889</v>
      </c>
      <c r="E223" s="59"/>
      <c r="F223" s="95">
        <f t="shared" si="9"/>
        <v>0.10922209564823655</v>
      </c>
      <c r="G223" s="95">
        <f t="shared" si="10"/>
        <v>0.1121667359420462</v>
      </c>
    </row>
    <row r="224" spans="1:7" ht="15">
      <c r="A224" s="59" t="s">
        <v>720</v>
      </c>
      <c r="B224" s="59" t="s">
        <v>690</v>
      </c>
      <c r="C224" s="88">
        <v>161.73670932000007</v>
      </c>
      <c r="D224" s="88">
        <v>1962</v>
      </c>
      <c r="E224" s="59"/>
      <c r="F224" s="95">
        <f t="shared" si="9"/>
        <v>0.1192205000831187</v>
      </c>
      <c r="G224" s="95">
        <f t="shared" si="10"/>
        <v>0.1165013954040734</v>
      </c>
    </row>
    <row r="225" spans="1:7" ht="15">
      <c r="A225" s="59" t="s">
        <v>721</v>
      </c>
      <c r="B225" s="59" t="s">
        <v>692</v>
      </c>
      <c r="C225" s="88">
        <v>165.66445783999967</v>
      </c>
      <c r="D225" s="88">
        <v>1789</v>
      </c>
      <c r="E225" s="59"/>
      <c r="F225" s="95">
        <f t="shared" si="9"/>
        <v>0.12211574968182669</v>
      </c>
      <c r="G225" s="95">
        <f t="shared" si="10"/>
        <v>0.10622884626803634</v>
      </c>
    </row>
    <row r="226" spans="1:7" ht="15">
      <c r="A226" s="59" t="s">
        <v>722</v>
      </c>
      <c r="B226" s="59" t="s">
        <v>694</v>
      </c>
      <c r="C226" s="88">
        <v>172.65309254</v>
      </c>
      <c r="D226" s="88">
        <v>1700</v>
      </c>
      <c r="E226" s="59"/>
      <c r="F226" s="95">
        <f t="shared" si="9"/>
        <v>0.12726726121767593</v>
      </c>
      <c r="G226" s="95">
        <f t="shared" si="10"/>
        <v>0.10094412445816757</v>
      </c>
    </row>
    <row r="227" spans="1:7" ht="15">
      <c r="A227" s="59" t="s">
        <v>723</v>
      </c>
      <c r="B227" s="59" t="s">
        <v>696</v>
      </c>
      <c r="C227" s="88">
        <v>173.46710935000013</v>
      </c>
      <c r="D227" s="88">
        <v>1646</v>
      </c>
      <c r="E227" s="59"/>
      <c r="F227" s="95">
        <f t="shared" si="9"/>
        <v>0.12786729501069857</v>
      </c>
      <c r="G227" s="95">
        <f t="shared" si="10"/>
        <v>0.09773766403420224</v>
      </c>
    </row>
    <row r="228" spans="1:7" ht="15">
      <c r="A228" s="59" t="s">
        <v>724</v>
      </c>
      <c r="B228" s="59" t="s">
        <v>698</v>
      </c>
      <c r="C228" s="88">
        <v>202.76078165000024</v>
      </c>
      <c r="D228" s="88">
        <v>1642</v>
      </c>
      <c r="E228" s="59"/>
      <c r="F228" s="95">
        <f t="shared" si="9"/>
        <v>0.14946045265289595</v>
      </c>
      <c r="G228" s="95">
        <f t="shared" si="10"/>
        <v>0.09750014844724185</v>
      </c>
    </row>
    <row r="229" spans="1:7" ht="15">
      <c r="A229" s="59" t="s">
        <v>725</v>
      </c>
      <c r="B229" s="59" t="s">
        <v>700</v>
      </c>
      <c r="C229" s="88">
        <v>17.1111729</v>
      </c>
      <c r="D229" s="88">
        <v>177</v>
      </c>
      <c r="E229" s="59"/>
      <c r="F229" s="95">
        <f>IF($C$230=0,"",IF(C229="[Mark as ND1 if not relevant]","",C229/$C$230))</f>
        <v>0.012613108049023755</v>
      </c>
      <c r="G229" s="95">
        <f>IF($D$230=0,"",IF(D229="[Mark as ND1 if not relevant]","",D229/$D$230))</f>
        <v>0.010510064722997446</v>
      </c>
    </row>
    <row r="230" spans="1:7" ht="15">
      <c r="A230" s="59" t="s">
        <v>726</v>
      </c>
      <c r="B230" s="96" t="s">
        <v>63</v>
      </c>
      <c r="C230" s="101">
        <f>SUM(C222:C229)</f>
        <v>1356.61827628</v>
      </c>
      <c r="D230" s="88">
        <f>SUM(D222:D229)</f>
        <v>16841</v>
      </c>
      <c r="E230" s="59"/>
      <c r="F230" s="92">
        <f>SUM(F222:F229)</f>
        <v>1.0000000000000002</v>
      </c>
      <c r="G230" s="92">
        <f>SUM(G222:G229)</f>
        <v>1</v>
      </c>
    </row>
    <row r="231" spans="1:7" ht="15" hidden="1" outlineLevel="1">
      <c r="A231" s="59" t="s">
        <v>727</v>
      </c>
      <c r="B231" s="97" t="s">
        <v>703</v>
      </c>
      <c r="C231" s="59"/>
      <c r="D231" s="59"/>
      <c r="E231" s="59"/>
      <c r="F231" s="95">
        <f aca="true" t="shared" si="11" ref="F231:F236">IF($C$230=0,"",IF(C231="[for completion]","",C231/$C$230))</f>
        <v>0</v>
      </c>
      <c r="G231" s="95">
        <f aca="true" t="shared" si="12" ref="G231:G236">IF($D$230=0,"",IF(D231="[for completion]","",D231/$D$230))</f>
        <v>0</v>
      </c>
    </row>
    <row r="232" spans="1:7" ht="15" hidden="1" outlineLevel="1">
      <c r="A232" s="59" t="s">
        <v>728</v>
      </c>
      <c r="B232" s="97" t="s">
        <v>705</v>
      </c>
      <c r="C232" s="59"/>
      <c r="D232" s="59"/>
      <c r="E232" s="59"/>
      <c r="F232" s="95">
        <f t="shared" si="11"/>
        <v>0</v>
      </c>
      <c r="G232" s="95">
        <f t="shared" si="12"/>
        <v>0</v>
      </c>
    </row>
    <row r="233" spans="1:7" ht="15" hidden="1" outlineLevel="1">
      <c r="A233" s="59" t="s">
        <v>729</v>
      </c>
      <c r="B233" s="97" t="s">
        <v>707</v>
      </c>
      <c r="C233" s="59"/>
      <c r="D233" s="59"/>
      <c r="E233" s="59"/>
      <c r="F233" s="95">
        <f t="shared" si="11"/>
        <v>0</v>
      </c>
      <c r="G233" s="95">
        <f t="shared" si="12"/>
        <v>0</v>
      </c>
    </row>
    <row r="234" spans="1:7" ht="15" hidden="1" outlineLevel="1">
      <c r="A234" s="59" t="s">
        <v>730</v>
      </c>
      <c r="B234" s="97" t="s">
        <v>709</v>
      </c>
      <c r="C234" s="59"/>
      <c r="D234" s="59"/>
      <c r="E234" s="59"/>
      <c r="F234" s="95">
        <f t="shared" si="11"/>
        <v>0</v>
      </c>
      <c r="G234" s="95">
        <f t="shared" si="12"/>
        <v>0</v>
      </c>
    </row>
    <row r="235" spans="1:7" ht="15" hidden="1" outlineLevel="1">
      <c r="A235" s="59" t="s">
        <v>731</v>
      </c>
      <c r="B235" s="97" t="s">
        <v>711</v>
      </c>
      <c r="C235" s="59"/>
      <c r="D235" s="59"/>
      <c r="E235" s="59"/>
      <c r="F235" s="95">
        <f t="shared" si="11"/>
        <v>0</v>
      </c>
      <c r="G235" s="95">
        <f t="shared" si="12"/>
        <v>0</v>
      </c>
    </row>
    <row r="236" spans="1:7" ht="15" hidden="1" outlineLevel="1">
      <c r="A236" s="59" t="s">
        <v>732</v>
      </c>
      <c r="B236" s="97" t="s">
        <v>713</v>
      </c>
      <c r="C236" s="59"/>
      <c r="D236" s="59"/>
      <c r="E236" s="59"/>
      <c r="F236" s="95">
        <f t="shared" si="11"/>
        <v>0</v>
      </c>
      <c r="G236" s="95">
        <f t="shared" si="12"/>
        <v>0</v>
      </c>
    </row>
    <row r="237" spans="1:7" ht="15" hidden="1" outlineLevel="1">
      <c r="A237" s="59" t="s">
        <v>733</v>
      </c>
      <c r="B237" s="97"/>
      <c r="C237" s="59"/>
      <c r="D237" s="59"/>
      <c r="E237" s="59"/>
      <c r="F237" s="95"/>
      <c r="G237" s="95"/>
    </row>
    <row r="238" spans="1:7" ht="15" hidden="1" outlineLevel="1">
      <c r="A238" s="59" t="s">
        <v>734</v>
      </c>
      <c r="B238" s="97"/>
      <c r="C238" s="59"/>
      <c r="D238" s="59"/>
      <c r="E238" s="59"/>
      <c r="F238" s="95"/>
      <c r="G238" s="95"/>
    </row>
    <row r="239" spans="1:7" ht="15" hidden="1" outlineLevel="1">
      <c r="A239" s="59" t="s">
        <v>735</v>
      </c>
      <c r="B239" s="97"/>
      <c r="C239" s="59"/>
      <c r="D239" s="59"/>
      <c r="E239" s="59"/>
      <c r="F239" s="95"/>
      <c r="G239" s="95"/>
    </row>
    <row r="240" spans="1:7" ht="15" customHeight="1" collapsed="1">
      <c r="A240" s="84"/>
      <c r="B240" s="85" t="s">
        <v>736</v>
      </c>
      <c r="C240" s="84" t="s">
        <v>471</v>
      </c>
      <c r="D240" s="84"/>
      <c r="E240" s="86"/>
      <c r="F240" s="84"/>
      <c r="G240" s="84"/>
    </row>
    <row r="241" spans="1:13" ht="15">
      <c r="A241" s="59" t="s">
        <v>737</v>
      </c>
      <c r="B241" s="59" t="s">
        <v>1922</v>
      </c>
      <c r="C241" s="92">
        <v>0</v>
      </c>
      <c r="D241" s="59"/>
      <c r="E241" s="92"/>
      <c r="F241" s="92"/>
      <c r="G241" s="92"/>
      <c r="H241" s="98"/>
      <c r="I241" s="98"/>
      <c r="J241" s="98"/>
      <c r="K241" s="98"/>
      <c r="L241" s="98"/>
      <c r="M241" s="98"/>
    </row>
    <row r="242" spans="1:13" ht="15">
      <c r="A242" s="59" t="s">
        <v>738</v>
      </c>
      <c r="B242" s="59" t="s">
        <v>739</v>
      </c>
      <c r="C242" s="92">
        <v>0</v>
      </c>
      <c r="D242" s="59"/>
      <c r="E242" s="92"/>
      <c r="F242" s="92"/>
      <c r="G242" s="56"/>
      <c r="H242" s="98"/>
      <c r="I242" s="98"/>
      <c r="J242" s="98"/>
      <c r="K242" s="98"/>
      <c r="L242" s="98"/>
      <c r="M242" s="98"/>
    </row>
    <row r="243" spans="1:13" ht="15">
      <c r="A243" s="59" t="s">
        <v>740</v>
      </c>
      <c r="B243" s="59" t="s">
        <v>741</v>
      </c>
      <c r="C243" s="92">
        <v>0</v>
      </c>
      <c r="D243" s="59"/>
      <c r="E243" s="92"/>
      <c r="F243" s="92"/>
      <c r="G243" s="56"/>
      <c r="H243" s="98"/>
      <c r="I243" s="98"/>
      <c r="J243" s="98"/>
      <c r="K243" s="98"/>
      <c r="L243" s="98"/>
      <c r="M243" s="98"/>
    </row>
    <row r="244" spans="1:13" ht="15">
      <c r="A244" s="59" t="s">
        <v>742</v>
      </c>
      <c r="B244" s="81" t="s">
        <v>743</v>
      </c>
      <c r="C244" s="92">
        <v>0</v>
      </c>
      <c r="D244" s="76"/>
      <c r="E244" s="76"/>
      <c r="F244" s="57"/>
      <c r="G244" s="57"/>
      <c r="H244" s="59"/>
      <c r="I244" s="59"/>
      <c r="J244" s="59"/>
      <c r="K244" s="56"/>
      <c r="L244" s="56"/>
      <c r="M244" s="56"/>
    </row>
    <row r="245" spans="1:13" ht="15">
      <c r="A245" s="59" t="s">
        <v>744</v>
      </c>
      <c r="B245" s="59" t="s">
        <v>61</v>
      </c>
      <c r="C245" s="92">
        <v>1</v>
      </c>
      <c r="D245" s="59"/>
      <c r="E245" s="92"/>
      <c r="F245" s="92"/>
      <c r="G245" s="56"/>
      <c r="H245" s="98"/>
      <c r="I245" s="98"/>
      <c r="J245" s="98"/>
      <c r="K245" s="98"/>
      <c r="L245" s="98"/>
      <c r="M245" s="98"/>
    </row>
    <row r="246" spans="1:13" ht="15" hidden="1" outlineLevel="1">
      <c r="A246" s="59" t="s">
        <v>745</v>
      </c>
      <c r="B246" s="97" t="s">
        <v>746</v>
      </c>
      <c r="C246" s="59"/>
      <c r="D246" s="59"/>
      <c r="E246" s="92"/>
      <c r="F246" s="92"/>
      <c r="G246" s="56"/>
      <c r="H246" s="98"/>
      <c r="I246" s="98"/>
      <c r="J246" s="98"/>
      <c r="K246" s="98"/>
      <c r="L246" s="98"/>
      <c r="M246" s="98"/>
    </row>
    <row r="247" spans="1:13" ht="15" hidden="1" outlineLevel="1">
      <c r="A247" s="59" t="s">
        <v>747</v>
      </c>
      <c r="B247" s="97" t="s">
        <v>748</v>
      </c>
      <c r="C247" s="98"/>
      <c r="D247" s="59"/>
      <c r="E247" s="92"/>
      <c r="F247" s="92"/>
      <c r="G247" s="56"/>
      <c r="H247" s="98"/>
      <c r="I247" s="98"/>
      <c r="J247" s="98"/>
      <c r="K247" s="98"/>
      <c r="L247" s="98"/>
      <c r="M247" s="98"/>
    </row>
    <row r="248" spans="1:13" ht="15" hidden="1" outlineLevel="1">
      <c r="A248" s="59" t="s">
        <v>749</v>
      </c>
      <c r="B248" s="97" t="s">
        <v>750</v>
      </c>
      <c r="C248" s="59"/>
      <c r="D248" s="59"/>
      <c r="E248" s="92"/>
      <c r="F248" s="92"/>
      <c r="G248" s="56"/>
      <c r="H248" s="98"/>
      <c r="I248" s="98"/>
      <c r="J248" s="98"/>
      <c r="K248" s="98"/>
      <c r="L248" s="98"/>
      <c r="M248" s="98"/>
    </row>
    <row r="249" spans="1:13" ht="15" hidden="1" outlineLevel="1">
      <c r="A249" s="59" t="s">
        <v>751</v>
      </c>
      <c r="B249" s="97" t="s">
        <v>752</v>
      </c>
      <c r="C249" s="59"/>
      <c r="D249" s="59"/>
      <c r="E249" s="92"/>
      <c r="F249" s="92"/>
      <c r="G249" s="56"/>
      <c r="H249" s="98"/>
      <c r="I249" s="98"/>
      <c r="J249" s="98"/>
      <c r="K249" s="98"/>
      <c r="L249" s="98"/>
      <c r="M249" s="98"/>
    </row>
    <row r="250" spans="1:13" ht="15" hidden="1" outlineLevel="1">
      <c r="A250" s="59" t="s">
        <v>753</v>
      </c>
      <c r="B250" s="97" t="s">
        <v>754</v>
      </c>
      <c r="C250" s="59"/>
      <c r="D250" s="59"/>
      <c r="E250" s="92"/>
      <c r="F250" s="92"/>
      <c r="G250" s="56"/>
      <c r="H250" s="98"/>
      <c r="I250" s="98"/>
      <c r="J250" s="98"/>
      <c r="K250" s="98"/>
      <c r="L250" s="98"/>
      <c r="M250" s="98"/>
    </row>
    <row r="251" spans="1:13" ht="15" hidden="1" outlineLevel="1">
      <c r="A251" s="59" t="s">
        <v>755</v>
      </c>
      <c r="B251" s="97" t="s">
        <v>151</v>
      </c>
      <c r="C251" s="59"/>
      <c r="D251" s="59"/>
      <c r="E251" s="92"/>
      <c r="F251" s="92"/>
      <c r="G251" s="56"/>
      <c r="H251" s="98"/>
      <c r="I251" s="98"/>
      <c r="J251" s="98"/>
      <c r="K251" s="98"/>
      <c r="L251" s="98"/>
      <c r="M251" s="98"/>
    </row>
    <row r="252" spans="1:13" ht="15" hidden="1" outlineLevel="1">
      <c r="A252" s="59" t="s">
        <v>756</v>
      </c>
      <c r="B252" s="97" t="s">
        <v>151</v>
      </c>
      <c r="C252" s="59"/>
      <c r="D252" s="59"/>
      <c r="E252" s="92"/>
      <c r="F252" s="92"/>
      <c r="G252" s="56"/>
      <c r="H252" s="98"/>
      <c r="I252" s="98"/>
      <c r="J252" s="98"/>
      <c r="K252" s="98"/>
      <c r="L252" s="98"/>
      <c r="M252" s="98"/>
    </row>
    <row r="253" spans="1:13" ht="15" hidden="1" outlineLevel="1">
      <c r="A253" s="59" t="s">
        <v>757</v>
      </c>
      <c r="B253" s="97" t="s">
        <v>151</v>
      </c>
      <c r="C253" s="59"/>
      <c r="D253" s="59"/>
      <c r="E253" s="92"/>
      <c r="F253" s="92"/>
      <c r="G253" s="56"/>
      <c r="H253" s="98"/>
      <c r="I253" s="98"/>
      <c r="J253" s="98"/>
      <c r="K253" s="98"/>
      <c r="L253" s="98"/>
      <c r="M253" s="98"/>
    </row>
    <row r="254" spans="1:13" ht="15" hidden="1" outlineLevel="1">
      <c r="A254" s="59" t="s">
        <v>758</v>
      </c>
      <c r="B254" s="97" t="s">
        <v>151</v>
      </c>
      <c r="C254" s="59"/>
      <c r="D254" s="59"/>
      <c r="E254" s="92"/>
      <c r="F254" s="92"/>
      <c r="G254" s="56"/>
      <c r="H254" s="98"/>
      <c r="I254" s="98"/>
      <c r="J254" s="98"/>
      <c r="K254" s="98"/>
      <c r="L254" s="98"/>
      <c r="M254" s="98"/>
    </row>
    <row r="255" spans="1:13" ht="15" hidden="1" outlineLevel="1">
      <c r="A255" s="59" t="s">
        <v>759</v>
      </c>
      <c r="B255" s="97" t="s">
        <v>151</v>
      </c>
      <c r="C255" s="59"/>
      <c r="D255" s="59"/>
      <c r="E255" s="92"/>
      <c r="F255" s="92"/>
      <c r="G255" s="56"/>
      <c r="H255" s="98"/>
      <c r="I255" s="98"/>
      <c r="J255" s="98"/>
      <c r="K255" s="98"/>
      <c r="L255" s="98"/>
      <c r="M255" s="98"/>
    </row>
    <row r="256" spans="1:13" ht="15" hidden="1" outlineLevel="1">
      <c r="A256" s="59" t="s">
        <v>760</v>
      </c>
      <c r="B256" s="97" t="s">
        <v>151</v>
      </c>
      <c r="C256" s="59"/>
      <c r="D256" s="59"/>
      <c r="E256" s="92"/>
      <c r="F256" s="92"/>
      <c r="G256" s="56"/>
      <c r="H256" s="98"/>
      <c r="I256" s="98"/>
      <c r="J256" s="98"/>
      <c r="K256" s="98"/>
      <c r="L256" s="98"/>
      <c r="M256" s="98"/>
    </row>
    <row r="257" spans="1:7" ht="15" customHeight="1" collapsed="1">
      <c r="A257" s="84"/>
      <c r="B257" s="85" t="s">
        <v>761</v>
      </c>
      <c r="C257" s="84" t="s">
        <v>471</v>
      </c>
      <c r="D257" s="84"/>
      <c r="E257" s="86"/>
      <c r="F257" s="84"/>
      <c r="G257" s="87"/>
    </row>
    <row r="258" spans="1:7" ht="15">
      <c r="A258" s="59" t="s">
        <v>762</v>
      </c>
      <c r="B258" s="59" t="s">
        <v>763</v>
      </c>
      <c r="C258" s="92">
        <v>1</v>
      </c>
      <c r="D258" s="59"/>
      <c r="E258" s="56"/>
      <c r="F258" s="56"/>
      <c r="G258" s="56"/>
    </row>
    <row r="259" spans="1:7" ht="15">
      <c r="A259" s="59" t="s">
        <v>764</v>
      </c>
      <c r="B259" s="59" t="s">
        <v>765</v>
      </c>
      <c r="C259" s="92">
        <v>0</v>
      </c>
      <c r="D259" s="59"/>
      <c r="E259" s="56"/>
      <c r="F259" s="56"/>
      <c r="G259" s="56"/>
    </row>
    <row r="260" spans="1:7" ht="15">
      <c r="A260" s="59" t="s">
        <v>766</v>
      </c>
      <c r="B260" s="59" t="s">
        <v>61</v>
      </c>
      <c r="C260" s="92">
        <v>0</v>
      </c>
      <c r="D260" s="59"/>
      <c r="E260" s="56"/>
      <c r="F260" s="56"/>
      <c r="G260" s="56"/>
    </row>
    <row r="261" spans="1:7" ht="15" hidden="1" outlineLevel="1">
      <c r="A261" s="59" t="s">
        <v>767</v>
      </c>
      <c r="B261" s="59"/>
      <c r="C261" s="59"/>
      <c r="D261" s="59"/>
      <c r="E261" s="56"/>
      <c r="F261" s="56"/>
      <c r="G261" s="56"/>
    </row>
    <row r="262" spans="1:7" ht="15" hidden="1" outlineLevel="1">
      <c r="A262" s="59" t="s">
        <v>768</v>
      </c>
      <c r="B262" s="59"/>
      <c r="C262" s="59"/>
      <c r="D262" s="59"/>
      <c r="E262" s="56"/>
      <c r="F262" s="56"/>
      <c r="G262" s="56"/>
    </row>
    <row r="263" spans="1:7" ht="15" hidden="1" outlineLevel="1">
      <c r="A263" s="59" t="s">
        <v>769</v>
      </c>
      <c r="B263" s="59"/>
      <c r="C263" s="59"/>
      <c r="D263" s="59"/>
      <c r="E263" s="56"/>
      <c r="F263" s="56"/>
      <c r="G263" s="56"/>
    </row>
    <row r="264" spans="1:7" ht="15" hidden="1" outlineLevel="1">
      <c r="A264" s="59" t="s">
        <v>770</v>
      </c>
      <c r="B264" s="59"/>
      <c r="C264" s="59"/>
      <c r="D264" s="59"/>
      <c r="E264" s="56"/>
      <c r="F264" s="56"/>
      <c r="G264" s="56"/>
    </row>
    <row r="265" spans="1:7" ht="15" hidden="1" outlineLevel="1">
      <c r="A265" s="59" t="s">
        <v>771</v>
      </c>
      <c r="B265" s="59"/>
      <c r="C265" s="59"/>
      <c r="D265" s="59"/>
      <c r="E265" s="56"/>
      <c r="F265" s="56"/>
      <c r="G265" s="56"/>
    </row>
    <row r="266" spans="1:7" ht="15" hidden="1" outlineLevel="1">
      <c r="A266" s="59" t="s">
        <v>772</v>
      </c>
      <c r="B266" s="59"/>
      <c r="C266" s="59"/>
      <c r="D266" s="59"/>
      <c r="E266" s="56"/>
      <c r="F266" s="56"/>
      <c r="G266" s="56"/>
    </row>
    <row r="267" spans="1:7" ht="18.75" collapsed="1">
      <c r="A267" s="128"/>
      <c r="B267" s="129" t="s">
        <v>1923</v>
      </c>
      <c r="C267" s="128"/>
      <c r="D267" s="128"/>
      <c r="E267" s="128"/>
      <c r="F267" s="130"/>
      <c r="G267" s="130"/>
    </row>
    <row r="268" spans="1:7" ht="15" customHeight="1">
      <c r="A268" s="84"/>
      <c r="B268" s="85" t="s">
        <v>773</v>
      </c>
      <c r="C268" s="84" t="s">
        <v>645</v>
      </c>
      <c r="D268" s="84" t="s">
        <v>646</v>
      </c>
      <c r="E268" s="84"/>
      <c r="F268" s="84" t="s">
        <v>472</v>
      </c>
      <c r="G268" s="84" t="s">
        <v>647</v>
      </c>
    </row>
    <row r="269" spans="1:7" ht="15">
      <c r="A269" s="59" t="s">
        <v>774</v>
      </c>
      <c r="B269" s="59" t="s">
        <v>649</v>
      </c>
      <c r="C269" s="59"/>
      <c r="D269" s="76"/>
      <c r="E269" s="76"/>
      <c r="F269" s="57"/>
      <c r="G269" s="57"/>
    </row>
    <row r="270" spans="1:7" ht="15">
      <c r="A270" s="76"/>
      <c r="B270" s="59"/>
      <c r="C270" s="59"/>
      <c r="D270" s="76"/>
      <c r="E270" s="76"/>
      <c r="F270" s="57"/>
      <c r="G270" s="57"/>
    </row>
    <row r="271" spans="1:7" ht="15">
      <c r="A271" s="59"/>
      <c r="B271" s="59" t="s">
        <v>650</v>
      </c>
      <c r="C271" s="59"/>
      <c r="D271" s="76"/>
      <c r="E271" s="76"/>
      <c r="F271" s="57"/>
      <c r="G271" s="57"/>
    </row>
    <row r="272" spans="1:7" ht="15">
      <c r="A272" s="59" t="s">
        <v>775</v>
      </c>
      <c r="B272" s="81" t="s">
        <v>590</v>
      </c>
      <c r="C272" s="59"/>
      <c r="D272" s="59"/>
      <c r="E272" s="76"/>
      <c r="F272" s="95">
        <f aca="true" t="shared" si="13" ref="F272:F295">IF($C$296=0,"",IF(C272="[for completion]","",C272/$C$296))</f>
      </c>
      <c r="G272" s="95">
        <f aca="true" t="shared" si="14" ref="G272:G295">IF($D$296=0,"",IF(D272="[for completion]","",D272/$D$296))</f>
      </c>
    </row>
    <row r="273" spans="1:7" ht="15">
      <c r="A273" s="59" t="s">
        <v>776</v>
      </c>
      <c r="B273" s="81" t="s">
        <v>590</v>
      </c>
      <c r="C273" s="59"/>
      <c r="D273" s="59"/>
      <c r="E273" s="76"/>
      <c r="F273" s="95">
        <f t="shared" si="13"/>
      </c>
      <c r="G273" s="95">
        <f t="shared" si="14"/>
      </c>
    </row>
    <row r="274" spans="1:7" ht="15">
      <c r="A274" s="59" t="s">
        <v>777</v>
      </c>
      <c r="B274" s="81" t="s">
        <v>590</v>
      </c>
      <c r="C274" s="59"/>
      <c r="D274" s="59"/>
      <c r="E274" s="76"/>
      <c r="F274" s="95">
        <f t="shared" si="13"/>
      </c>
      <c r="G274" s="95">
        <f t="shared" si="14"/>
      </c>
    </row>
    <row r="275" spans="1:7" ht="15">
      <c r="A275" s="59" t="s">
        <v>778</v>
      </c>
      <c r="B275" s="81" t="s">
        <v>590</v>
      </c>
      <c r="C275" s="59"/>
      <c r="D275" s="59"/>
      <c r="E275" s="76"/>
      <c r="F275" s="95">
        <f t="shared" si="13"/>
      </c>
      <c r="G275" s="95">
        <f t="shared" si="14"/>
      </c>
    </row>
    <row r="276" spans="1:7" ht="15">
      <c r="A276" s="59" t="s">
        <v>779</v>
      </c>
      <c r="B276" s="81" t="s">
        <v>590</v>
      </c>
      <c r="C276" s="59"/>
      <c r="D276" s="59"/>
      <c r="E276" s="76"/>
      <c r="F276" s="95">
        <f t="shared" si="13"/>
      </c>
      <c r="G276" s="95">
        <f t="shared" si="14"/>
      </c>
    </row>
    <row r="277" spans="1:7" ht="15">
      <c r="A277" s="59" t="s">
        <v>780</v>
      </c>
      <c r="B277" s="81" t="s">
        <v>590</v>
      </c>
      <c r="C277" s="59"/>
      <c r="D277" s="59"/>
      <c r="E277" s="76"/>
      <c r="F277" s="95">
        <f t="shared" si="13"/>
      </c>
      <c r="G277" s="95">
        <f t="shared" si="14"/>
      </c>
    </row>
    <row r="278" spans="1:7" ht="15">
      <c r="A278" s="59" t="s">
        <v>781</v>
      </c>
      <c r="B278" s="81" t="s">
        <v>590</v>
      </c>
      <c r="C278" s="59"/>
      <c r="D278" s="59"/>
      <c r="E278" s="76"/>
      <c r="F278" s="95">
        <f t="shared" si="13"/>
      </c>
      <c r="G278" s="95">
        <f t="shared" si="14"/>
      </c>
    </row>
    <row r="279" spans="1:7" ht="15">
      <c r="A279" s="59" t="s">
        <v>782</v>
      </c>
      <c r="B279" s="81" t="s">
        <v>590</v>
      </c>
      <c r="C279" s="59"/>
      <c r="D279" s="59"/>
      <c r="E279" s="76"/>
      <c r="F279" s="95">
        <f t="shared" si="13"/>
      </c>
      <c r="G279" s="95">
        <f t="shared" si="14"/>
      </c>
    </row>
    <row r="280" spans="1:7" ht="15">
      <c r="A280" s="59" t="s">
        <v>783</v>
      </c>
      <c r="B280" s="81" t="s">
        <v>590</v>
      </c>
      <c r="C280" s="59"/>
      <c r="D280" s="59"/>
      <c r="E280" s="76"/>
      <c r="F280" s="95">
        <f t="shared" si="13"/>
      </c>
      <c r="G280" s="95">
        <f t="shared" si="14"/>
      </c>
    </row>
    <row r="281" spans="1:7" ht="15">
      <c r="A281" s="59" t="s">
        <v>784</v>
      </c>
      <c r="B281" s="81" t="s">
        <v>590</v>
      </c>
      <c r="C281" s="59"/>
      <c r="D281" s="59"/>
      <c r="E281" s="81"/>
      <c r="F281" s="95">
        <f t="shared" si="13"/>
      </c>
      <c r="G281" s="95">
        <f t="shared" si="14"/>
      </c>
    </row>
    <row r="282" spans="1:7" ht="15">
      <c r="A282" s="59" t="s">
        <v>785</v>
      </c>
      <c r="B282" s="81" t="s">
        <v>590</v>
      </c>
      <c r="C282" s="59"/>
      <c r="D282" s="59"/>
      <c r="E282" s="81"/>
      <c r="F282" s="95">
        <f t="shared" si="13"/>
      </c>
      <c r="G282" s="95">
        <f t="shared" si="14"/>
      </c>
    </row>
    <row r="283" spans="1:7" ht="15">
      <c r="A283" s="59" t="s">
        <v>786</v>
      </c>
      <c r="B283" s="81" t="s">
        <v>590</v>
      </c>
      <c r="C283" s="59"/>
      <c r="D283" s="59"/>
      <c r="E283" s="81"/>
      <c r="F283" s="95">
        <f t="shared" si="13"/>
      </c>
      <c r="G283" s="95">
        <f t="shared" si="14"/>
      </c>
    </row>
    <row r="284" spans="1:7" ht="15">
      <c r="A284" s="59" t="s">
        <v>787</v>
      </c>
      <c r="B284" s="81" t="s">
        <v>590</v>
      </c>
      <c r="C284" s="59"/>
      <c r="D284" s="59"/>
      <c r="E284" s="81"/>
      <c r="F284" s="95">
        <f t="shared" si="13"/>
      </c>
      <c r="G284" s="95">
        <f t="shared" si="14"/>
      </c>
    </row>
    <row r="285" spans="1:7" ht="15">
      <c r="A285" s="59" t="s">
        <v>788</v>
      </c>
      <c r="B285" s="81" t="s">
        <v>590</v>
      </c>
      <c r="C285" s="59"/>
      <c r="D285" s="59"/>
      <c r="E285" s="81"/>
      <c r="F285" s="95">
        <f t="shared" si="13"/>
      </c>
      <c r="G285" s="95">
        <f t="shared" si="14"/>
      </c>
    </row>
    <row r="286" spans="1:7" ht="15">
      <c r="A286" s="59" t="s">
        <v>789</v>
      </c>
      <c r="B286" s="81" t="s">
        <v>590</v>
      </c>
      <c r="C286" s="59"/>
      <c r="D286" s="59"/>
      <c r="E286" s="81"/>
      <c r="F286" s="95">
        <f t="shared" si="13"/>
      </c>
      <c r="G286" s="95">
        <f t="shared" si="14"/>
      </c>
    </row>
    <row r="287" spans="1:7" ht="15">
      <c r="A287" s="59" t="s">
        <v>790</v>
      </c>
      <c r="B287" s="81" t="s">
        <v>590</v>
      </c>
      <c r="C287" s="59"/>
      <c r="D287" s="59"/>
      <c r="E287" s="59"/>
      <c r="F287" s="95">
        <f t="shared" si="13"/>
      </c>
      <c r="G287" s="95">
        <f t="shared" si="14"/>
      </c>
    </row>
    <row r="288" spans="1:7" ht="15">
      <c r="A288" s="59" t="s">
        <v>791</v>
      </c>
      <c r="B288" s="81" t="s">
        <v>590</v>
      </c>
      <c r="C288" s="59"/>
      <c r="D288" s="59"/>
      <c r="E288" s="92"/>
      <c r="F288" s="95">
        <f t="shared" si="13"/>
      </c>
      <c r="G288" s="95">
        <f t="shared" si="14"/>
      </c>
    </row>
    <row r="289" spans="1:7" ht="15">
      <c r="A289" s="59" t="s">
        <v>792</v>
      </c>
      <c r="B289" s="81" t="s">
        <v>590</v>
      </c>
      <c r="C289" s="59"/>
      <c r="D289" s="59"/>
      <c r="E289" s="92"/>
      <c r="F289" s="95">
        <f t="shared" si="13"/>
      </c>
      <c r="G289" s="95">
        <f t="shared" si="14"/>
      </c>
    </row>
    <row r="290" spans="1:7" ht="15">
      <c r="A290" s="59" t="s">
        <v>793</v>
      </c>
      <c r="B290" s="81" t="s">
        <v>590</v>
      </c>
      <c r="C290" s="59"/>
      <c r="D290" s="59"/>
      <c r="E290" s="92"/>
      <c r="F290" s="95">
        <f t="shared" si="13"/>
      </c>
      <c r="G290" s="95">
        <f t="shared" si="14"/>
      </c>
    </row>
    <row r="291" spans="1:7" ht="15">
      <c r="A291" s="59" t="s">
        <v>794</v>
      </c>
      <c r="B291" s="81" t="s">
        <v>590</v>
      </c>
      <c r="C291" s="59"/>
      <c r="D291" s="59"/>
      <c r="E291" s="92"/>
      <c r="F291" s="95">
        <f t="shared" si="13"/>
      </c>
      <c r="G291" s="95">
        <f t="shared" si="14"/>
      </c>
    </row>
    <row r="292" spans="1:7" ht="15">
      <c r="A292" s="59" t="s">
        <v>1924</v>
      </c>
      <c r="B292" s="81" t="s">
        <v>590</v>
      </c>
      <c r="C292" s="59"/>
      <c r="D292" s="59"/>
      <c r="E292" s="92"/>
      <c r="F292" s="95">
        <f t="shared" si="13"/>
      </c>
      <c r="G292" s="95">
        <f t="shared" si="14"/>
      </c>
    </row>
    <row r="293" spans="1:7" ht="15">
      <c r="A293" s="59" t="s">
        <v>795</v>
      </c>
      <c r="B293" s="81" t="s">
        <v>590</v>
      </c>
      <c r="C293" s="59"/>
      <c r="D293" s="59"/>
      <c r="E293" s="92"/>
      <c r="F293" s="95">
        <f t="shared" si="13"/>
      </c>
      <c r="G293" s="95">
        <f t="shared" si="14"/>
      </c>
    </row>
    <row r="294" spans="1:7" ht="15">
      <c r="A294" s="59" t="s">
        <v>796</v>
      </c>
      <c r="B294" s="81" t="s">
        <v>590</v>
      </c>
      <c r="C294" s="59"/>
      <c r="D294" s="59"/>
      <c r="E294" s="92"/>
      <c r="F294" s="95">
        <f t="shared" si="13"/>
      </c>
      <c r="G294" s="95">
        <f t="shared" si="14"/>
      </c>
    </row>
    <row r="295" spans="1:7" ht="15">
      <c r="A295" s="59" t="s">
        <v>797</v>
      </c>
      <c r="B295" s="81" t="s">
        <v>590</v>
      </c>
      <c r="C295" s="59"/>
      <c r="D295" s="59"/>
      <c r="E295" s="92"/>
      <c r="F295" s="95">
        <f t="shared" si="13"/>
      </c>
      <c r="G295" s="95">
        <f t="shared" si="14"/>
      </c>
    </row>
    <row r="296" spans="1:7" ht="15">
      <c r="A296" s="59" t="s">
        <v>798</v>
      </c>
      <c r="B296" s="96" t="s">
        <v>63</v>
      </c>
      <c r="C296" s="81">
        <f>SUM(C272:C295)</f>
        <v>0</v>
      </c>
      <c r="D296" s="81">
        <f>SUM(D272:D295)</f>
        <v>0</v>
      </c>
      <c r="E296" s="92"/>
      <c r="F296" s="99">
        <f>SUM(F272:F295)</f>
        <v>0</v>
      </c>
      <c r="G296" s="99">
        <f>SUM(G272:G295)</f>
        <v>0</v>
      </c>
    </row>
    <row r="297" spans="1:7" ht="15" customHeight="1">
      <c r="A297" s="84"/>
      <c r="B297" s="85" t="s">
        <v>1925</v>
      </c>
      <c r="C297" s="84" t="s">
        <v>645</v>
      </c>
      <c r="D297" s="84" t="s">
        <v>646</v>
      </c>
      <c r="E297" s="84"/>
      <c r="F297" s="84" t="s">
        <v>472</v>
      </c>
      <c r="G297" s="84" t="s">
        <v>647</v>
      </c>
    </row>
    <row r="298" spans="1:7" ht="15">
      <c r="A298" s="59" t="s">
        <v>799</v>
      </c>
      <c r="B298" s="59" t="s">
        <v>683</v>
      </c>
      <c r="C298" s="120"/>
      <c r="D298" s="59"/>
      <c r="E298" s="59"/>
      <c r="F298" s="59"/>
      <c r="G298" s="59"/>
    </row>
    <row r="299" spans="1:7" ht="15">
      <c r="A299" s="59"/>
      <c r="B299" s="59"/>
      <c r="C299" s="59"/>
      <c r="D299" s="59"/>
      <c r="E299" s="59"/>
      <c r="F299" s="59"/>
      <c r="G299" s="59"/>
    </row>
    <row r="300" spans="1:7" ht="15">
      <c r="A300" s="59"/>
      <c r="B300" s="81" t="s">
        <v>684</v>
      </c>
      <c r="C300" s="59"/>
      <c r="D300" s="59"/>
      <c r="E300" s="59"/>
      <c r="F300" s="59"/>
      <c r="G300" s="59"/>
    </row>
    <row r="301" spans="1:7" ht="15">
      <c r="A301" s="59" t="s">
        <v>800</v>
      </c>
      <c r="B301" s="59" t="s">
        <v>686</v>
      </c>
      <c r="C301" s="59"/>
      <c r="D301" s="59"/>
      <c r="E301" s="59"/>
      <c r="F301" s="95">
        <f>IF($C$309=0,"",IF(C301="[for completion]","",C301/$C$309))</f>
      </c>
      <c r="G301" s="95">
        <f>IF($D$309=0,"",IF(D301="[for completion]","",D301/$D$309))</f>
      </c>
    </row>
    <row r="302" spans="1:7" ht="15">
      <c r="A302" s="59" t="s">
        <v>801</v>
      </c>
      <c r="B302" s="59" t="s">
        <v>688</v>
      </c>
      <c r="C302" s="59"/>
      <c r="D302" s="59"/>
      <c r="E302" s="59"/>
      <c r="F302" s="95">
        <f aca="true" t="shared" si="15" ref="F302:F315">IF($C$309=0,"",IF(C302="[for completion]","",C302/$C$309))</f>
      </c>
      <c r="G302" s="95">
        <f aca="true" t="shared" si="16" ref="G302:G315">IF($D$309=0,"",IF(D302="[for completion]","",D302/$D$309))</f>
      </c>
    </row>
    <row r="303" spans="1:7" ht="15">
      <c r="A303" s="59" t="s">
        <v>802</v>
      </c>
      <c r="B303" s="59" t="s">
        <v>690</v>
      </c>
      <c r="C303" s="59"/>
      <c r="D303" s="59"/>
      <c r="E303" s="59"/>
      <c r="F303" s="95">
        <f t="shared" si="15"/>
      </c>
      <c r="G303" s="95">
        <f t="shared" si="16"/>
      </c>
    </row>
    <row r="304" spans="1:7" ht="15">
      <c r="A304" s="59" t="s">
        <v>803</v>
      </c>
      <c r="B304" s="59" t="s">
        <v>692</v>
      </c>
      <c r="C304" s="59"/>
      <c r="D304" s="59"/>
      <c r="E304" s="59"/>
      <c r="F304" s="95">
        <f t="shared" si="15"/>
      </c>
      <c r="G304" s="95">
        <f t="shared" si="16"/>
      </c>
    </row>
    <row r="305" spans="1:7" ht="15">
      <c r="A305" s="59" t="s">
        <v>804</v>
      </c>
      <c r="B305" s="59" t="s">
        <v>694</v>
      </c>
      <c r="C305" s="59"/>
      <c r="D305" s="59"/>
      <c r="E305" s="59"/>
      <c r="F305" s="95">
        <f t="shared" si="15"/>
      </c>
      <c r="G305" s="95">
        <f t="shared" si="16"/>
      </c>
    </row>
    <row r="306" spans="1:7" ht="15">
      <c r="A306" s="59" t="s">
        <v>805</v>
      </c>
      <c r="B306" s="59" t="s">
        <v>696</v>
      </c>
      <c r="C306" s="59"/>
      <c r="D306" s="59"/>
      <c r="E306" s="59"/>
      <c r="F306" s="95">
        <f t="shared" si="15"/>
      </c>
      <c r="G306" s="95">
        <f t="shared" si="16"/>
      </c>
    </row>
    <row r="307" spans="1:7" ht="15">
      <c r="A307" s="59" t="s">
        <v>806</v>
      </c>
      <c r="B307" s="59" t="s">
        <v>698</v>
      </c>
      <c r="C307" s="59"/>
      <c r="D307" s="59"/>
      <c r="E307" s="59"/>
      <c r="F307" s="95">
        <f t="shared" si="15"/>
      </c>
      <c r="G307" s="95">
        <f t="shared" si="16"/>
      </c>
    </row>
    <row r="308" spans="1:7" ht="15">
      <c r="A308" s="59" t="s">
        <v>807</v>
      </c>
      <c r="B308" s="59" t="s">
        <v>700</v>
      </c>
      <c r="C308" s="59"/>
      <c r="D308" s="59"/>
      <c r="E308" s="59"/>
      <c r="F308" s="95">
        <f t="shared" si="15"/>
      </c>
      <c r="G308" s="95">
        <f t="shared" si="16"/>
      </c>
    </row>
    <row r="309" spans="1:7" ht="15">
      <c r="A309" s="59" t="s">
        <v>808</v>
      </c>
      <c r="B309" s="96" t="s">
        <v>63</v>
      </c>
      <c r="C309" s="59">
        <f>SUM(C301:C308)</f>
        <v>0</v>
      </c>
      <c r="D309" s="59">
        <f>SUM(D301:D308)</f>
        <v>0</v>
      </c>
      <c r="E309" s="59"/>
      <c r="F309" s="92">
        <f>SUM(F301:F308)</f>
        <v>0</v>
      </c>
      <c r="G309" s="92">
        <f>SUM(G301:G308)</f>
        <v>0</v>
      </c>
    </row>
    <row r="310" spans="1:7" ht="15" hidden="1" outlineLevel="1">
      <c r="A310" s="59" t="s">
        <v>809</v>
      </c>
      <c r="B310" s="97" t="s">
        <v>703</v>
      </c>
      <c r="C310" s="59"/>
      <c r="D310" s="59"/>
      <c r="E310" s="59"/>
      <c r="F310" s="95">
        <f t="shared" si="15"/>
      </c>
      <c r="G310" s="95">
        <f t="shared" si="16"/>
      </c>
    </row>
    <row r="311" spans="1:7" ht="15" hidden="1" outlineLevel="1">
      <c r="A311" s="59" t="s">
        <v>810</v>
      </c>
      <c r="B311" s="97" t="s">
        <v>705</v>
      </c>
      <c r="C311" s="59"/>
      <c r="D311" s="59"/>
      <c r="E311" s="59"/>
      <c r="F311" s="95">
        <f t="shared" si="15"/>
      </c>
      <c r="G311" s="95">
        <f t="shared" si="16"/>
      </c>
    </row>
    <row r="312" spans="1:7" ht="15" hidden="1" outlineLevel="1">
      <c r="A312" s="59" t="s">
        <v>811</v>
      </c>
      <c r="B312" s="97" t="s">
        <v>707</v>
      </c>
      <c r="C312" s="59"/>
      <c r="D312" s="59"/>
      <c r="E312" s="59"/>
      <c r="F312" s="95">
        <f t="shared" si="15"/>
      </c>
      <c r="G312" s="95">
        <f t="shared" si="16"/>
      </c>
    </row>
    <row r="313" spans="1:7" ht="15" hidden="1" outlineLevel="1">
      <c r="A313" s="59" t="s">
        <v>812</v>
      </c>
      <c r="B313" s="97" t="s">
        <v>709</v>
      </c>
      <c r="C313" s="59"/>
      <c r="D313" s="59"/>
      <c r="E313" s="59"/>
      <c r="F313" s="95">
        <f t="shared" si="15"/>
      </c>
      <c r="G313" s="95">
        <f t="shared" si="16"/>
      </c>
    </row>
    <row r="314" spans="1:7" ht="15" hidden="1" outlineLevel="1">
      <c r="A314" s="59" t="s">
        <v>813</v>
      </c>
      <c r="B314" s="97" t="s">
        <v>711</v>
      </c>
      <c r="C314" s="59"/>
      <c r="D314" s="59"/>
      <c r="E314" s="59"/>
      <c r="F314" s="95">
        <f t="shared" si="15"/>
      </c>
      <c r="G314" s="95">
        <f t="shared" si="16"/>
      </c>
    </row>
    <row r="315" spans="1:7" ht="15" hidden="1" outlineLevel="1">
      <c r="A315" s="59" t="s">
        <v>814</v>
      </c>
      <c r="B315" s="97" t="s">
        <v>713</v>
      </c>
      <c r="C315" s="59"/>
      <c r="D315" s="59"/>
      <c r="E315" s="59"/>
      <c r="F315" s="95">
        <f t="shared" si="15"/>
      </c>
      <c r="G315" s="95">
        <f t="shared" si="16"/>
      </c>
    </row>
    <row r="316" spans="1:7" ht="15" hidden="1" outlineLevel="1">
      <c r="A316" s="59" t="s">
        <v>815</v>
      </c>
      <c r="B316" s="97"/>
      <c r="C316" s="59"/>
      <c r="D316" s="59"/>
      <c r="E316" s="59"/>
      <c r="F316" s="95"/>
      <c r="G316" s="95"/>
    </row>
    <row r="317" spans="1:7" ht="15" hidden="1" outlineLevel="1">
      <c r="A317" s="59" t="s">
        <v>816</v>
      </c>
      <c r="B317" s="97"/>
      <c r="C317" s="59"/>
      <c r="D317" s="59"/>
      <c r="E317" s="59"/>
      <c r="F317" s="95"/>
      <c r="G317" s="95"/>
    </row>
    <row r="318" spans="1:7" ht="15" hidden="1" outlineLevel="1">
      <c r="A318" s="59" t="s">
        <v>817</v>
      </c>
      <c r="B318" s="97"/>
      <c r="C318" s="59"/>
      <c r="D318" s="59"/>
      <c r="E318" s="59"/>
      <c r="F318" s="92"/>
      <c r="G318" s="92"/>
    </row>
    <row r="319" spans="1:7" ht="15" customHeight="1" collapsed="1">
      <c r="A319" s="84"/>
      <c r="B319" s="85" t="s">
        <v>1926</v>
      </c>
      <c r="C319" s="84" t="s">
        <v>645</v>
      </c>
      <c r="D319" s="84" t="s">
        <v>646</v>
      </c>
      <c r="E319" s="84"/>
      <c r="F319" s="84" t="s">
        <v>472</v>
      </c>
      <c r="G319" s="84" t="s">
        <v>647</v>
      </c>
    </row>
    <row r="320" spans="1:7" ht="15">
      <c r="A320" s="59" t="s">
        <v>1927</v>
      </c>
      <c r="B320" s="59" t="s">
        <v>683</v>
      </c>
      <c r="C320" s="120"/>
      <c r="D320" s="59"/>
      <c r="E320" s="59"/>
      <c r="F320" s="59"/>
      <c r="G320" s="59"/>
    </row>
    <row r="321" spans="1:7" ht="15">
      <c r="A321" s="59"/>
      <c r="B321" s="59"/>
      <c r="C321" s="59"/>
      <c r="D321" s="59"/>
      <c r="E321" s="59"/>
      <c r="F321" s="59"/>
      <c r="G321" s="59"/>
    </row>
    <row r="322" spans="1:7" ht="15">
      <c r="A322" s="59"/>
      <c r="B322" s="81" t="s">
        <v>684</v>
      </c>
      <c r="C322" s="59"/>
      <c r="D322" s="59"/>
      <c r="E322" s="59"/>
      <c r="F322" s="59"/>
      <c r="G322" s="59"/>
    </row>
    <row r="323" spans="1:7" ht="15">
      <c r="A323" s="59" t="s">
        <v>1928</v>
      </c>
      <c r="B323" s="59" t="s">
        <v>686</v>
      </c>
      <c r="C323" s="59"/>
      <c r="D323" s="59"/>
      <c r="E323" s="59"/>
      <c r="F323" s="95">
        <f>IF($C$331=0,"",IF(C323="[Mark as ND1 if not relevant]","",C323/$C$331))</f>
      </c>
      <c r="G323" s="95">
        <f>IF($D$331=0,"",IF(D323="[Mark as ND1 if not relevant]","",D323/$D$331))</f>
      </c>
    </row>
    <row r="324" spans="1:7" ht="15">
      <c r="A324" s="59" t="s">
        <v>1929</v>
      </c>
      <c r="B324" s="59" t="s">
        <v>688</v>
      </c>
      <c r="C324" s="59"/>
      <c r="D324" s="59"/>
      <c r="E324" s="59"/>
      <c r="F324" s="95">
        <f aca="true" t="shared" si="17" ref="F324:F330">IF($C$331=0,"",IF(C324="[Mark as ND1 if not relevant]","",C324/$C$331))</f>
      </c>
      <c r="G324" s="95">
        <f aca="true" t="shared" si="18" ref="G324:G330">IF($D$331=0,"",IF(D324="[Mark as ND1 if not relevant]","",D324/$D$331))</f>
      </c>
    </row>
    <row r="325" spans="1:7" ht="15">
      <c r="A325" s="59" t="s">
        <v>1930</v>
      </c>
      <c r="B325" s="59" t="s">
        <v>690</v>
      </c>
      <c r="C325" s="59"/>
      <c r="D325" s="59"/>
      <c r="E325" s="59"/>
      <c r="F325" s="95">
        <f t="shared" si="17"/>
      </c>
      <c r="G325" s="95">
        <f t="shared" si="18"/>
      </c>
    </row>
    <row r="326" spans="1:7" ht="15">
      <c r="A326" s="59" t="s">
        <v>1931</v>
      </c>
      <c r="B326" s="59" t="s">
        <v>692</v>
      </c>
      <c r="C326" s="59"/>
      <c r="D326" s="59"/>
      <c r="E326" s="59"/>
      <c r="F326" s="95">
        <f t="shared" si="17"/>
      </c>
      <c r="G326" s="95">
        <f t="shared" si="18"/>
      </c>
    </row>
    <row r="327" spans="1:7" ht="15">
      <c r="A327" s="59" t="s">
        <v>1932</v>
      </c>
      <c r="B327" s="59" t="s">
        <v>694</v>
      </c>
      <c r="C327" s="59"/>
      <c r="D327" s="59"/>
      <c r="E327" s="59"/>
      <c r="F327" s="95">
        <f t="shared" si="17"/>
      </c>
      <c r="G327" s="95">
        <f t="shared" si="18"/>
      </c>
    </row>
    <row r="328" spans="1:7" ht="15">
      <c r="A328" s="59" t="s">
        <v>1933</v>
      </c>
      <c r="B328" s="59" t="s">
        <v>696</v>
      </c>
      <c r="C328" s="59"/>
      <c r="D328" s="59"/>
      <c r="E328" s="59"/>
      <c r="F328" s="95">
        <f t="shared" si="17"/>
      </c>
      <c r="G328" s="95">
        <f t="shared" si="18"/>
      </c>
    </row>
    <row r="329" spans="1:7" ht="15">
      <c r="A329" s="59" t="s">
        <v>1934</v>
      </c>
      <c r="B329" s="59" t="s">
        <v>698</v>
      </c>
      <c r="C329" s="59"/>
      <c r="D329" s="59"/>
      <c r="E329" s="59"/>
      <c r="F329" s="95">
        <f t="shared" si="17"/>
      </c>
      <c r="G329" s="95">
        <f t="shared" si="18"/>
      </c>
    </row>
    <row r="330" spans="1:7" ht="15">
      <c r="A330" s="59" t="s">
        <v>1935</v>
      </c>
      <c r="B330" s="59" t="s">
        <v>700</v>
      </c>
      <c r="C330" s="59"/>
      <c r="D330" s="59"/>
      <c r="E330" s="59"/>
      <c r="F330" s="95">
        <f t="shared" si="17"/>
      </c>
      <c r="G330" s="95">
        <f t="shared" si="18"/>
      </c>
    </row>
    <row r="331" spans="1:7" ht="15">
      <c r="A331" s="59" t="s">
        <v>1936</v>
      </c>
      <c r="B331" s="96" t="s">
        <v>63</v>
      </c>
      <c r="C331" s="59">
        <f>SUM(C323:C330)</f>
        <v>0</v>
      </c>
      <c r="D331" s="59">
        <f>SUM(D323:D330)</f>
        <v>0</v>
      </c>
      <c r="E331" s="59"/>
      <c r="F331" s="92">
        <f>SUM(F323:F330)</f>
        <v>0</v>
      </c>
      <c r="G331" s="92">
        <f>SUM(G323:G330)</f>
        <v>0</v>
      </c>
    </row>
    <row r="332" spans="1:7" ht="15" hidden="1" outlineLevel="1">
      <c r="A332" s="59" t="s">
        <v>1937</v>
      </c>
      <c r="B332" s="97" t="s">
        <v>703</v>
      </c>
      <c r="C332" s="59"/>
      <c r="D332" s="59"/>
      <c r="E332" s="59"/>
      <c r="F332" s="95">
        <f aca="true" t="shared" si="19" ref="F332:F337">IF($C$331=0,"",IF(C332="[for completion]","",C332/$C$331))</f>
      </c>
      <c r="G332" s="95">
        <f aca="true" t="shared" si="20" ref="G332:G337">IF($D$331=0,"",IF(D332="[for completion]","",D332/$D$331))</f>
      </c>
    </row>
    <row r="333" spans="1:7" ht="15" hidden="1" outlineLevel="1">
      <c r="A333" s="59" t="s">
        <v>1938</v>
      </c>
      <c r="B333" s="97" t="s">
        <v>705</v>
      </c>
      <c r="C333" s="59"/>
      <c r="D333" s="59"/>
      <c r="E333" s="59"/>
      <c r="F333" s="95">
        <f t="shared" si="19"/>
      </c>
      <c r="G333" s="95">
        <f t="shared" si="20"/>
      </c>
    </row>
    <row r="334" spans="1:7" ht="15" hidden="1" outlineLevel="1">
      <c r="A334" s="59" t="s">
        <v>1939</v>
      </c>
      <c r="B334" s="97" t="s">
        <v>707</v>
      </c>
      <c r="C334" s="59"/>
      <c r="D334" s="59"/>
      <c r="E334" s="59"/>
      <c r="F334" s="95">
        <f t="shared" si="19"/>
      </c>
      <c r="G334" s="95">
        <f t="shared" si="20"/>
      </c>
    </row>
    <row r="335" spans="1:7" ht="15" hidden="1" outlineLevel="1">
      <c r="A335" s="59" t="s">
        <v>1940</v>
      </c>
      <c r="B335" s="97" t="s">
        <v>709</v>
      </c>
      <c r="C335" s="59"/>
      <c r="D335" s="59"/>
      <c r="E335" s="59"/>
      <c r="F335" s="95">
        <f t="shared" si="19"/>
      </c>
      <c r="G335" s="95">
        <f t="shared" si="20"/>
      </c>
    </row>
    <row r="336" spans="1:7" ht="15" hidden="1" outlineLevel="1">
      <c r="A336" s="59" t="s">
        <v>1941</v>
      </c>
      <c r="B336" s="97" t="s">
        <v>711</v>
      </c>
      <c r="C336" s="59"/>
      <c r="D336" s="59"/>
      <c r="E336" s="59"/>
      <c r="F336" s="95">
        <f t="shared" si="19"/>
      </c>
      <c r="G336" s="95">
        <f t="shared" si="20"/>
      </c>
    </row>
    <row r="337" spans="1:7" ht="15" hidden="1" outlineLevel="1">
      <c r="A337" s="59" t="s">
        <v>1942</v>
      </c>
      <c r="B337" s="97" t="s">
        <v>713</v>
      </c>
      <c r="C337" s="59"/>
      <c r="D337" s="59"/>
      <c r="E337" s="59"/>
      <c r="F337" s="95">
        <f t="shared" si="19"/>
      </c>
      <c r="G337" s="95">
        <f t="shared" si="20"/>
      </c>
    </row>
    <row r="338" spans="1:7" ht="15" hidden="1" outlineLevel="1">
      <c r="A338" s="59" t="s">
        <v>1943</v>
      </c>
      <c r="B338" s="97"/>
      <c r="C338" s="59"/>
      <c r="D338" s="59"/>
      <c r="E338" s="59"/>
      <c r="F338" s="95"/>
      <c r="G338" s="95"/>
    </row>
    <row r="339" spans="1:7" ht="15" hidden="1" outlineLevel="1">
      <c r="A339" s="59" t="s">
        <v>1944</v>
      </c>
      <c r="B339" s="97"/>
      <c r="C339" s="59"/>
      <c r="D339" s="59"/>
      <c r="E339" s="59"/>
      <c r="F339" s="95"/>
      <c r="G339" s="95"/>
    </row>
    <row r="340" spans="1:7" ht="15" hidden="1" outlineLevel="1">
      <c r="A340" s="59" t="s">
        <v>1945</v>
      </c>
      <c r="B340" s="97"/>
      <c r="C340" s="59"/>
      <c r="D340" s="59"/>
      <c r="E340" s="59"/>
      <c r="F340" s="95"/>
      <c r="G340" s="92"/>
    </row>
    <row r="341" spans="1:7" ht="15" customHeight="1" collapsed="1">
      <c r="A341" s="84"/>
      <c r="B341" s="85" t="s">
        <v>1946</v>
      </c>
      <c r="C341" s="84" t="s">
        <v>818</v>
      </c>
      <c r="D341" s="84"/>
      <c r="E341" s="84"/>
      <c r="F341" s="84"/>
      <c r="G341" s="87"/>
    </row>
    <row r="342" spans="1:7" ht="15">
      <c r="A342" s="59" t="s">
        <v>819</v>
      </c>
      <c r="B342" s="81" t="s">
        <v>820</v>
      </c>
      <c r="C342" s="59"/>
      <c r="D342" s="59"/>
      <c r="E342" s="59"/>
      <c r="F342" s="59"/>
      <c r="G342" s="59"/>
    </row>
    <row r="343" spans="1:7" ht="15">
      <c r="A343" s="59" t="s">
        <v>821</v>
      </c>
      <c r="B343" s="81" t="s">
        <v>822</v>
      </c>
      <c r="C343" s="59"/>
      <c r="D343" s="59"/>
      <c r="E343" s="59"/>
      <c r="F343" s="59"/>
      <c r="G343" s="59"/>
    </row>
    <row r="344" spans="1:7" ht="15">
      <c r="A344" s="59" t="s">
        <v>823</v>
      </c>
      <c r="B344" s="81" t="s">
        <v>824</v>
      </c>
      <c r="C344" s="59"/>
      <c r="D344" s="59"/>
      <c r="E344" s="59"/>
      <c r="F344" s="59"/>
      <c r="G344" s="59"/>
    </row>
    <row r="345" spans="1:7" ht="15">
      <c r="A345" s="59" t="s">
        <v>825</v>
      </c>
      <c r="B345" s="81" t="s">
        <v>826</v>
      </c>
      <c r="C345" s="59"/>
      <c r="D345" s="59"/>
      <c r="E345" s="59"/>
      <c r="F345" s="59"/>
      <c r="G345" s="59"/>
    </row>
    <row r="346" spans="1:7" ht="15">
      <c r="A346" s="59" t="s">
        <v>827</v>
      </c>
      <c r="B346" s="81" t="s">
        <v>828</v>
      </c>
      <c r="C346" s="59"/>
      <c r="D346" s="59"/>
      <c r="E346" s="59"/>
      <c r="F346" s="59"/>
      <c r="G346" s="59"/>
    </row>
    <row r="347" spans="1:7" ht="15">
      <c r="A347" s="59" t="s">
        <v>829</v>
      </c>
      <c r="B347" s="81" t="s">
        <v>830</v>
      </c>
      <c r="C347" s="59"/>
      <c r="D347" s="59"/>
      <c r="E347" s="59"/>
      <c r="F347" s="59"/>
      <c r="G347" s="59"/>
    </row>
    <row r="348" spans="1:7" ht="15">
      <c r="A348" s="59" t="s">
        <v>831</v>
      </c>
      <c r="B348" s="81" t="s">
        <v>832</v>
      </c>
      <c r="C348" s="59"/>
      <c r="D348" s="59"/>
      <c r="E348" s="59"/>
      <c r="F348" s="59"/>
      <c r="G348" s="59"/>
    </row>
    <row r="349" spans="1:7" ht="15">
      <c r="A349" s="59" t="s">
        <v>833</v>
      </c>
      <c r="B349" s="81" t="s">
        <v>834</v>
      </c>
      <c r="C349" s="59"/>
      <c r="D349" s="59"/>
      <c r="E349" s="59"/>
      <c r="F349" s="59"/>
      <c r="G349" s="59"/>
    </row>
    <row r="350" spans="1:7" ht="15">
      <c r="A350" s="59" t="s">
        <v>835</v>
      </c>
      <c r="B350" s="81" t="s">
        <v>836</v>
      </c>
      <c r="C350" s="59"/>
      <c r="D350" s="59"/>
      <c r="E350" s="59"/>
      <c r="F350" s="59"/>
      <c r="G350" s="59"/>
    </row>
    <row r="351" spans="1:7" ht="15">
      <c r="A351" s="59" t="s">
        <v>837</v>
      </c>
      <c r="B351" s="81" t="s">
        <v>61</v>
      </c>
      <c r="C351" s="59"/>
      <c r="D351" s="59"/>
      <c r="E351" s="59"/>
      <c r="F351" s="59"/>
      <c r="G351" s="59"/>
    </row>
    <row r="352" spans="1:7" ht="15" hidden="1" outlineLevel="1">
      <c r="A352" s="59" t="s">
        <v>838</v>
      </c>
      <c r="B352" s="97" t="s">
        <v>839</v>
      </c>
      <c r="C352" s="59"/>
      <c r="D352" s="59"/>
      <c r="E352" s="59"/>
      <c r="F352" s="59"/>
      <c r="G352" s="59"/>
    </row>
    <row r="353" spans="1:7" ht="15" hidden="1" outlineLevel="1">
      <c r="A353" s="59" t="s">
        <v>840</v>
      </c>
      <c r="B353" s="97" t="s">
        <v>151</v>
      </c>
      <c r="C353" s="59"/>
      <c r="D353" s="59"/>
      <c r="E353" s="59"/>
      <c r="F353" s="59"/>
      <c r="G353" s="59"/>
    </row>
    <row r="354" spans="1:7" ht="15" hidden="1" outlineLevel="1">
      <c r="A354" s="59" t="s">
        <v>841</v>
      </c>
      <c r="B354" s="97" t="s">
        <v>151</v>
      </c>
      <c r="C354" s="59"/>
      <c r="D354" s="59"/>
      <c r="E354" s="59"/>
      <c r="F354" s="59"/>
      <c r="G354" s="59"/>
    </row>
    <row r="355" spans="1:7" ht="15" hidden="1" outlineLevel="1">
      <c r="A355" s="59" t="s">
        <v>842</v>
      </c>
      <c r="B355" s="97" t="s">
        <v>151</v>
      </c>
      <c r="C355" s="59"/>
      <c r="D355" s="59"/>
      <c r="E355" s="59"/>
      <c r="F355" s="59"/>
      <c r="G355" s="59"/>
    </row>
    <row r="356" spans="1:7" ht="15" hidden="1" outlineLevel="1">
      <c r="A356" s="59" t="s">
        <v>843</v>
      </c>
      <c r="B356" s="97" t="s">
        <v>151</v>
      </c>
      <c r="C356" s="59"/>
      <c r="D356" s="59"/>
      <c r="E356" s="59"/>
      <c r="F356" s="59"/>
      <c r="G356" s="59"/>
    </row>
    <row r="357" spans="1:7" ht="15" hidden="1" outlineLevel="1">
      <c r="A357" s="59" t="s">
        <v>844</v>
      </c>
      <c r="B357" s="97" t="s">
        <v>151</v>
      </c>
      <c r="C357" s="59"/>
      <c r="D357" s="59"/>
      <c r="E357" s="59"/>
      <c r="F357" s="59"/>
      <c r="G357" s="59"/>
    </row>
    <row r="358" spans="1:7" ht="15" hidden="1" outlineLevel="1">
      <c r="A358" s="59" t="s">
        <v>845</v>
      </c>
      <c r="B358" s="97" t="s">
        <v>151</v>
      </c>
      <c r="C358" s="59"/>
      <c r="D358" s="59"/>
      <c r="E358" s="59"/>
      <c r="F358" s="59"/>
      <c r="G358" s="59"/>
    </row>
    <row r="359" spans="1:7" ht="15" hidden="1" outlineLevel="1">
      <c r="A359" s="59" t="s">
        <v>846</v>
      </c>
      <c r="B359" s="97" t="s">
        <v>151</v>
      </c>
      <c r="C359" s="59"/>
      <c r="D359" s="59"/>
      <c r="E359" s="59"/>
      <c r="F359" s="59"/>
      <c r="G359" s="59"/>
    </row>
    <row r="360" spans="1:7" ht="15" hidden="1" outlineLevel="1">
      <c r="A360" s="59" t="s">
        <v>847</v>
      </c>
      <c r="B360" s="97" t="s">
        <v>151</v>
      </c>
      <c r="C360" s="59"/>
      <c r="D360" s="59"/>
      <c r="E360" s="59"/>
      <c r="F360" s="59"/>
      <c r="G360" s="59"/>
    </row>
    <row r="361" spans="1:7" ht="15" hidden="1" outlineLevel="1">
      <c r="A361" s="59" t="s">
        <v>848</v>
      </c>
      <c r="B361" s="97" t="s">
        <v>151</v>
      </c>
      <c r="C361" s="59"/>
      <c r="D361" s="59"/>
      <c r="E361" s="59"/>
      <c r="F361" s="59"/>
      <c r="G361" s="59"/>
    </row>
    <row r="362" spans="1:7" ht="15" hidden="1" outlineLevel="1">
      <c r="A362" s="59" t="s">
        <v>849</v>
      </c>
      <c r="B362" s="97" t="s">
        <v>151</v>
      </c>
      <c r="C362" s="59"/>
      <c r="D362" s="59"/>
      <c r="E362" s="59"/>
      <c r="F362" s="59"/>
      <c r="G362" s="59"/>
    </row>
    <row r="363" spans="1:7" ht="15" hidden="1" outlineLevel="1">
      <c r="A363" s="59" t="s">
        <v>850</v>
      </c>
      <c r="B363" s="97" t="s">
        <v>151</v>
      </c>
      <c r="C363" s="59"/>
      <c r="D363" s="59"/>
      <c r="E363" s="59"/>
      <c r="F363" s="59"/>
      <c r="G363" s="56"/>
    </row>
    <row r="364" spans="1:7" ht="15" hidden="1" outlineLevel="1">
      <c r="A364" s="59" t="s">
        <v>851</v>
      </c>
      <c r="B364" s="97" t="s">
        <v>151</v>
      </c>
      <c r="C364" s="59"/>
      <c r="D364" s="59"/>
      <c r="E364" s="59"/>
      <c r="F364" s="59"/>
      <c r="G364" s="56"/>
    </row>
    <row r="365" spans="1:7" ht="15" hidden="1" outlineLevel="1">
      <c r="A365" s="59" t="s">
        <v>852</v>
      </c>
      <c r="B365" s="97" t="s">
        <v>151</v>
      </c>
      <c r="C365" s="59"/>
      <c r="D365" s="59"/>
      <c r="E365" s="59"/>
      <c r="F365" s="59"/>
      <c r="G365" s="56"/>
    </row>
    <row r="366" spans="1:7" ht="15" hidden="1" outlineLevel="1">
      <c r="A366" s="59" t="s">
        <v>853</v>
      </c>
      <c r="B366" s="97" t="s">
        <v>151</v>
      </c>
      <c r="C366" s="59"/>
      <c r="D366" s="59"/>
      <c r="E366" s="59"/>
      <c r="F366" s="59"/>
      <c r="G366" s="56"/>
    </row>
    <row r="367" spans="1:7" ht="15" hidden="1" outlineLevel="1">
      <c r="A367" s="59" t="s">
        <v>854</v>
      </c>
      <c r="B367" s="97" t="s">
        <v>151</v>
      </c>
      <c r="C367" s="59"/>
      <c r="D367" s="59"/>
      <c r="E367" s="59"/>
      <c r="F367" s="59"/>
      <c r="G367" s="56"/>
    </row>
    <row r="368" spans="1:7" ht="15" hidden="1" outlineLevel="1">
      <c r="A368" s="59" t="s">
        <v>855</v>
      </c>
      <c r="B368" s="97" t="s">
        <v>151</v>
      </c>
      <c r="C368" s="59"/>
      <c r="D368" s="59"/>
      <c r="E368" s="59"/>
      <c r="F368" s="59"/>
      <c r="G368" s="56"/>
    </row>
    <row r="369" ht="12.75" collapsed="1"/>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97" max="6" man="1"/>
    <brk id="165" max="6" man="1"/>
    <brk id="266" max="6" man="1"/>
  </rowBreaks>
  <legacyDrawingHF r:id="rId1"/>
</worksheet>
</file>

<file path=xl/worksheets/sheet30.xml><?xml version="1.0" encoding="utf-8"?>
<worksheet xmlns="http://schemas.openxmlformats.org/spreadsheetml/2006/main" xmlns:r="http://schemas.openxmlformats.org/officeDocument/2006/relationships">
  <dimension ref="A1:C3"/>
  <sheetViews>
    <sheetView showGridLines="0" zoomScalePageLayoutView="0" workbookViewId="0" topLeftCell="A1">
      <selection activeCell="A1" sqref="A1"/>
    </sheetView>
  </sheetViews>
  <sheetFormatPr defaultColWidth="9.140625" defaultRowHeight="12.75"/>
  <sheetData>
    <row r="1" ht="12.75">
      <c r="B1" t="s">
        <v>1231</v>
      </c>
    </row>
    <row r="2" spans="1:3" ht="12.75">
      <c r="A2" t="s">
        <v>1234</v>
      </c>
      <c r="B2">
        <v>1561564.29</v>
      </c>
      <c r="C2">
        <v>15</v>
      </c>
    </row>
    <row r="3" spans="1:3" ht="12.75">
      <c r="A3" t="s">
        <v>1235</v>
      </c>
      <c r="B3">
        <v>624357.29</v>
      </c>
      <c r="C3">
        <v>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B1:N568"/>
  <sheetViews>
    <sheetView showGridLines="0" zoomScalePageLayoutView="0" workbookViewId="0" topLeftCell="B1">
      <selection activeCell="I33" sqref="I33:K33"/>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2.00390625" style="0" customWidth="1"/>
    <col min="12" max="12" width="15.00390625" style="0" customWidth="1"/>
    <col min="13" max="14" width="14.00390625" style="0" customWidth="1"/>
  </cols>
  <sheetData>
    <row r="1" spans="2:14" ht="37.5" customHeight="1">
      <c r="B1" s="1"/>
      <c r="C1" s="1"/>
      <c r="D1" s="1"/>
      <c r="E1" s="1"/>
      <c r="F1" s="1"/>
      <c r="G1" s="1"/>
      <c r="H1" s="1"/>
      <c r="I1" s="1"/>
      <c r="J1" s="1"/>
      <c r="K1" s="1"/>
      <c r="L1" s="1"/>
      <c r="M1" s="1"/>
      <c r="N1" s="1"/>
    </row>
    <row r="2" spans="2:14" ht="33" customHeight="1">
      <c r="B2" s="193" t="s">
        <v>1241</v>
      </c>
      <c r="C2" s="194"/>
      <c r="D2" s="194"/>
      <c r="E2" s="194"/>
      <c r="F2" s="194"/>
      <c r="G2" s="194"/>
      <c r="H2" s="194"/>
      <c r="I2" s="194"/>
      <c r="J2" s="194"/>
      <c r="K2" s="194"/>
      <c r="L2" s="194"/>
      <c r="M2" s="194"/>
      <c r="N2" s="194"/>
    </row>
    <row r="3" spans="2:14" ht="4.5" customHeight="1">
      <c r="B3" s="1"/>
      <c r="C3" s="1"/>
      <c r="D3" s="1"/>
      <c r="E3" s="1"/>
      <c r="F3" s="1"/>
      <c r="G3" s="1"/>
      <c r="H3" s="1"/>
      <c r="I3" s="1"/>
      <c r="J3" s="1"/>
      <c r="K3" s="1"/>
      <c r="L3" s="1"/>
      <c r="M3" s="1"/>
      <c r="N3" s="1"/>
    </row>
    <row r="4" spans="2:14" ht="20.25" customHeight="1">
      <c r="B4" s="269" t="s">
        <v>1073</v>
      </c>
      <c r="C4" s="270"/>
      <c r="D4" s="270"/>
      <c r="E4" s="270"/>
      <c r="F4" s="270"/>
      <c r="G4" s="1"/>
      <c r="H4" s="320">
        <v>42887</v>
      </c>
      <c r="I4" s="217"/>
      <c r="J4" s="217"/>
      <c r="K4" s="1"/>
      <c r="L4" s="1"/>
      <c r="M4" s="1"/>
      <c r="N4" s="1"/>
    </row>
    <row r="5" spans="2:14" ht="5.25" customHeight="1">
      <c r="B5" s="1"/>
      <c r="C5" s="1"/>
      <c r="D5" s="1"/>
      <c r="E5" s="1"/>
      <c r="F5" s="1"/>
      <c r="G5" s="1"/>
      <c r="H5" s="1"/>
      <c r="I5" s="1"/>
      <c r="J5" s="1"/>
      <c r="K5" s="1"/>
      <c r="L5" s="1"/>
      <c r="M5" s="1"/>
      <c r="N5" s="1"/>
    </row>
    <row r="6" spans="2:14" ht="17.25" customHeight="1">
      <c r="B6" s="311" t="s">
        <v>1242</v>
      </c>
      <c r="C6" s="312"/>
      <c r="D6" s="313"/>
      <c r="E6" s="314" t="s">
        <v>1243</v>
      </c>
      <c r="F6" s="315"/>
      <c r="G6" s="315"/>
      <c r="H6" s="316"/>
      <c r="I6" s="317" t="s">
        <v>1244</v>
      </c>
      <c r="J6" s="318"/>
      <c r="K6" s="318"/>
      <c r="L6" s="318"/>
      <c r="M6" s="318"/>
      <c r="N6" s="319"/>
    </row>
    <row r="7" spans="2:14" ht="22.5" customHeight="1">
      <c r="B7" s="25" t="s">
        <v>1245</v>
      </c>
      <c r="C7" s="16" t="s">
        <v>1246</v>
      </c>
      <c r="D7" s="16" t="s">
        <v>1247</v>
      </c>
      <c r="E7" s="25" t="s">
        <v>1248</v>
      </c>
      <c r="F7" s="321" t="s">
        <v>1249</v>
      </c>
      <c r="G7" s="219"/>
      <c r="H7" s="219"/>
      <c r="I7" s="218" t="s">
        <v>1250</v>
      </c>
      <c r="J7" s="219"/>
      <c r="K7" s="219"/>
      <c r="L7" s="16" t="s">
        <v>1251</v>
      </c>
      <c r="M7" s="16" t="s">
        <v>1252</v>
      </c>
      <c r="N7" s="16" t="s">
        <v>1253</v>
      </c>
    </row>
    <row r="8" spans="2:14" ht="11.25" customHeight="1">
      <c r="B8" s="26">
        <v>42887</v>
      </c>
      <c r="C8" s="27">
        <v>42917</v>
      </c>
      <c r="D8" s="7">
        <v>1</v>
      </c>
      <c r="E8" s="28">
        <v>30</v>
      </c>
      <c r="F8" s="322">
        <v>1000000000</v>
      </c>
      <c r="G8" s="202"/>
      <c r="H8" s="202"/>
      <c r="I8" s="201">
        <v>1337402781.462228</v>
      </c>
      <c r="J8" s="202"/>
      <c r="K8" s="202"/>
      <c r="L8" s="7">
        <v>1335207559.3558455</v>
      </c>
      <c r="M8" s="7">
        <v>1331921255.7809582</v>
      </c>
      <c r="N8" s="7">
        <v>1326461450.9481707</v>
      </c>
    </row>
    <row r="9" spans="2:14" ht="11.25" customHeight="1">
      <c r="B9" s="26">
        <v>42887</v>
      </c>
      <c r="C9" s="27">
        <v>42948</v>
      </c>
      <c r="D9" s="7">
        <v>2</v>
      </c>
      <c r="E9" s="28">
        <v>61</v>
      </c>
      <c r="F9" s="322">
        <v>1000000000</v>
      </c>
      <c r="G9" s="202"/>
      <c r="H9" s="202"/>
      <c r="I9" s="201">
        <v>1329960642.319008</v>
      </c>
      <c r="J9" s="202"/>
      <c r="K9" s="202"/>
      <c r="L9" s="7">
        <v>1325525626.6625113</v>
      </c>
      <c r="M9" s="7">
        <v>1318900365.5925808</v>
      </c>
      <c r="N9" s="7">
        <v>1307930573.298543</v>
      </c>
    </row>
    <row r="10" spans="2:14" ht="11.25" customHeight="1">
      <c r="B10" s="26">
        <v>42887</v>
      </c>
      <c r="C10" s="27">
        <v>42979</v>
      </c>
      <c r="D10" s="7">
        <v>3</v>
      </c>
      <c r="E10" s="28">
        <v>92</v>
      </c>
      <c r="F10" s="322">
        <v>1000000000</v>
      </c>
      <c r="G10" s="202"/>
      <c r="H10" s="202"/>
      <c r="I10" s="201">
        <v>1322849853.754885</v>
      </c>
      <c r="J10" s="202"/>
      <c r="K10" s="202"/>
      <c r="L10" s="7">
        <v>1316202381.0746074</v>
      </c>
      <c r="M10" s="7">
        <v>1306293076.9381187</v>
      </c>
      <c r="N10" s="7">
        <v>1289941300.0687885</v>
      </c>
    </row>
    <row r="11" spans="2:14" ht="11.25" customHeight="1">
      <c r="B11" s="26">
        <v>42887</v>
      </c>
      <c r="C11" s="27">
        <v>43009</v>
      </c>
      <c r="D11" s="7">
        <v>4</v>
      </c>
      <c r="E11" s="28">
        <v>122</v>
      </c>
      <c r="F11" s="322">
        <v>1000000000</v>
      </c>
      <c r="G11" s="202"/>
      <c r="H11" s="202"/>
      <c r="I11" s="201">
        <v>1315366546.529097</v>
      </c>
      <c r="J11" s="202"/>
      <c r="K11" s="202"/>
      <c r="L11" s="7">
        <v>1306608476.1323698</v>
      </c>
      <c r="M11" s="7">
        <v>1293579699.8182857</v>
      </c>
      <c r="N11" s="7">
        <v>1272150806.556112</v>
      </c>
    </row>
    <row r="12" spans="2:14" ht="11.25" customHeight="1">
      <c r="B12" s="26">
        <v>42887</v>
      </c>
      <c r="C12" s="27">
        <v>43040</v>
      </c>
      <c r="D12" s="7">
        <v>5</v>
      </c>
      <c r="E12" s="28">
        <v>153</v>
      </c>
      <c r="F12" s="322">
        <v>1000000000</v>
      </c>
      <c r="G12" s="202"/>
      <c r="H12" s="202"/>
      <c r="I12" s="201">
        <v>1307927870.869854</v>
      </c>
      <c r="J12" s="202"/>
      <c r="K12" s="202"/>
      <c r="L12" s="7">
        <v>1297015757.0840821</v>
      </c>
      <c r="M12" s="7">
        <v>1280816947.6448004</v>
      </c>
      <c r="N12" s="7">
        <v>1254264386.505304</v>
      </c>
    </row>
    <row r="13" spans="2:14" ht="11.25" customHeight="1">
      <c r="B13" s="26">
        <v>42887</v>
      </c>
      <c r="C13" s="27">
        <v>43070</v>
      </c>
      <c r="D13" s="7">
        <v>6</v>
      </c>
      <c r="E13" s="28">
        <v>183</v>
      </c>
      <c r="F13" s="322">
        <v>1000000000</v>
      </c>
      <c r="G13" s="202"/>
      <c r="H13" s="202"/>
      <c r="I13" s="201">
        <v>1300412915.549898</v>
      </c>
      <c r="J13" s="202"/>
      <c r="K13" s="202"/>
      <c r="L13" s="7">
        <v>1287446801.0670366</v>
      </c>
      <c r="M13" s="7">
        <v>1268238325.0348685</v>
      </c>
      <c r="N13" s="7">
        <v>1236855549.8825362</v>
      </c>
    </row>
    <row r="14" spans="2:14" ht="11.25" customHeight="1">
      <c r="B14" s="26">
        <v>42887</v>
      </c>
      <c r="C14" s="27">
        <v>43101</v>
      </c>
      <c r="D14" s="7">
        <v>7</v>
      </c>
      <c r="E14" s="28">
        <v>214</v>
      </c>
      <c r="F14" s="322">
        <v>1000000000</v>
      </c>
      <c r="G14" s="202"/>
      <c r="H14" s="202"/>
      <c r="I14" s="201">
        <v>1292965265.143615</v>
      </c>
      <c r="J14" s="202"/>
      <c r="K14" s="202"/>
      <c r="L14" s="7">
        <v>1277902310.219047</v>
      </c>
      <c r="M14" s="7">
        <v>1255634756.6603074</v>
      </c>
      <c r="N14" s="7">
        <v>1219377163.683584</v>
      </c>
    </row>
    <row r="15" spans="2:14" ht="11.25" customHeight="1">
      <c r="B15" s="26">
        <v>42887</v>
      </c>
      <c r="C15" s="27">
        <v>43132</v>
      </c>
      <c r="D15" s="7">
        <v>8</v>
      </c>
      <c r="E15" s="28">
        <v>245</v>
      </c>
      <c r="F15" s="322">
        <v>1000000000</v>
      </c>
      <c r="G15" s="202"/>
      <c r="H15" s="202"/>
      <c r="I15" s="201">
        <v>1285481827.984119</v>
      </c>
      <c r="J15" s="202"/>
      <c r="K15" s="202"/>
      <c r="L15" s="7">
        <v>1268351182.2907078</v>
      </c>
      <c r="M15" s="7">
        <v>1243080587.545613</v>
      </c>
      <c r="N15" s="7">
        <v>1202072419.0942976</v>
      </c>
    </row>
    <row r="16" spans="2:14" ht="11.25" customHeight="1">
      <c r="B16" s="26">
        <v>42887</v>
      </c>
      <c r="C16" s="27">
        <v>43160</v>
      </c>
      <c r="D16" s="7">
        <v>9</v>
      </c>
      <c r="E16" s="28">
        <v>273</v>
      </c>
      <c r="F16" s="322">
        <v>1000000000</v>
      </c>
      <c r="G16" s="202"/>
      <c r="H16" s="202"/>
      <c r="I16" s="201">
        <v>1277738089.991311</v>
      </c>
      <c r="J16" s="202"/>
      <c r="K16" s="202"/>
      <c r="L16" s="7">
        <v>1258779150.3546576</v>
      </c>
      <c r="M16" s="7">
        <v>1230865002.294401</v>
      </c>
      <c r="N16" s="7">
        <v>1185705359.2593482</v>
      </c>
    </row>
    <row r="17" spans="2:14" ht="11.25" customHeight="1">
      <c r="B17" s="26">
        <v>42887</v>
      </c>
      <c r="C17" s="27">
        <v>43191</v>
      </c>
      <c r="D17" s="7">
        <v>10</v>
      </c>
      <c r="E17" s="28">
        <v>304</v>
      </c>
      <c r="F17" s="322">
        <v>1000000000</v>
      </c>
      <c r="G17" s="202"/>
      <c r="H17" s="202"/>
      <c r="I17" s="201">
        <v>1270170488.558669</v>
      </c>
      <c r="J17" s="202"/>
      <c r="K17" s="202"/>
      <c r="L17" s="7">
        <v>1249201498.347388</v>
      </c>
      <c r="M17" s="7">
        <v>1218393214.9721146</v>
      </c>
      <c r="N17" s="7">
        <v>1168719932.111845</v>
      </c>
    </row>
    <row r="18" spans="2:14" ht="11.25" customHeight="1">
      <c r="B18" s="26">
        <v>42887</v>
      </c>
      <c r="C18" s="27">
        <v>43221</v>
      </c>
      <c r="D18" s="7">
        <v>11</v>
      </c>
      <c r="E18" s="28">
        <v>334</v>
      </c>
      <c r="F18" s="322">
        <v>1000000000</v>
      </c>
      <c r="G18" s="202"/>
      <c r="H18" s="202"/>
      <c r="I18" s="201">
        <v>1262247140.274614</v>
      </c>
      <c r="J18" s="202"/>
      <c r="K18" s="202"/>
      <c r="L18" s="7">
        <v>1239371297.8525884</v>
      </c>
      <c r="M18" s="7">
        <v>1205830256.5122008</v>
      </c>
      <c r="N18" s="7">
        <v>1151927746.8634837</v>
      </c>
    </row>
    <row r="19" spans="2:14" ht="11.25" customHeight="1">
      <c r="B19" s="26">
        <v>42887</v>
      </c>
      <c r="C19" s="27">
        <v>43252</v>
      </c>
      <c r="D19" s="7">
        <v>12</v>
      </c>
      <c r="E19" s="28">
        <v>365</v>
      </c>
      <c r="F19" s="322">
        <v>1000000000</v>
      </c>
      <c r="G19" s="202"/>
      <c r="H19" s="202"/>
      <c r="I19" s="201">
        <v>1254799502.220131</v>
      </c>
      <c r="J19" s="202"/>
      <c r="K19" s="202"/>
      <c r="L19" s="7">
        <v>1229968971.535625</v>
      </c>
      <c r="M19" s="7">
        <v>1193638975.278679</v>
      </c>
      <c r="N19" s="7">
        <v>1135451721.7900884</v>
      </c>
    </row>
    <row r="20" spans="2:14" ht="11.25" customHeight="1">
      <c r="B20" s="26">
        <v>42887</v>
      </c>
      <c r="C20" s="27">
        <v>43282</v>
      </c>
      <c r="D20" s="7">
        <v>13</v>
      </c>
      <c r="E20" s="28">
        <v>395</v>
      </c>
      <c r="F20" s="322">
        <v>1000000000</v>
      </c>
      <c r="G20" s="202"/>
      <c r="H20" s="202"/>
      <c r="I20" s="201">
        <v>1246866360.37087</v>
      </c>
      <c r="J20" s="202"/>
      <c r="K20" s="202"/>
      <c r="L20" s="7">
        <v>1220186698.55066</v>
      </c>
      <c r="M20" s="7">
        <v>1181231144.768912</v>
      </c>
      <c r="N20" s="7">
        <v>1119042690.288134</v>
      </c>
    </row>
    <row r="21" spans="2:14" ht="11.25" customHeight="1">
      <c r="B21" s="26">
        <v>42887</v>
      </c>
      <c r="C21" s="27">
        <v>43313</v>
      </c>
      <c r="D21" s="7">
        <v>14</v>
      </c>
      <c r="E21" s="28">
        <v>426</v>
      </c>
      <c r="F21" s="322">
        <v>1000000000</v>
      </c>
      <c r="G21" s="202"/>
      <c r="H21" s="202"/>
      <c r="I21" s="201">
        <v>1239152049.463269</v>
      </c>
      <c r="J21" s="202"/>
      <c r="K21" s="202"/>
      <c r="L21" s="7">
        <v>1210580730.7549999</v>
      </c>
      <c r="M21" s="7">
        <v>1168951392.2041812</v>
      </c>
      <c r="N21" s="7">
        <v>1102718949.2676349</v>
      </c>
    </row>
    <row r="22" spans="2:14" ht="11.25" customHeight="1">
      <c r="B22" s="26">
        <v>42887</v>
      </c>
      <c r="C22" s="27">
        <v>43344</v>
      </c>
      <c r="D22" s="7">
        <v>15</v>
      </c>
      <c r="E22" s="28">
        <v>457</v>
      </c>
      <c r="F22" s="322">
        <v>1000000000</v>
      </c>
      <c r="G22" s="202"/>
      <c r="H22" s="202"/>
      <c r="I22" s="201">
        <v>1231324248.588729</v>
      </c>
      <c r="J22" s="202"/>
      <c r="K22" s="202"/>
      <c r="L22" s="7">
        <v>1200893152.5907815</v>
      </c>
      <c r="M22" s="7">
        <v>1156647855.8914917</v>
      </c>
      <c r="N22" s="7">
        <v>1086491071.5388513</v>
      </c>
    </row>
    <row r="23" spans="2:14" ht="11.25" customHeight="1">
      <c r="B23" s="26">
        <v>42887</v>
      </c>
      <c r="C23" s="27">
        <v>43374</v>
      </c>
      <c r="D23" s="7">
        <v>16</v>
      </c>
      <c r="E23" s="28">
        <v>487</v>
      </c>
      <c r="F23" s="322">
        <v>1000000000</v>
      </c>
      <c r="G23" s="202"/>
      <c r="H23" s="202"/>
      <c r="I23" s="201">
        <v>1223689500.696817</v>
      </c>
      <c r="J23" s="202"/>
      <c r="K23" s="202"/>
      <c r="L23" s="7">
        <v>1191488158.5316684</v>
      </c>
      <c r="M23" s="7">
        <v>1144764851.2641463</v>
      </c>
      <c r="N23" s="7">
        <v>1070920851.2459239</v>
      </c>
    </row>
    <row r="24" spans="2:14" ht="11.25" customHeight="1">
      <c r="B24" s="26">
        <v>42887</v>
      </c>
      <c r="C24" s="27">
        <v>43405</v>
      </c>
      <c r="D24" s="7">
        <v>17</v>
      </c>
      <c r="E24" s="28">
        <v>518</v>
      </c>
      <c r="F24" s="322">
        <v>1000000000</v>
      </c>
      <c r="G24" s="202"/>
      <c r="H24" s="202"/>
      <c r="I24" s="201">
        <v>1215971851.249446</v>
      </c>
      <c r="J24" s="202"/>
      <c r="K24" s="202"/>
      <c r="L24" s="7">
        <v>1181965491.8930266</v>
      </c>
      <c r="M24" s="7">
        <v>1132727504.589696</v>
      </c>
      <c r="N24" s="7">
        <v>1055171746.0286689</v>
      </c>
    </row>
    <row r="25" spans="2:14" ht="11.25" customHeight="1">
      <c r="B25" s="26">
        <v>42887</v>
      </c>
      <c r="C25" s="27">
        <v>43435</v>
      </c>
      <c r="D25" s="7">
        <v>18</v>
      </c>
      <c r="E25" s="28">
        <v>548</v>
      </c>
      <c r="F25" s="322">
        <v>1000000000</v>
      </c>
      <c r="G25" s="202"/>
      <c r="H25" s="202"/>
      <c r="I25" s="201">
        <v>1208195905.919366</v>
      </c>
      <c r="J25" s="202"/>
      <c r="K25" s="202"/>
      <c r="L25" s="7">
        <v>1172479332.05601</v>
      </c>
      <c r="M25" s="7">
        <v>1120870945.9937067</v>
      </c>
      <c r="N25" s="7">
        <v>1039846904.0656629</v>
      </c>
    </row>
    <row r="26" spans="2:14" ht="11.25" customHeight="1">
      <c r="B26" s="26">
        <v>42887</v>
      </c>
      <c r="C26" s="27">
        <v>43466</v>
      </c>
      <c r="D26" s="7">
        <v>19</v>
      </c>
      <c r="E26" s="28">
        <v>579</v>
      </c>
      <c r="F26" s="322">
        <v>1000000000</v>
      </c>
      <c r="G26" s="202"/>
      <c r="H26" s="202"/>
      <c r="I26" s="201">
        <v>1200532772.918036</v>
      </c>
      <c r="J26" s="202"/>
      <c r="K26" s="202"/>
      <c r="L26" s="7">
        <v>1163066737.1770945</v>
      </c>
      <c r="M26" s="7">
        <v>1109044939.1888494</v>
      </c>
      <c r="N26" s="7">
        <v>1024517910.5110835</v>
      </c>
    </row>
    <row r="27" spans="2:14" ht="11.25" customHeight="1">
      <c r="B27" s="26">
        <v>42887</v>
      </c>
      <c r="C27" s="27">
        <v>43497</v>
      </c>
      <c r="D27" s="7">
        <v>20</v>
      </c>
      <c r="E27" s="28">
        <v>610</v>
      </c>
      <c r="F27" s="322">
        <v>1000000000</v>
      </c>
      <c r="G27" s="202"/>
      <c r="H27" s="202"/>
      <c r="I27" s="201">
        <v>1192856552.121631</v>
      </c>
      <c r="J27" s="202"/>
      <c r="K27" s="202"/>
      <c r="L27" s="7">
        <v>1153670040.5323546</v>
      </c>
      <c r="M27" s="7">
        <v>1097286955.8888142</v>
      </c>
      <c r="N27" s="7">
        <v>1009362688.415402</v>
      </c>
    </row>
    <row r="28" spans="2:14" ht="11.25" customHeight="1">
      <c r="B28" s="26">
        <v>42887</v>
      </c>
      <c r="C28" s="27">
        <v>43525</v>
      </c>
      <c r="D28" s="7">
        <v>21</v>
      </c>
      <c r="E28" s="28">
        <v>638</v>
      </c>
      <c r="F28" s="322">
        <v>1000000000</v>
      </c>
      <c r="G28" s="202"/>
      <c r="H28" s="202"/>
      <c r="I28" s="201">
        <v>1185061529.191086</v>
      </c>
      <c r="J28" s="202"/>
      <c r="K28" s="202"/>
      <c r="L28" s="7">
        <v>1144375146.038565</v>
      </c>
      <c r="M28" s="7">
        <v>1085945762.7332947</v>
      </c>
      <c r="N28" s="7">
        <v>995107905.79825</v>
      </c>
    </row>
    <row r="29" spans="2:14" ht="11.25" customHeight="1">
      <c r="B29" s="26">
        <v>42887</v>
      </c>
      <c r="C29" s="27">
        <v>43556</v>
      </c>
      <c r="D29" s="7">
        <v>22</v>
      </c>
      <c r="E29" s="28">
        <v>669</v>
      </c>
      <c r="F29" s="322">
        <v>1000000000</v>
      </c>
      <c r="G29" s="202"/>
      <c r="H29" s="202"/>
      <c r="I29" s="201">
        <v>1177366496.357536</v>
      </c>
      <c r="J29" s="202"/>
      <c r="K29" s="202"/>
      <c r="L29" s="7">
        <v>1135015962.9197152</v>
      </c>
      <c r="M29" s="7">
        <v>1074325243.2458243</v>
      </c>
      <c r="N29" s="7">
        <v>980289704.4805342</v>
      </c>
    </row>
    <row r="30" spans="2:14" ht="11.25" customHeight="1">
      <c r="B30" s="26">
        <v>42887</v>
      </c>
      <c r="C30" s="27">
        <v>43586</v>
      </c>
      <c r="D30" s="7">
        <v>23</v>
      </c>
      <c r="E30" s="28">
        <v>699</v>
      </c>
      <c r="F30" s="322">
        <v>1000000000</v>
      </c>
      <c r="G30" s="202"/>
      <c r="H30" s="202"/>
      <c r="I30" s="201">
        <v>1169662498.588127</v>
      </c>
      <c r="J30" s="202"/>
      <c r="K30" s="202"/>
      <c r="L30" s="7">
        <v>1125738249.812194</v>
      </c>
      <c r="M30" s="7">
        <v>1062921032.6680481</v>
      </c>
      <c r="N30" s="7">
        <v>965907960.526234</v>
      </c>
    </row>
    <row r="31" spans="2:14" ht="11.25" customHeight="1">
      <c r="B31" s="26">
        <v>42887</v>
      </c>
      <c r="C31" s="27">
        <v>43617</v>
      </c>
      <c r="D31" s="7">
        <v>24</v>
      </c>
      <c r="E31" s="28">
        <v>730</v>
      </c>
      <c r="F31" s="322">
        <v>1000000000</v>
      </c>
      <c r="G31" s="202"/>
      <c r="H31" s="202"/>
      <c r="I31" s="201">
        <v>1161809035.88769</v>
      </c>
      <c r="J31" s="202"/>
      <c r="K31" s="202"/>
      <c r="L31" s="7">
        <v>1116283192.080625</v>
      </c>
      <c r="M31" s="7">
        <v>1051313053.1685798</v>
      </c>
      <c r="N31" s="7">
        <v>951312976.3739942</v>
      </c>
    </row>
    <row r="32" spans="2:14" ht="11.25" customHeight="1">
      <c r="B32" s="26">
        <v>42887</v>
      </c>
      <c r="C32" s="27">
        <v>43647</v>
      </c>
      <c r="D32" s="7">
        <v>25</v>
      </c>
      <c r="E32" s="28">
        <v>760</v>
      </c>
      <c r="F32" s="322">
        <v>1000000000</v>
      </c>
      <c r="G32" s="202"/>
      <c r="H32" s="202"/>
      <c r="I32" s="201">
        <v>1154048812.322604</v>
      </c>
      <c r="J32" s="202"/>
      <c r="K32" s="202"/>
      <c r="L32" s="7">
        <v>1107007018.9184446</v>
      </c>
      <c r="M32" s="7">
        <v>1040010712.9024644</v>
      </c>
      <c r="N32" s="7">
        <v>937228012.1537217</v>
      </c>
    </row>
    <row r="33" spans="2:14" ht="11.25" customHeight="1">
      <c r="B33" s="26">
        <v>42887</v>
      </c>
      <c r="C33" s="27">
        <v>43678</v>
      </c>
      <c r="D33" s="7">
        <v>26</v>
      </c>
      <c r="E33" s="28">
        <v>791</v>
      </c>
      <c r="F33" s="322">
        <v>1000000000</v>
      </c>
      <c r="G33" s="202"/>
      <c r="H33" s="202"/>
      <c r="I33" s="201">
        <v>1145567598.943589</v>
      </c>
      <c r="J33" s="202"/>
      <c r="K33" s="202"/>
      <c r="L33" s="7">
        <v>1097007752.6915836</v>
      </c>
      <c r="M33" s="7">
        <v>1027995534.3158892</v>
      </c>
      <c r="N33" s="7">
        <v>922476465.643295</v>
      </c>
    </row>
    <row r="34" spans="2:14" ht="11.25" customHeight="1">
      <c r="B34" s="26">
        <v>42887</v>
      </c>
      <c r="C34" s="27">
        <v>43709</v>
      </c>
      <c r="D34" s="7">
        <v>27</v>
      </c>
      <c r="E34" s="28">
        <v>822</v>
      </c>
      <c r="F34" s="322">
        <v>1000000000</v>
      </c>
      <c r="G34" s="202"/>
      <c r="H34" s="202"/>
      <c r="I34" s="201">
        <v>1137907033.300382</v>
      </c>
      <c r="J34" s="202"/>
      <c r="K34" s="202"/>
      <c r="L34" s="7">
        <v>1087823749.1124403</v>
      </c>
      <c r="M34" s="7">
        <v>1016796775.1223159</v>
      </c>
      <c r="N34" s="7">
        <v>908562581.7067904</v>
      </c>
    </row>
    <row r="35" spans="2:14" ht="11.25" customHeight="1">
      <c r="B35" s="26">
        <v>42887</v>
      </c>
      <c r="C35" s="27">
        <v>43739</v>
      </c>
      <c r="D35" s="7">
        <v>28</v>
      </c>
      <c r="E35" s="28">
        <v>852</v>
      </c>
      <c r="F35" s="322">
        <v>1000000000</v>
      </c>
      <c r="G35" s="202"/>
      <c r="H35" s="202"/>
      <c r="I35" s="201">
        <v>1130006088.604597</v>
      </c>
      <c r="J35" s="202"/>
      <c r="K35" s="202"/>
      <c r="L35" s="7">
        <v>1078497389.2351217</v>
      </c>
      <c r="M35" s="7">
        <v>1005598205.2523762</v>
      </c>
      <c r="N35" s="7">
        <v>894872701.0737348</v>
      </c>
    </row>
    <row r="36" spans="2:14" ht="11.25" customHeight="1">
      <c r="B36" s="26">
        <v>42887</v>
      </c>
      <c r="C36" s="27">
        <v>43770</v>
      </c>
      <c r="D36" s="7">
        <v>29</v>
      </c>
      <c r="E36" s="28">
        <v>883</v>
      </c>
      <c r="F36" s="322">
        <v>1000000000</v>
      </c>
      <c r="G36" s="202"/>
      <c r="H36" s="202"/>
      <c r="I36" s="201">
        <v>1122185483.907386</v>
      </c>
      <c r="J36" s="202"/>
      <c r="K36" s="202"/>
      <c r="L36" s="7">
        <v>1069216716.9317073</v>
      </c>
      <c r="M36" s="7">
        <v>994409408.184797</v>
      </c>
      <c r="N36" s="7">
        <v>881167791.2266147</v>
      </c>
    </row>
    <row r="37" spans="2:14" ht="11.25" customHeight="1">
      <c r="B37" s="26">
        <v>42887</v>
      </c>
      <c r="C37" s="27">
        <v>43800</v>
      </c>
      <c r="D37" s="7">
        <v>30</v>
      </c>
      <c r="E37" s="28">
        <v>913</v>
      </c>
      <c r="F37" s="322">
        <v>1000000000</v>
      </c>
      <c r="G37" s="202"/>
      <c r="H37" s="202"/>
      <c r="I37" s="201">
        <v>1114298910.141386</v>
      </c>
      <c r="J37" s="202"/>
      <c r="K37" s="202"/>
      <c r="L37" s="7">
        <v>1059959715.1684179</v>
      </c>
      <c r="M37" s="7">
        <v>983373750.6342688</v>
      </c>
      <c r="N37" s="7">
        <v>867816862.438129</v>
      </c>
    </row>
    <row r="38" spans="2:14" ht="11.25" customHeight="1">
      <c r="B38" s="26">
        <v>42887</v>
      </c>
      <c r="C38" s="27">
        <v>43831</v>
      </c>
      <c r="D38" s="7">
        <v>31</v>
      </c>
      <c r="E38" s="28">
        <v>944</v>
      </c>
      <c r="F38" s="322">
        <v>1000000000</v>
      </c>
      <c r="G38" s="202"/>
      <c r="H38" s="202"/>
      <c r="I38" s="201">
        <v>1106320242.87946</v>
      </c>
      <c r="J38" s="202"/>
      <c r="K38" s="202"/>
      <c r="L38" s="7">
        <v>1050585232.9225383</v>
      </c>
      <c r="M38" s="7">
        <v>972197805.7932699</v>
      </c>
      <c r="N38" s="7">
        <v>854320306.4991298</v>
      </c>
    </row>
    <row r="39" spans="2:14" ht="11.25" customHeight="1">
      <c r="B39" s="26">
        <v>42887</v>
      </c>
      <c r="C39" s="27">
        <v>43862</v>
      </c>
      <c r="D39" s="7">
        <v>32</v>
      </c>
      <c r="E39" s="28">
        <v>975</v>
      </c>
      <c r="F39" s="322">
        <v>1000000000</v>
      </c>
      <c r="G39" s="202"/>
      <c r="H39" s="202"/>
      <c r="I39" s="201">
        <v>1098190096.294153</v>
      </c>
      <c r="J39" s="202"/>
      <c r="K39" s="202"/>
      <c r="L39" s="7">
        <v>1041095897.1462815</v>
      </c>
      <c r="M39" s="7">
        <v>960966332.3991358</v>
      </c>
      <c r="N39" s="7">
        <v>840873923.4785353</v>
      </c>
    </row>
    <row r="40" spans="2:14" ht="11.25" customHeight="1">
      <c r="B40" s="26">
        <v>42887</v>
      </c>
      <c r="C40" s="27">
        <v>43891</v>
      </c>
      <c r="D40" s="7">
        <v>33</v>
      </c>
      <c r="E40" s="28">
        <v>1004</v>
      </c>
      <c r="F40" s="322">
        <v>1000000000</v>
      </c>
      <c r="G40" s="202"/>
      <c r="H40" s="202"/>
      <c r="I40" s="201">
        <v>1090263406.416276</v>
      </c>
      <c r="J40" s="202"/>
      <c r="K40" s="202"/>
      <c r="L40" s="7">
        <v>1031941289.3606601</v>
      </c>
      <c r="M40" s="7">
        <v>950249978.891774</v>
      </c>
      <c r="N40" s="7">
        <v>828201720.3645606</v>
      </c>
    </row>
    <row r="41" spans="2:14" ht="11.25" customHeight="1">
      <c r="B41" s="26">
        <v>42887</v>
      </c>
      <c r="C41" s="27">
        <v>43922</v>
      </c>
      <c r="D41" s="7">
        <v>34</v>
      </c>
      <c r="E41" s="28">
        <v>1035</v>
      </c>
      <c r="F41" s="322">
        <v>1000000000</v>
      </c>
      <c r="G41" s="202"/>
      <c r="H41" s="202"/>
      <c r="I41" s="201">
        <v>1082004309.065304</v>
      </c>
      <c r="J41" s="202"/>
      <c r="K41" s="202"/>
      <c r="L41" s="7">
        <v>1022387010.7860366</v>
      </c>
      <c r="M41" s="7">
        <v>939057736.983685</v>
      </c>
      <c r="N41" s="7">
        <v>814980419.2111939</v>
      </c>
    </row>
    <row r="42" spans="2:14" ht="11.25" customHeight="1">
      <c r="B42" s="26">
        <v>42887</v>
      </c>
      <c r="C42" s="27">
        <v>43952</v>
      </c>
      <c r="D42" s="7">
        <v>35</v>
      </c>
      <c r="E42" s="28">
        <v>1065</v>
      </c>
      <c r="F42" s="322">
        <v>1000000000</v>
      </c>
      <c r="G42" s="202"/>
      <c r="H42" s="202"/>
      <c r="I42" s="201">
        <v>1074196194.219789</v>
      </c>
      <c r="J42" s="202"/>
      <c r="K42" s="202"/>
      <c r="L42" s="7">
        <v>1013343071.9191489</v>
      </c>
      <c r="M42" s="7">
        <v>928460093.5840292</v>
      </c>
      <c r="N42" s="7">
        <v>802479976.4051979</v>
      </c>
    </row>
    <row r="43" spans="2:14" ht="11.25" customHeight="1">
      <c r="B43" s="26">
        <v>42887</v>
      </c>
      <c r="C43" s="27">
        <v>43983</v>
      </c>
      <c r="D43" s="7">
        <v>36</v>
      </c>
      <c r="E43" s="28">
        <v>1096</v>
      </c>
      <c r="F43" s="322">
        <v>1000000000</v>
      </c>
      <c r="G43" s="202"/>
      <c r="H43" s="202"/>
      <c r="I43" s="201">
        <v>1065456529.791894</v>
      </c>
      <c r="J43" s="202"/>
      <c r="K43" s="202"/>
      <c r="L43" s="7">
        <v>1003393787.2817268</v>
      </c>
      <c r="M43" s="7">
        <v>917006132.1390011</v>
      </c>
      <c r="N43" s="7">
        <v>789223161.556338</v>
      </c>
    </row>
    <row r="44" spans="2:14" ht="11.25" customHeight="1">
      <c r="B44" s="26">
        <v>42887</v>
      </c>
      <c r="C44" s="27">
        <v>44013</v>
      </c>
      <c r="D44" s="7">
        <v>37</v>
      </c>
      <c r="E44" s="28">
        <v>1126</v>
      </c>
      <c r="F44" s="322">
        <v>1000000000</v>
      </c>
      <c r="G44" s="202"/>
      <c r="H44" s="202"/>
      <c r="I44" s="201">
        <v>1057352904.056982</v>
      </c>
      <c r="J44" s="202"/>
      <c r="K44" s="202"/>
      <c r="L44" s="7">
        <v>994127746.07688</v>
      </c>
      <c r="M44" s="7">
        <v>906301699.9588403</v>
      </c>
      <c r="N44" s="7">
        <v>776812956.051354</v>
      </c>
    </row>
    <row r="45" spans="2:14" ht="11.25" customHeight="1">
      <c r="B45" s="26">
        <v>42887</v>
      </c>
      <c r="C45" s="27">
        <v>44044</v>
      </c>
      <c r="D45" s="7">
        <v>38</v>
      </c>
      <c r="E45" s="28">
        <v>1157</v>
      </c>
      <c r="F45" s="322">
        <v>1000000000</v>
      </c>
      <c r="G45" s="202"/>
      <c r="H45" s="202"/>
      <c r="I45" s="201">
        <v>1049227597.312672</v>
      </c>
      <c r="J45" s="202"/>
      <c r="K45" s="202"/>
      <c r="L45" s="7">
        <v>984815140.589246</v>
      </c>
      <c r="M45" s="7">
        <v>895528494.7948076</v>
      </c>
      <c r="N45" s="7">
        <v>764327867.8390882</v>
      </c>
    </row>
    <row r="46" spans="2:14" ht="11.25" customHeight="1">
      <c r="B46" s="26">
        <v>42887</v>
      </c>
      <c r="C46" s="27">
        <v>44075</v>
      </c>
      <c r="D46" s="7">
        <v>39</v>
      </c>
      <c r="E46" s="28">
        <v>1188</v>
      </c>
      <c r="F46" s="322">
        <v>1000000000</v>
      </c>
      <c r="G46" s="202"/>
      <c r="H46" s="202"/>
      <c r="I46" s="201">
        <v>1040881887.074271</v>
      </c>
      <c r="J46" s="202"/>
      <c r="K46" s="202"/>
      <c r="L46" s="7">
        <v>975324743.0899655</v>
      </c>
      <c r="M46" s="7">
        <v>884642963.0976627</v>
      </c>
      <c r="N46" s="7">
        <v>751839142.1116997</v>
      </c>
    </row>
    <row r="47" spans="2:14" ht="11.25" customHeight="1">
      <c r="B47" s="26">
        <v>42887</v>
      </c>
      <c r="C47" s="27">
        <v>44105</v>
      </c>
      <c r="D47" s="7">
        <v>40</v>
      </c>
      <c r="E47" s="28">
        <v>1218</v>
      </c>
      <c r="F47" s="322">
        <v>1000000000</v>
      </c>
      <c r="G47" s="202"/>
      <c r="H47" s="202"/>
      <c r="I47" s="201">
        <v>1032393632.406116</v>
      </c>
      <c r="J47" s="202"/>
      <c r="K47" s="202"/>
      <c r="L47" s="7">
        <v>965783248.7333403</v>
      </c>
      <c r="M47" s="7">
        <v>873832555.9261385</v>
      </c>
      <c r="N47" s="7">
        <v>739607334.4730979</v>
      </c>
    </row>
    <row r="48" spans="2:14" ht="11.25" customHeight="1">
      <c r="B48" s="26">
        <v>42887</v>
      </c>
      <c r="C48" s="27">
        <v>44136</v>
      </c>
      <c r="D48" s="7">
        <v>41</v>
      </c>
      <c r="E48" s="28">
        <v>1249</v>
      </c>
      <c r="F48" s="322">
        <v>1000000000</v>
      </c>
      <c r="G48" s="202"/>
      <c r="H48" s="202"/>
      <c r="I48" s="201">
        <v>1024457598.538439</v>
      </c>
      <c r="J48" s="202"/>
      <c r="K48" s="202"/>
      <c r="L48" s="7">
        <v>956733802.225277</v>
      </c>
      <c r="M48" s="7">
        <v>863443180.2734169</v>
      </c>
      <c r="N48" s="7">
        <v>727718426.1087759</v>
      </c>
    </row>
    <row r="49" spans="2:14" ht="11.25" customHeight="1">
      <c r="B49" s="26">
        <v>42887</v>
      </c>
      <c r="C49" s="27">
        <v>44166</v>
      </c>
      <c r="D49" s="7">
        <v>42</v>
      </c>
      <c r="E49" s="28">
        <v>1279</v>
      </c>
      <c r="F49" s="322">
        <v>1000000000</v>
      </c>
      <c r="G49" s="202"/>
      <c r="H49" s="202"/>
      <c r="I49" s="201">
        <v>1016603769.182532</v>
      </c>
      <c r="J49" s="202"/>
      <c r="K49" s="202"/>
      <c r="L49" s="7">
        <v>947840815.488671</v>
      </c>
      <c r="M49" s="7">
        <v>853311932.8141222</v>
      </c>
      <c r="N49" s="7">
        <v>716231653.0429344</v>
      </c>
    </row>
    <row r="50" spans="2:14" ht="11.25" customHeight="1">
      <c r="B50" s="26">
        <v>42887</v>
      </c>
      <c r="C50" s="27">
        <v>44197</v>
      </c>
      <c r="D50" s="7">
        <v>43</v>
      </c>
      <c r="E50" s="28">
        <v>1310</v>
      </c>
      <c r="F50" s="322">
        <v>1000000000</v>
      </c>
      <c r="G50" s="202"/>
      <c r="H50" s="202"/>
      <c r="I50" s="201">
        <v>1007874904.248525</v>
      </c>
      <c r="J50" s="202"/>
      <c r="K50" s="202"/>
      <c r="L50" s="7">
        <v>938108565.1442016</v>
      </c>
      <c r="M50" s="7">
        <v>842402421.977696</v>
      </c>
      <c r="N50" s="7">
        <v>704079853.6867347</v>
      </c>
    </row>
    <row r="51" spans="2:14" ht="11.25" customHeight="1">
      <c r="B51" s="26">
        <v>42887</v>
      </c>
      <c r="C51" s="27">
        <v>44228</v>
      </c>
      <c r="D51" s="7">
        <v>44</v>
      </c>
      <c r="E51" s="28">
        <v>1341</v>
      </c>
      <c r="F51" s="322">
        <v>1000000000</v>
      </c>
      <c r="G51" s="202"/>
      <c r="H51" s="202"/>
      <c r="I51" s="201">
        <v>999156630.206418</v>
      </c>
      <c r="J51" s="202"/>
      <c r="K51" s="202"/>
      <c r="L51" s="7">
        <v>928416442.4687284</v>
      </c>
      <c r="M51" s="7">
        <v>831578824.4608121</v>
      </c>
      <c r="N51" s="7">
        <v>692089646.4378641</v>
      </c>
    </row>
    <row r="52" spans="2:14" ht="11.25" customHeight="1">
      <c r="B52" s="26">
        <v>42887</v>
      </c>
      <c r="C52" s="27">
        <v>44256</v>
      </c>
      <c r="D52" s="7">
        <v>45</v>
      </c>
      <c r="E52" s="28">
        <v>1369</v>
      </c>
      <c r="F52" s="322">
        <v>1000000000</v>
      </c>
      <c r="G52" s="202"/>
      <c r="H52" s="202"/>
      <c r="I52" s="201">
        <v>991270683.192133</v>
      </c>
      <c r="J52" s="202"/>
      <c r="K52" s="202"/>
      <c r="L52" s="7">
        <v>919677653.0388111</v>
      </c>
      <c r="M52" s="7">
        <v>821859062.6414576</v>
      </c>
      <c r="N52" s="7">
        <v>681382993.9750214</v>
      </c>
    </row>
    <row r="53" spans="2:14" ht="11.25" customHeight="1">
      <c r="B53" s="26">
        <v>42887</v>
      </c>
      <c r="C53" s="27">
        <v>44287</v>
      </c>
      <c r="D53" s="7">
        <v>46</v>
      </c>
      <c r="E53" s="28">
        <v>1400</v>
      </c>
      <c r="F53" s="322">
        <v>1000000000</v>
      </c>
      <c r="G53" s="202"/>
      <c r="H53" s="202"/>
      <c r="I53" s="201">
        <v>982610593.009463</v>
      </c>
      <c r="J53" s="202"/>
      <c r="K53" s="202"/>
      <c r="L53" s="7">
        <v>910096810.7758514</v>
      </c>
      <c r="M53" s="7">
        <v>811228873.9105183</v>
      </c>
      <c r="N53" s="7">
        <v>669721068.2803946</v>
      </c>
    </row>
    <row r="54" spans="2:14" ht="11.25" customHeight="1">
      <c r="B54" s="26">
        <v>42887</v>
      </c>
      <c r="C54" s="27">
        <v>44317</v>
      </c>
      <c r="D54" s="7">
        <v>47</v>
      </c>
      <c r="E54" s="28">
        <v>1430</v>
      </c>
      <c r="F54" s="322">
        <v>1000000000</v>
      </c>
      <c r="G54" s="202"/>
      <c r="H54" s="202"/>
      <c r="I54" s="201">
        <v>974673772.463707</v>
      </c>
      <c r="J54" s="202"/>
      <c r="K54" s="202"/>
      <c r="L54" s="7">
        <v>901263931.3314229</v>
      </c>
      <c r="M54" s="7">
        <v>801378276.8800092</v>
      </c>
      <c r="N54" s="7">
        <v>658876792.130701</v>
      </c>
    </row>
    <row r="55" spans="2:14" ht="11.25" customHeight="1">
      <c r="B55" s="26">
        <v>42887</v>
      </c>
      <c r="C55" s="27">
        <v>44348</v>
      </c>
      <c r="D55" s="7">
        <v>48</v>
      </c>
      <c r="E55" s="28">
        <v>1461</v>
      </c>
      <c r="F55" s="322">
        <v>1000000000</v>
      </c>
      <c r="G55" s="202"/>
      <c r="H55" s="202"/>
      <c r="I55" s="201">
        <v>966753989.404747</v>
      </c>
      <c r="J55" s="202"/>
      <c r="K55" s="202"/>
      <c r="L55" s="7">
        <v>892424455.8205125</v>
      </c>
      <c r="M55" s="7">
        <v>791500385.6736733</v>
      </c>
      <c r="N55" s="7">
        <v>647999088.7370611</v>
      </c>
    </row>
    <row r="56" spans="2:14" ht="11.25" customHeight="1">
      <c r="B56" s="26">
        <v>42887</v>
      </c>
      <c r="C56" s="27">
        <v>44378</v>
      </c>
      <c r="D56" s="7">
        <v>49</v>
      </c>
      <c r="E56" s="28">
        <v>1491</v>
      </c>
      <c r="F56" s="322">
        <v>1000000000</v>
      </c>
      <c r="G56" s="202"/>
      <c r="H56" s="202"/>
      <c r="I56" s="201">
        <v>958248776.510327</v>
      </c>
      <c r="J56" s="202"/>
      <c r="K56" s="202"/>
      <c r="L56" s="7">
        <v>883121227.488529</v>
      </c>
      <c r="M56" s="7">
        <v>781321470.9331783</v>
      </c>
      <c r="N56" s="7">
        <v>637043526.3840467</v>
      </c>
    </row>
    <row r="57" spans="2:14" ht="11.25" customHeight="1">
      <c r="B57" s="26">
        <v>42887</v>
      </c>
      <c r="C57" s="27">
        <v>44409</v>
      </c>
      <c r="D57" s="7">
        <v>50</v>
      </c>
      <c r="E57" s="28">
        <v>1522</v>
      </c>
      <c r="F57" s="322">
        <v>1000000000</v>
      </c>
      <c r="G57" s="202"/>
      <c r="H57" s="202"/>
      <c r="I57" s="201">
        <v>950240591.168436</v>
      </c>
      <c r="J57" s="202"/>
      <c r="K57" s="202"/>
      <c r="L57" s="7">
        <v>874255569.5811856</v>
      </c>
      <c r="M57" s="7">
        <v>771510668.049038</v>
      </c>
      <c r="N57" s="7">
        <v>626380029.5950352</v>
      </c>
    </row>
    <row r="58" spans="2:14" ht="11.25" customHeight="1">
      <c r="B58" s="26">
        <v>42887</v>
      </c>
      <c r="C58" s="27">
        <v>44440</v>
      </c>
      <c r="D58" s="7">
        <v>51</v>
      </c>
      <c r="E58" s="28">
        <v>1553</v>
      </c>
      <c r="F58" s="322">
        <v>1000000000</v>
      </c>
      <c r="G58" s="202"/>
      <c r="H58" s="202"/>
      <c r="I58" s="201">
        <v>942039042.613446</v>
      </c>
      <c r="J58" s="202"/>
      <c r="K58" s="202"/>
      <c r="L58" s="7">
        <v>865239845.4647758</v>
      </c>
      <c r="M58" s="7">
        <v>761612620.2190934</v>
      </c>
      <c r="N58" s="7">
        <v>615724902.7041473</v>
      </c>
    </row>
    <row r="59" spans="2:14" ht="11.25" customHeight="1">
      <c r="B59" s="26">
        <v>42887</v>
      </c>
      <c r="C59" s="27">
        <v>44470</v>
      </c>
      <c r="D59" s="7">
        <v>52</v>
      </c>
      <c r="E59" s="28">
        <v>1583</v>
      </c>
      <c r="F59" s="322">
        <v>1000000000</v>
      </c>
      <c r="G59" s="202"/>
      <c r="H59" s="202"/>
      <c r="I59" s="201">
        <v>933908933.975617</v>
      </c>
      <c r="J59" s="202"/>
      <c r="K59" s="202"/>
      <c r="L59" s="7">
        <v>856364585.5751235</v>
      </c>
      <c r="M59" s="7">
        <v>751945019.459253</v>
      </c>
      <c r="N59" s="7">
        <v>605417203.2220845</v>
      </c>
    </row>
    <row r="60" spans="2:14" ht="11.25" customHeight="1">
      <c r="B60" s="26">
        <v>42887</v>
      </c>
      <c r="C60" s="27">
        <v>44501</v>
      </c>
      <c r="D60" s="7">
        <v>53</v>
      </c>
      <c r="E60" s="28">
        <v>1614</v>
      </c>
      <c r="F60" s="322">
        <v>1000000000</v>
      </c>
      <c r="G60" s="202"/>
      <c r="H60" s="202"/>
      <c r="I60" s="201">
        <v>926000263.667856</v>
      </c>
      <c r="J60" s="202"/>
      <c r="K60" s="202"/>
      <c r="L60" s="7">
        <v>847672430.3794339</v>
      </c>
      <c r="M60" s="7">
        <v>742419789.0694114</v>
      </c>
      <c r="N60" s="7">
        <v>595216318.4982576</v>
      </c>
    </row>
    <row r="61" spans="2:14" ht="11.25" customHeight="1">
      <c r="B61" s="26">
        <v>42887</v>
      </c>
      <c r="C61" s="27">
        <v>44531</v>
      </c>
      <c r="D61" s="7">
        <v>54</v>
      </c>
      <c r="E61" s="28">
        <v>1644</v>
      </c>
      <c r="F61" s="322">
        <v>1000000000</v>
      </c>
      <c r="G61" s="202"/>
      <c r="H61" s="202"/>
      <c r="I61" s="201">
        <v>918102130.730966</v>
      </c>
      <c r="J61" s="202"/>
      <c r="K61" s="202"/>
      <c r="L61" s="7">
        <v>839062871.0467632</v>
      </c>
      <c r="M61" s="7">
        <v>733070515.0835751</v>
      </c>
      <c r="N61" s="7">
        <v>585311592.1592954</v>
      </c>
    </row>
    <row r="62" spans="2:14" ht="11.25" customHeight="1">
      <c r="B62" s="26">
        <v>42887</v>
      </c>
      <c r="C62" s="27">
        <v>44562</v>
      </c>
      <c r="D62" s="7">
        <v>55</v>
      </c>
      <c r="E62" s="28">
        <v>1675</v>
      </c>
      <c r="F62" s="322">
        <v>1000000000</v>
      </c>
      <c r="G62" s="202"/>
      <c r="H62" s="202"/>
      <c r="I62" s="201">
        <v>910203296.71287</v>
      </c>
      <c r="J62" s="202"/>
      <c r="K62" s="202"/>
      <c r="L62" s="7">
        <v>830433177.2744678</v>
      </c>
      <c r="M62" s="7">
        <v>723685769.6120869</v>
      </c>
      <c r="N62" s="7">
        <v>575371075.695809</v>
      </c>
    </row>
    <row r="63" spans="2:14" ht="11.25" customHeight="1">
      <c r="B63" s="26">
        <v>42887</v>
      </c>
      <c r="C63" s="27">
        <v>44593</v>
      </c>
      <c r="D63" s="7">
        <v>56</v>
      </c>
      <c r="E63" s="28">
        <v>1706</v>
      </c>
      <c r="F63" s="322">
        <v>1000000000</v>
      </c>
      <c r="G63" s="202"/>
      <c r="H63" s="202"/>
      <c r="I63" s="201">
        <v>902229457.503771</v>
      </c>
      <c r="J63" s="202"/>
      <c r="K63" s="202"/>
      <c r="L63" s="7">
        <v>821762027.3173921</v>
      </c>
      <c r="M63" s="7">
        <v>714307982.0435032</v>
      </c>
      <c r="N63" s="7">
        <v>565509774.3394772</v>
      </c>
    </row>
    <row r="64" spans="2:14" ht="11.25" customHeight="1">
      <c r="B64" s="26">
        <v>42887</v>
      </c>
      <c r="C64" s="27">
        <v>44621</v>
      </c>
      <c r="D64" s="7">
        <v>57</v>
      </c>
      <c r="E64" s="28">
        <v>1734</v>
      </c>
      <c r="F64" s="322">
        <v>1000000000</v>
      </c>
      <c r="G64" s="202"/>
      <c r="H64" s="202"/>
      <c r="I64" s="201">
        <v>894317193.956902</v>
      </c>
      <c r="J64" s="202"/>
      <c r="K64" s="202"/>
      <c r="L64" s="7">
        <v>813307486.6328977</v>
      </c>
      <c r="M64" s="7">
        <v>705334813.8912265</v>
      </c>
      <c r="N64" s="7">
        <v>556269110.1170382</v>
      </c>
    </row>
    <row r="65" spans="2:14" ht="11.25" customHeight="1">
      <c r="B65" s="26">
        <v>42887</v>
      </c>
      <c r="C65" s="27">
        <v>44652</v>
      </c>
      <c r="D65" s="7">
        <v>58</v>
      </c>
      <c r="E65" s="28">
        <v>1765</v>
      </c>
      <c r="F65" s="322">
        <v>1000000000</v>
      </c>
      <c r="G65" s="202"/>
      <c r="H65" s="202"/>
      <c r="I65" s="201">
        <v>886396870.224952</v>
      </c>
      <c r="J65" s="202"/>
      <c r="K65" s="202"/>
      <c r="L65" s="7">
        <v>804737394.5069524</v>
      </c>
      <c r="M65" s="7">
        <v>696127556.2116436</v>
      </c>
      <c r="N65" s="7">
        <v>546682370.5893297</v>
      </c>
    </row>
    <row r="66" spans="2:14" ht="11.25" customHeight="1">
      <c r="B66" s="26">
        <v>42887</v>
      </c>
      <c r="C66" s="27">
        <v>44682</v>
      </c>
      <c r="D66" s="7">
        <v>59</v>
      </c>
      <c r="E66" s="28">
        <v>1795</v>
      </c>
      <c r="F66" s="322">
        <v>1000000000</v>
      </c>
      <c r="G66" s="202"/>
      <c r="H66" s="202"/>
      <c r="I66" s="201">
        <v>878373679.71605</v>
      </c>
      <c r="J66" s="202"/>
      <c r="K66" s="202"/>
      <c r="L66" s="7">
        <v>796144396.518863</v>
      </c>
      <c r="M66" s="7">
        <v>686999234.5098761</v>
      </c>
      <c r="N66" s="7">
        <v>537302151.9227362</v>
      </c>
    </row>
    <row r="67" spans="2:14" ht="11.25" customHeight="1">
      <c r="B67" s="26">
        <v>42887</v>
      </c>
      <c r="C67" s="27">
        <v>44713</v>
      </c>
      <c r="D67" s="7">
        <v>60</v>
      </c>
      <c r="E67" s="28">
        <v>1826</v>
      </c>
      <c r="F67" s="322">
        <v>1000000000</v>
      </c>
      <c r="G67" s="202"/>
      <c r="H67" s="202"/>
      <c r="I67" s="201">
        <v>870344129.294885</v>
      </c>
      <c r="J67" s="202"/>
      <c r="K67" s="202"/>
      <c r="L67" s="7">
        <v>787528559.4659091</v>
      </c>
      <c r="M67" s="7">
        <v>677836288.7079228</v>
      </c>
      <c r="N67" s="7">
        <v>527890397.26903486</v>
      </c>
    </row>
    <row r="68" spans="2:14" ht="11.25" customHeight="1">
      <c r="B68" s="26">
        <v>42887</v>
      </c>
      <c r="C68" s="27">
        <v>44743</v>
      </c>
      <c r="D68" s="7">
        <v>61</v>
      </c>
      <c r="E68" s="28">
        <v>1856</v>
      </c>
      <c r="F68" s="322">
        <v>1000000000</v>
      </c>
      <c r="G68" s="202"/>
      <c r="H68" s="202"/>
      <c r="I68" s="201">
        <v>862169423.054025</v>
      </c>
      <c r="J68" s="202"/>
      <c r="K68" s="202"/>
      <c r="L68" s="7">
        <v>778851184.8450422</v>
      </c>
      <c r="M68" s="7">
        <v>668717602.9607131</v>
      </c>
      <c r="N68" s="7">
        <v>518654064.09231615</v>
      </c>
    </row>
    <row r="69" spans="2:14" ht="11.25" customHeight="1">
      <c r="B69" s="26">
        <v>42887</v>
      </c>
      <c r="C69" s="27">
        <v>44774</v>
      </c>
      <c r="D69" s="7">
        <v>62</v>
      </c>
      <c r="E69" s="28">
        <v>1887</v>
      </c>
      <c r="F69" s="322">
        <v>1000000000</v>
      </c>
      <c r="G69" s="202"/>
      <c r="H69" s="202"/>
      <c r="I69" s="201">
        <v>854194905.932266</v>
      </c>
      <c r="J69" s="202"/>
      <c r="K69" s="202"/>
      <c r="L69" s="7">
        <v>770338537.3336551</v>
      </c>
      <c r="M69" s="7">
        <v>659726589.3785408</v>
      </c>
      <c r="N69" s="7">
        <v>509513431.9231073</v>
      </c>
    </row>
    <row r="70" spans="2:14" ht="11.25" customHeight="1">
      <c r="B70" s="26">
        <v>42887</v>
      </c>
      <c r="C70" s="27">
        <v>44805</v>
      </c>
      <c r="D70" s="7">
        <v>63</v>
      </c>
      <c r="E70" s="28">
        <v>1918</v>
      </c>
      <c r="F70" s="322">
        <v>1000000000</v>
      </c>
      <c r="G70" s="202"/>
      <c r="H70" s="202"/>
      <c r="I70" s="201">
        <v>846259145.485012</v>
      </c>
      <c r="J70" s="202"/>
      <c r="K70" s="202"/>
      <c r="L70" s="7">
        <v>761887418.1352433</v>
      </c>
      <c r="M70" s="7">
        <v>650829542.1253655</v>
      </c>
      <c r="N70" s="7">
        <v>500513190.0552876</v>
      </c>
    </row>
    <row r="71" spans="2:14" ht="11.25" customHeight="1">
      <c r="B71" s="26">
        <v>42887</v>
      </c>
      <c r="C71" s="27">
        <v>44835</v>
      </c>
      <c r="D71" s="7">
        <v>64</v>
      </c>
      <c r="E71" s="28">
        <v>1948</v>
      </c>
      <c r="F71" s="322">
        <v>1000000000</v>
      </c>
      <c r="G71" s="202"/>
      <c r="H71" s="202"/>
      <c r="I71" s="201">
        <v>837697767.569935</v>
      </c>
      <c r="J71" s="202"/>
      <c r="K71" s="202"/>
      <c r="L71" s="7">
        <v>752941690.88434</v>
      </c>
      <c r="M71" s="7">
        <v>641604747.2038417</v>
      </c>
      <c r="N71" s="7">
        <v>491396344.0472599</v>
      </c>
    </row>
    <row r="72" spans="2:14" ht="11.25" customHeight="1">
      <c r="B72" s="26">
        <v>42887</v>
      </c>
      <c r="C72" s="27">
        <v>44866</v>
      </c>
      <c r="D72" s="7">
        <v>65</v>
      </c>
      <c r="E72" s="28">
        <v>1979</v>
      </c>
      <c r="F72" s="322">
        <v>1000000000</v>
      </c>
      <c r="G72" s="202"/>
      <c r="H72" s="202"/>
      <c r="I72" s="201">
        <v>829641457.361654</v>
      </c>
      <c r="J72" s="202"/>
      <c r="K72" s="202"/>
      <c r="L72" s="7">
        <v>744435733.9179496</v>
      </c>
      <c r="M72" s="7">
        <v>632743260.6613863</v>
      </c>
      <c r="N72" s="7">
        <v>482556866.97835934</v>
      </c>
    </row>
    <row r="73" spans="2:14" ht="11.25" customHeight="1">
      <c r="B73" s="26">
        <v>42887</v>
      </c>
      <c r="C73" s="27">
        <v>44896</v>
      </c>
      <c r="D73" s="7">
        <v>66</v>
      </c>
      <c r="E73" s="28">
        <v>2009</v>
      </c>
      <c r="F73" s="322">
        <v>1000000000</v>
      </c>
      <c r="G73" s="202"/>
      <c r="H73" s="202"/>
      <c r="I73" s="201">
        <v>821703491.613845</v>
      </c>
      <c r="J73" s="202"/>
      <c r="K73" s="202"/>
      <c r="L73" s="7">
        <v>736102781.402901</v>
      </c>
      <c r="M73" s="7">
        <v>624120636.247335</v>
      </c>
      <c r="N73" s="7">
        <v>474029749.18623585</v>
      </c>
    </row>
    <row r="74" spans="2:14" ht="11.25" customHeight="1">
      <c r="B74" s="26">
        <v>42887</v>
      </c>
      <c r="C74" s="27">
        <v>44927</v>
      </c>
      <c r="D74" s="7">
        <v>67</v>
      </c>
      <c r="E74" s="28">
        <v>2040</v>
      </c>
      <c r="F74" s="322">
        <v>1000000000</v>
      </c>
      <c r="G74" s="202"/>
      <c r="H74" s="202"/>
      <c r="I74" s="201">
        <v>813763807.780642</v>
      </c>
      <c r="J74" s="202"/>
      <c r="K74" s="202"/>
      <c r="L74" s="7">
        <v>727753790.3617436</v>
      </c>
      <c r="M74" s="7">
        <v>615472499.7361376</v>
      </c>
      <c r="N74" s="7">
        <v>465481395.63118947</v>
      </c>
    </row>
    <row r="75" spans="2:14" ht="11.25" customHeight="1">
      <c r="B75" s="26">
        <v>42887</v>
      </c>
      <c r="C75" s="27">
        <v>44958</v>
      </c>
      <c r="D75" s="7">
        <v>68</v>
      </c>
      <c r="E75" s="28">
        <v>2071</v>
      </c>
      <c r="F75" s="322">
        <v>1000000000</v>
      </c>
      <c r="G75" s="202"/>
      <c r="H75" s="202"/>
      <c r="I75" s="201">
        <v>805823827.782974</v>
      </c>
      <c r="J75" s="202"/>
      <c r="K75" s="202"/>
      <c r="L75" s="7">
        <v>719430738.3988763</v>
      </c>
      <c r="M75" s="7">
        <v>606886195.7440019</v>
      </c>
      <c r="N75" s="7">
        <v>457043517.7472829</v>
      </c>
    </row>
    <row r="76" spans="2:14" ht="11.25" customHeight="1">
      <c r="B76" s="26">
        <v>42887</v>
      </c>
      <c r="C76" s="27">
        <v>44986</v>
      </c>
      <c r="D76" s="7">
        <v>69</v>
      </c>
      <c r="E76" s="28">
        <v>2099</v>
      </c>
      <c r="F76" s="322">
        <v>1000000000</v>
      </c>
      <c r="G76" s="202"/>
      <c r="H76" s="202"/>
      <c r="I76" s="201">
        <v>797878959.331888</v>
      </c>
      <c r="J76" s="202"/>
      <c r="K76" s="202"/>
      <c r="L76" s="7">
        <v>711246299.7760417</v>
      </c>
      <c r="M76" s="7">
        <v>598603712.1761507</v>
      </c>
      <c r="N76" s="7">
        <v>449081031.55360395</v>
      </c>
    </row>
    <row r="77" spans="2:14" ht="11.25" customHeight="1">
      <c r="B77" s="26">
        <v>42887</v>
      </c>
      <c r="C77" s="27">
        <v>45017</v>
      </c>
      <c r="D77" s="7">
        <v>70</v>
      </c>
      <c r="E77" s="28">
        <v>2130</v>
      </c>
      <c r="F77" s="322">
        <v>1000000000</v>
      </c>
      <c r="G77" s="202"/>
      <c r="H77" s="202"/>
      <c r="I77" s="201">
        <v>789935910.274892</v>
      </c>
      <c r="J77" s="202"/>
      <c r="K77" s="202"/>
      <c r="L77" s="7">
        <v>702971379.5225239</v>
      </c>
      <c r="M77" s="7">
        <v>590134659.7048591</v>
      </c>
      <c r="N77" s="7">
        <v>440852235.826199</v>
      </c>
    </row>
    <row r="78" spans="2:14" ht="11.25" customHeight="1">
      <c r="B78" s="26">
        <v>42887</v>
      </c>
      <c r="C78" s="27">
        <v>45047</v>
      </c>
      <c r="D78" s="7">
        <v>71</v>
      </c>
      <c r="E78" s="28">
        <v>2160</v>
      </c>
      <c r="F78" s="322">
        <v>1000000000</v>
      </c>
      <c r="G78" s="202"/>
      <c r="H78" s="202"/>
      <c r="I78" s="201">
        <v>781873729.195349</v>
      </c>
      <c r="J78" s="202"/>
      <c r="K78" s="202"/>
      <c r="L78" s="7">
        <v>694654683.3292286</v>
      </c>
      <c r="M78" s="7">
        <v>581717613.7839625</v>
      </c>
      <c r="N78" s="7">
        <v>432783029.65058863</v>
      </c>
    </row>
    <row r="79" spans="2:14" ht="11.25" customHeight="1">
      <c r="B79" s="26">
        <v>42887</v>
      </c>
      <c r="C79" s="27">
        <v>45078</v>
      </c>
      <c r="D79" s="7">
        <v>72</v>
      </c>
      <c r="E79" s="28">
        <v>2191</v>
      </c>
      <c r="F79" s="322">
        <v>1000000000</v>
      </c>
      <c r="G79" s="202"/>
      <c r="H79" s="202"/>
      <c r="I79" s="201">
        <v>773927269.103275</v>
      </c>
      <c r="J79" s="202"/>
      <c r="K79" s="202"/>
      <c r="L79" s="7">
        <v>686428449.9136888</v>
      </c>
      <c r="M79" s="7">
        <v>573366894.7654353</v>
      </c>
      <c r="N79" s="7">
        <v>424763550.51401097</v>
      </c>
    </row>
    <row r="80" spans="2:14" ht="11.25" customHeight="1">
      <c r="B80" s="26">
        <v>42887</v>
      </c>
      <c r="C80" s="27">
        <v>45108</v>
      </c>
      <c r="D80" s="7">
        <v>73</v>
      </c>
      <c r="E80" s="28">
        <v>2221</v>
      </c>
      <c r="F80" s="322">
        <v>1000000000</v>
      </c>
      <c r="G80" s="202"/>
      <c r="H80" s="202"/>
      <c r="I80" s="201">
        <v>766017991.438317</v>
      </c>
      <c r="J80" s="202"/>
      <c r="K80" s="202"/>
      <c r="L80" s="7">
        <v>678298187.1085358</v>
      </c>
      <c r="M80" s="7">
        <v>565181271.8837603</v>
      </c>
      <c r="N80" s="7">
        <v>416983119.7674191</v>
      </c>
    </row>
    <row r="81" spans="2:14" ht="11.25" customHeight="1">
      <c r="B81" s="26">
        <v>42887</v>
      </c>
      <c r="C81" s="27">
        <v>45139</v>
      </c>
      <c r="D81" s="7">
        <v>74</v>
      </c>
      <c r="E81" s="28">
        <v>2252</v>
      </c>
      <c r="F81" s="322">
        <v>1000000000</v>
      </c>
      <c r="G81" s="202"/>
      <c r="H81" s="202"/>
      <c r="I81" s="201">
        <v>758008086.110282</v>
      </c>
      <c r="J81" s="202"/>
      <c r="K81" s="202"/>
      <c r="L81" s="7">
        <v>670067114.042501</v>
      </c>
      <c r="M81" s="7">
        <v>556902930.0656857</v>
      </c>
      <c r="N81" s="7">
        <v>409135189.29240096</v>
      </c>
    </row>
    <row r="82" spans="2:14" ht="11.25" customHeight="1">
      <c r="B82" s="26">
        <v>42887</v>
      </c>
      <c r="C82" s="27">
        <v>45170</v>
      </c>
      <c r="D82" s="7">
        <v>75</v>
      </c>
      <c r="E82" s="28">
        <v>2283</v>
      </c>
      <c r="F82" s="322">
        <v>1000000000</v>
      </c>
      <c r="G82" s="202"/>
      <c r="H82" s="202"/>
      <c r="I82" s="201">
        <v>749969923.050588</v>
      </c>
      <c r="J82" s="202"/>
      <c r="K82" s="202"/>
      <c r="L82" s="7">
        <v>661837073.7372305</v>
      </c>
      <c r="M82" s="7">
        <v>548663895.9281591</v>
      </c>
      <c r="N82" s="7">
        <v>401375014.26077276</v>
      </c>
    </row>
    <row r="83" spans="2:14" ht="11.25" customHeight="1">
      <c r="B83" s="26">
        <v>42887</v>
      </c>
      <c r="C83" s="27">
        <v>45200</v>
      </c>
      <c r="D83" s="7">
        <v>76</v>
      </c>
      <c r="E83" s="28">
        <v>2313</v>
      </c>
      <c r="F83" s="322">
        <v>500000000</v>
      </c>
      <c r="G83" s="202"/>
      <c r="H83" s="202"/>
      <c r="I83" s="201">
        <v>742078627.594809</v>
      </c>
      <c r="J83" s="202"/>
      <c r="K83" s="202"/>
      <c r="L83" s="7">
        <v>653798212.0315206</v>
      </c>
      <c r="M83" s="7">
        <v>540665661.4793426</v>
      </c>
      <c r="N83" s="7">
        <v>393902577.12166137</v>
      </c>
    </row>
    <row r="84" spans="2:14" ht="11.25" customHeight="1">
      <c r="B84" s="26">
        <v>42887</v>
      </c>
      <c r="C84" s="27">
        <v>45231</v>
      </c>
      <c r="D84" s="7">
        <v>77</v>
      </c>
      <c r="E84" s="28">
        <v>2344</v>
      </c>
      <c r="F84" s="322">
        <v>500000000</v>
      </c>
      <c r="G84" s="202"/>
      <c r="H84" s="202"/>
      <c r="I84" s="201">
        <v>734042595.561489</v>
      </c>
      <c r="J84" s="202"/>
      <c r="K84" s="202"/>
      <c r="L84" s="7">
        <v>645621294.1775131</v>
      </c>
      <c r="M84" s="7">
        <v>532545841.92569816</v>
      </c>
      <c r="N84" s="7">
        <v>386343537.58440447</v>
      </c>
    </row>
    <row r="85" spans="2:14" ht="11.25" customHeight="1">
      <c r="B85" s="26">
        <v>42887</v>
      </c>
      <c r="C85" s="27">
        <v>45261</v>
      </c>
      <c r="D85" s="7">
        <v>78</v>
      </c>
      <c r="E85" s="28">
        <v>2374</v>
      </c>
      <c r="F85" s="322">
        <v>500000000</v>
      </c>
      <c r="G85" s="202"/>
      <c r="H85" s="202"/>
      <c r="I85" s="201">
        <v>726176072.109177</v>
      </c>
      <c r="J85" s="202"/>
      <c r="K85" s="202"/>
      <c r="L85" s="7">
        <v>637653985.9578677</v>
      </c>
      <c r="M85" s="7">
        <v>524679381.77569675</v>
      </c>
      <c r="N85" s="7">
        <v>379076389.5875289</v>
      </c>
    </row>
    <row r="86" spans="2:14" ht="11.25" customHeight="1">
      <c r="B86" s="26">
        <v>42887</v>
      </c>
      <c r="C86" s="27">
        <v>45292</v>
      </c>
      <c r="D86" s="7">
        <v>79</v>
      </c>
      <c r="E86" s="28">
        <v>2405</v>
      </c>
      <c r="F86" s="322">
        <v>500000000</v>
      </c>
      <c r="G86" s="202"/>
      <c r="H86" s="202"/>
      <c r="I86" s="201">
        <v>717938750.078557</v>
      </c>
      <c r="J86" s="202"/>
      <c r="K86" s="202"/>
      <c r="L86" s="7">
        <v>629351567.0137228</v>
      </c>
      <c r="M86" s="7">
        <v>516530927.40338105</v>
      </c>
      <c r="N86" s="7">
        <v>371608540.9870187</v>
      </c>
    </row>
    <row r="87" spans="2:14" ht="11.25" customHeight="1">
      <c r="B87" s="26">
        <v>42887</v>
      </c>
      <c r="C87" s="27">
        <v>45323</v>
      </c>
      <c r="D87" s="7">
        <v>80</v>
      </c>
      <c r="E87" s="28">
        <v>2436</v>
      </c>
      <c r="F87" s="322">
        <v>500000000</v>
      </c>
      <c r="G87" s="202"/>
      <c r="H87" s="202"/>
      <c r="I87" s="201">
        <v>709980005.728925</v>
      </c>
      <c r="J87" s="202"/>
      <c r="K87" s="202"/>
      <c r="L87" s="7">
        <v>621319266.2989705</v>
      </c>
      <c r="M87" s="7">
        <v>508641657.54974765</v>
      </c>
      <c r="N87" s="7">
        <v>364382828.31796885</v>
      </c>
    </row>
    <row r="88" spans="2:14" ht="11.25" customHeight="1">
      <c r="B88" s="26">
        <v>42887</v>
      </c>
      <c r="C88" s="27">
        <v>45352</v>
      </c>
      <c r="D88" s="7">
        <v>81</v>
      </c>
      <c r="E88" s="28">
        <v>2465</v>
      </c>
      <c r="F88" s="322">
        <v>500000000</v>
      </c>
      <c r="G88" s="202"/>
      <c r="H88" s="202"/>
      <c r="I88" s="201">
        <v>702129769.142078</v>
      </c>
      <c r="J88" s="202"/>
      <c r="K88" s="202"/>
      <c r="L88" s="7">
        <v>613474380.6127058</v>
      </c>
      <c r="M88" s="7">
        <v>501024516.5569732</v>
      </c>
      <c r="N88" s="7">
        <v>357503667.6737098</v>
      </c>
    </row>
    <row r="89" spans="2:14" ht="11.25" customHeight="1">
      <c r="B89" s="26">
        <v>42887</v>
      </c>
      <c r="C89" s="27">
        <v>45383</v>
      </c>
      <c r="D89" s="7">
        <v>82</v>
      </c>
      <c r="E89" s="28">
        <v>2496</v>
      </c>
      <c r="F89" s="322">
        <v>500000000</v>
      </c>
      <c r="G89" s="202"/>
      <c r="H89" s="202"/>
      <c r="I89" s="201">
        <v>694282931.207933</v>
      </c>
      <c r="J89" s="202"/>
      <c r="K89" s="202"/>
      <c r="L89" s="7">
        <v>605589464.9605798</v>
      </c>
      <c r="M89" s="7">
        <v>493327074.86957276</v>
      </c>
      <c r="N89" s="7">
        <v>350520235.41939515</v>
      </c>
    </row>
    <row r="90" spans="2:14" ht="11.25" customHeight="1">
      <c r="B90" s="26">
        <v>42887</v>
      </c>
      <c r="C90" s="27">
        <v>45413</v>
      </c>
      <c r="D90" s="7">
        <v>83</v>
      </c>
      <c r="E90" s="28">
        <v>2526</v>
      </c>
      <c r="F90" s="322">
        <v>500000000</v>
      </c>
      <c r="G90" s="202"/>
      <c r="H90" s="202"/>
      <c r="I90" s="201">
        <v>686445695.048728</v>
      </c>
      <c r="J90" s="202"/>
      <c r="K90" s="202"/>
      <c r="L90" s="7">
        <v>597770624.4429054</v>
      </c>
      <c r="M90" s="7">
        <v>485759134.6596449</v>
      </c>
      <c r="N90" s="7">
        <v>343728231.21170557</v>
      </c>
    </row>
    <row r="91" spans="2:14" ht="11.25" customHeight="1">
      <c r="B91" s="26">
        <v>42887</v>
      </c>
      <c r="C91" s="27">
        <v>45444</v>
      </c>
      <c r="D91" s="7">
        <v>84</v>
      </c>
      <c r="E91" s="28">
        <v>2557</v>
      </c>
      <c r="F91" s="322">
        <v>500000000</v>
      </c>
      <c r="G91" s="202"/>
      <c r="H91" s="202"/>
      <c r="I91" s="201">
        <v>678620470.76291</v>
      </c>
      <c r="J91" s="202"/>
      <c r="K91" s="202"/>
      <c r="L91" s="7">
        <v>589953957.2559036</v>
      </c>
      <c r="M91" s="7">
        <v>478187939.5571895</v>
      </c>
      <c r="N91" s="7">
        <v>336937589.9422937</v>
      </c>
    </row>
    <row r="92" spans="2:14" ht="11.25" customHeight="1">
      <c r="B92" s="26">
        <v>42887</v>
      </c>
      <c r="C92" s="27">
        <v>45474</v>
      </c>
      <c r="D92" s="7">
        <v>85</v>
      </c>
      <c r="E92" s="28">
        <v>2587</v>
      </c>
      <c r="F92" s="322">
        <v>500000000</v>
      </c>
      <c r="G92" s="202"/>
      <c r="H92" s="202"/>
      <c r="I92" s="201">
        <v>670308758.921453</v>
      </c>
      <c r="J92" s="202"/>
      <c r="K92" s="202"/>
      <c r="L92" s="7">
        <v>581771734.617181</v>
      </c>
      <c r="M92" s="7">
        <v>470395203.21552783</v>
      </c>
      <c r="N92" s="7">
        <v>330088059.42026055</v>
      </c>
    </row>
    <row r="93" spans="2:14" ht="11.25" customHeight="1">
      <c r="B93" s="26">
        <v>42887</v>
      </c>
      <c r="C93" s="27">
        <v>45505</v>
      </c>
      <c r="D93" s="7">
        <v>86</v>
      </c>
      <c r="E93" s="28">
        <v>2618</v>
      </c>
      <c r="F93" s="322">
        <v>500000000</v>
      </c>
      <c r="G93" s="202"/>
      <c r="H93" s="202"/>
      <c r="I93" s="201">
        <v>662410545.008573</v>
      </c>
      <c r="J93" s="202"/>
      <c r="K93" s="202"/>
      <c r="L93" s="7">
        <v>573941646.5958103</v>
      </c>
      <c r="M93" s="7">
        <v>462883925.5841308</v>
      </c>
      <c r="N93" s="7">
        <v>323441430.4651116</v>
      </c>
    </row>
    <row r="94" spans="2:14" ht="11.25" customHeight="1">
      <c r="B94" s="26">
        <v>42887</v>
      </c>
      <c r="C94" s="27">
        <v>45536</v>
      </c>
      <c r="D94" s="7">
        <v>87</v>
      </c>
      <c r="E94" s="28">
        <v>2649</v>
      </c>
      <c r="F94" s="322">
        <v>0</v>
      </c>
      <c r="G94" s="202"/>
      <c r="H94" s="202"/>
      <c r="I94" s="201">
        <v>654179137.517287</v>
      </c>
      <c r="J94" s="202"/>
      <c r="K94" s="202"/>
      <c r="L94" s="7">
        <v>565848241.8949732</v>
      </c>
      <c r="M94" s="7">
        <v>455195986.1266696</v>
      </c>
      <c r="N94" s="7">
        <v>316722263.8800349</v>
      </c>
    </row>
    <row r="95" spans="2:14" ht="11.25" customHeight="1">
      <c r="B95" s="26">
        <v>42887</v>
      </c>
      <c r="C95" s="27">
        <v>45566</v>
      </c>
      <c r="D95" s="7">
        <v>88</v>
      </c>
      <c r="E95" s="28">
        <v>2679</v>
      </c>
      <c r="F95" s="322"/>
      <c r="G95" s="202"/>
      <c r="H95" s="202"/>
      <c r="I95" s="201">
        <v>646405232.547292</v>
      </c>
      <c r="J95" s="202"/>
      <c r="K95" s="202"/>
      <c r="L95" s="7">
        <v>558206262.7001626</v>
      </c>
      <c r="M95" s="7">
        <v>447943176.05285734</v>
      </c>
      <c r="N95" s="7">
        <v>310398188.1900341</v>
      </c>
    </row>
    <row r="96" spans="2:14" ht="11.25" customHeight="1">
      <c r="B96" s="26">
        <v>42887</v>
      </c>
      <c r="C96" s="27">
        <v>45597</v>
      </c>
      <c r="D96" s="7">
        <v>89</v>
      </c>
      <c r="E96" s="28">
        <v>2710</v>
      </c>
      <c r="F96" s="322"/>
      <c r="G96" s="202"/>
      <c r="H96" s="202"/>
      <c r="I96" s="201">
        <v>638276426.761724</v>
      </c>
      <c r="J96" s="202"/>
      <c r="K96" s="202"/>
      <c r="L96" s="7">
        <v>550251741.1813093</v>
      </c>
      <c r="M96" s="7">
        <v>440436942.01963836</v>
      </c>
      <c r="N96" s="7">
        <v>303904136.1264581</v>
      </c>
    </row>
    <row r="97" spans="2:14" ht="11.25" customHeight="1">
      <c r="B97" s="26">
        <v>42887</v>
      </c>
      <c r="C97" s="27">
        <v>45627</v>
      </c>
      <c r="D97" s="7">
        <v>90</v>
      </c>
      <c r="E97" s="28">
        <v>2740</v>
      </c>
      <c r="F97" s="322"/>
      <c r="G97" s="202"/>
      <c r="H97" s="202"/>
      <c r="I97" s="201">
        <v>630582231.448865</v>
      </c>
      <c r="J97" s="202"/>
      <c r="K97" s="202"/>
      <c r="L97" s="7">
        <v>542726352.758517</v>
      </c>
      <c r="M97" s="7">
        <v>433344202.0464183</v>
      </c>
      <c r="N97" s="7">
        <v>297784402.2398465</v>
      </c>
    </row>
    <row r="98" spans="2:14" ht="11.25" customHeight="1">
      <c r="B98" s="26">
        <v>42887</v>
      </c>
      <c r="C98" s="27">
        <v>45658</v>
      </c>
      <c r="D98" s="7">
        <v>91</v>
      </c>
      <c r="E98" s="28">
        <v>2771</v>
      </c>
      <c r="F98" s="322"/>
      <c r="G98" s="202"/>
      <c r="H98" s="202"/>
      <c r="I98" s="201">
        <v>623009529.659124</v>
      </c>
      <c r="J98" s="202"/>
      <c r="K98" s="202"/>
      <c r="L98" s="7">
        <v>535299268.09145135</v>
      </c>
      <c r="M98" s="7">
        <v>426326985.092033</v>
      </c>
      <c r="N98" s="7">
        <v>291721473.24841714</v>
      </c>
    </row>
    <row r="99" spans="2:14" ht="11.25" customHeight="1">
      <c r="B99" s="26">
        <v>42887</v>
      </c>
      <c r="C99" s="27">
        <v>45689</v>
      </c>
      <c r="D99" s="7">
        <v>92</v>
      </c>
      <c r="E99" s="28">
        <v>2802</v>
      </c>
      <c r="F99" s="322"/>
      <c r="G99" s="202"/>
      <c r="H99" s="202"/>
      <c r="I99" s="201">
        <v>615555822.154847</v>
      </c>
      <c r="J99" s="202"/>
      <c r="K99" s="202"/>
      <c r="L99" s="7">
        <v>527997884.2431052</v>
      </c>
      <c r="M99" s="7">
        <v>419442514.7336877</v>
      </c>
      <c r="N99" s="7">
        <v>285795011.04760516</v>
      </c>
    </row>
    <row r="100" spans="2:14" ht="11.25" customHeight="1">
      <c r="B100" s="26">
        <v>42887</v>
      </c>
      <c r="C100" s="27">
        <v>45717</v>
      </c>
      <c r="D100" s="7">
        <v>93</v>
      </c>
      <c r="E100" s="28">
        <v>2830</v>
      </c>
      <c r="F100" s="322"/>
      <c r="G100" s="202"/>
      <c r="H100" s="202"/>
      <c r="I100" s="201">
        <v>608210796.048101</v>
      </c>
      <c r="J100" s="202"/>
      <c r="K100" s="202"/>
      <c r="L100" s="7">
        <v>520898355.94266933</v>
      </c>
      <c r="M100" s="7">
        <v>412851977.4547714</v>
      </c>
      <c r="N100" s="7">
        <v>280228030.9088368</v>
      </c>
    </row>
    <row r="101" spans="2:14" ht="11.25" customHeight="1">
      <c r="B101" s="26">
        <v>42887</v>
      </c>
      <c r="C101" s="27">
        <v>45748</v>
      </c>
      <c r="D101" s="7">
        <v>94</v>
      </c>
      <c r="E101" s="28">
        <v>2861</v>
      </c>
      <c r="F101" s="322"/>
      <c r="G101" s="202"/>
      <c r="H101" s="202"/>
      <c r="I101" s="201">
        <v>600930595.597523</v>
      </c>
      <c r="J101" s="202"/>
      <c r="K101" s="202"/>
      <c r="L101" s="7">
        <v>513790366.5188865</v>
      </c>
      <c r="M101" s="7">
        <v>406182709.52612936</v>
      </c>
      <c r="N101" s="7">
        <v>274533443.7692901</v>
      </c>
    </row>
    <row r="102" spans="2:14" ht="11.25" customHeight="1">
      <c r="B102" s="26">
        <v>42887</v>
      </c>
      <c r="C102" s="27">
        <v>45778</v>
      </c>
      <c r="D102" s="7">
        <v>95</v>
      </c>
      <c r="E102" s="28">
        <v>2891</v>
      </c>
      <c r="F102" s="322"/>
      <c r="G102" s="202"/>
      <c r="H102" s="202"/>
      <c r="I102" s="201">
        <v>593703439.126637</v>
      </c>
      <c r="J102" s="202"/>
      <c r="K102" s="202"/>
      <c r="L102" s="7">
        <v>506778014.86272746</v>
      </c>
      <c r="M102" s="7">
        <v>399652936.675825</v>
      </c>
      <c r="N102" s="7">
        <v>269012783.1406783</v>
      </c>
    </row>
    <row r="103" spans="2:14" ht="11.25" customHeight="1">
      <c r="B103" s="26">
        <v>42887</v>
      </c>
      <c r="C103" s="27">
        <v>45809</v>
      </c>
      <c r="D103" s="7">
        <v>96</v>
      </c>
      <c r="E103" s="28">
        <v>2922</v>
      </c>
      <c r="F103" s="322"/>
      <c r="G103" s="202"/>
      <c r="H103" s="202"/>
      <c r="I103" s="201">
        <v>586510368.683308</v>
      </c>
      <c r="J103" s="202"/>
      <c r="K103" s="202"/>
      <c r="L103" s="7">
        <v>499788978.39680076</v>
      </c>
      <c r="M103" s="7">
        <v>393138892.65018624</v>
      </c>
      <c r="N103" s="7">
        <v>263507231.8160918</v>
      </c>
    </row>
    <row r="104" spans="2:14" ht="11.25" customHeight="1">
      <c r="B104" s="26">
        <v>42887</v>
      </c>
      <c r="C104" s="27">
        <v>45839</v>
      </c>
      <c r="D104" s="7">
        <v>97</v>
      </c>
      <c r="E104" s="28">
        <v>2952</v>
      </c>
      <c r="F104" s="322"/>
      <c r="G104" s="202"/>
      <c r="H104" s="202"/>
      <c r="I104" s="201">
        <v>579565294.532702</v>
      </c>
      <c r="J104" s="202"/>
      <c r="K104" s="202"/>
      <c r="L104" s="7">
        <v>493060159.59584576</v>
      </c>
      <c r="M104" s="7">
        <v>386891345.2725818</v>
      </c>
      <c r="N104" s="7">
        <v>258256717.5264607</v>
      </c>
    </row>
    <row r="105" spans="2:14" ht="11.25" customHeight="1">
      <c r="B105" s="26">
        <v>42887</v>
      </c>
      <c r="C105" s="27">
        <v>45870</v>
      </c>
      <c r="D105" s="7">
        <v>98</v>
      </c>
      <c r="E105" s="28">
        <v>2983</v>
      </c>
      <c r="F105" s="322"/>
      <c r="G105" s="202"/>
      <c r="H105" s="202"/>
      <c r="I105" s="201">
        <v>572884452.574654</v>
      </c>
      <c r="J105" s="202"/>
      <c r="K105" s="202"/>
      <c r="L105" s="7">
        <v>486549864.5107614</v>
      </c>
      <c r="M105" s="7">
        <v>380811935.4106768</v>
      </c>
      <c r="N105" s="7">
        <v>253121935.83946407</v>
      </c>
    </row>
    <row r="106" spans="2:14" ht="11.25" customHeight="1">
      <c r="B106" s="26">
        <v>42887</v>
      </c>
      <c r="C106" s="27">
        <v>45901</v>
      </c>
      <c r="D106" s="7">
        <v>99</v>
      </c>
      <c r="E106" s="28">
        <v>3014</v>
      </c>
      <c r="F106" s="322"/>
      <c r="G106" s="202"/>
      <c r="H106" s="202"/>
      <c r="I106" s="201">
        <v>566153314.51239</v>
      </c>
      <c r="J106" s="202"/>
      <c r="K106" s="202"/>
      <c r="L106" s="7">
        <v>480017590.98823094</v>
      </c>
      <c r="M106" s="7">
        <v>374743787.26291174</v>
      </c>
      <c r="N106" s="7">
        <v>248033472.1103077</v>
      </c>
    </row>
    <row r="107" spans="2:14" ht="11.25" customHeight="1">
      <c r="B107" s="26">
        <v>42887</v>
      </c>
      <c r="C107" s="27">
        <v>45931</v>
      </c>
      <c r="D107" s="7">
        <v>100</v>
      </c>
      <c r="E107" s="28">
        <v>3044</v>
      </c>
      <c r="F107" s="322"/>
      <c r="G107" s="202"/>
      <c r="H107" s="202"/>
      <c r="I107" s="201">
        <v>560103656.249978</v>
      </c>
      <c r="J107" s="202"/>
      <c r="K107" s="202"/>
      <c r="L107" s="7">
        <v>474108855.12901235</v>
      </c>
      <c r="M107" s="7">
        <v>369219919.0219932</v>
      </c>
      <c r="N107" s="7">
        <v>243375612.43875557</v>
      </c>
    </row>
    <row r="108" spans="2:14" ht="11.25" customHeight="1">
      <c r="B108" s="26">
        <v>42887</v>
      </c>
      <c r="C108" s="27">
        <v>45962</v>
      </c>
      <c r="D108" s="7">
        <v>101</v>
      </c>
      <c r="E108" s="28">
        <v>3075</v>
      </c>
      <c r="F108" s="322"/>
      <c r="G108" s="202"/>
      <c r="H108" s="202"/>
      <c r="I108" s="201">
        <v>554111966.268175</v>
      </c>
      <c r="J108" s="202"/>
      <c r="K108" s="202"/>
      <c r="L108" s="7">
        <v>468241570.016287</v>
      </c>
      <c r="M108" s="7">
        <v>363723294.37622344</v>
      </c>
      <c r="N108" s="7">
        <v>238736965.97169563</v>
      </c>
    </row>
    <row r="109" spans="2:14" ht="11.25" customHeight="1">
      <c r="B109" s="26">
        <v>42887</v>
      </c>
      <c r="C109" s="27">
        <v>45992</v>
      </c>
      <c r="D109" s="7">
        <v>102</v>
      </c>
      <c r="E109" s="28">
        <v>3105</v>
      </c>
      <c r="F109" s="322"/>
      <c r="G109" s="202"/>
      <c r="H109" s="202"/>
      <c r="I109" s="201">
        <v>548051523.034703</v>
      </c>
      <c r="J109" s="202"/>
      <c r="K109" s="202"/>
      <c r="L109" s="7">
        <v>462360141.1489491</v>
      </c>
      <c r="M109" s="7">
        <v>358270709.3905084</v>
      </c>
      <c r="N109" s="7">
        <v>234194095.45642087</v>
      </c>
    </row>
    <row r="110" spans="2:14" ht="11.25" customHeight="1">
      <c r="B110" s="26">
        <v>42887</v>
      </c>
      <c r="C110" s="27">
        <v>46023</v>
      </c>
      <c r="D110" s="7">
        <v>103</v>
      </c>
      <c r="E110" s="28">
        <v>3136</v>
      </c>
      <c r="F110" s="322"/>
      <c r="G110" s="202"/>
      <c r="H110" s="202"/>
      <c r="I110" s="201">
        <v>542130573.711633</v>
      </c>
      <c r="J110" s="202"/>
      <c r="K110" s="202"/>
      <c r="L110" s="7">
        <v>456589245.5133672</v>
      </c>
      <c r="M110" s="7">
        <v>352899210.53023404</v>
      </c>
      <c r="N110" s="7">
        <v>229705790.98665738</v>
      </c>
    </row>
    <row r="111" spans="2:14" ht="11.25" customHeight="1">
      <c r="B111" s="26">
        <v>42887</v>
      </c>
      <c r="C111" s="27">
        <v>46054</v>
      </c>
      <c r="D111" s="7">
        <v>104</v>
      </c>
      <c r="E111" s="28">
        <v>3167</v>
      </c>
      <c r="F111" s="322"/>
      <c r="G111" s="202"/>
      <c r="H111" s="202"/>
      <c r="I111" s="201">
        <v>536380459.009813</v>
      </c>
      <c r="J111" s="202"/>
      <c r="K111" s="202"/>
      <c r="L111" s="7">
        <v>450980230.6090183</v>
      </c>
      <c r="M111" s="7">
        <v>347677515.97280806</v>
      </c>
      <c r="N111" s="7">
        <v>225348402.1274447</v>
      </c>
    </row>
    <row r="112" spans="2:14" ht="11.25" customHeight="1">
      <c r="B112" s="26">
        <v>42887</v>
      </c>
      <c r="C112" s="27">
        <v>46082</v>
      </c>
      <c r="D112" s="7">
        <v>105</v>
      </c>
      <c r="E112" s="28">
        <v>3195</v>
      </c>
      <c r="F112" s="322"/>
      <c r="G112" s="202"/>
      <c r="H112" s="202"/>
      <c r="I112" s="201">
        <v>530388498.596352</v>
      </c>
      <c r="J112" s="202"/>
      <c r="K112" s="202"/>
      <c r="L112" s="7">
        <v>445259072.84693426</v>
      </c>
      <c r="M112" s="7">
        <v>342478249.92087775</v>
      </c>
      <c r="N112" s="7">
        <v>221129092.5255382</v>
      </c>
    </row>
    <row r="113" spans="2:14" ht="11.25" customHeight="1">
      <c r="B113" s="26">
        <v>42887</v>
      </c>
      <c r="C113" s="27">
        <v>46113</v>
      </c>
      <c r="D113" s="7">
        <v>106</v>
      </c>
      <c r="E113" s="28">
        <v>3226</v>
      </c>
      <c r="F113" s="322"/>
      <c r="G113" s="202"/>
      <c r="H113" s="202"/>
      <c r="I113" s="201">
        <v>524854503.516625</v>
      </c>
      <c r="J113" s="202"/>
      <c r="K113" s="202"/>
      <c r="L113" s="7">
        <v>439865992.8210561</v>
      </c>
      <c r="M113" s="7">
        <v>337469631.7885196</v>
      </c>
      <c r="N113" s="7">
        <v>216972256.32570013</v>
      </c>
    </row>
    <row r="114" spans="2:14" ht="11.25" customHeight="1">
      <c r="B114" s="26">
        <v>42887</v>
      </c>
      <c r="C114" s="27">
        <v>46143</v>
      </c>
      <c r="D114" s="7">
        <v>107</v>
      </c>
      <c r="E114" s="28">
        <v>3256</v>
      </c>
      <c r="F114" s="322"/>
      <c r="G114" s="202"/>
      <c r="H114" s="202"/>
      <c r="I114" s="201">
        <v>519365964.127462</v>
      </c>
      <c r="J114" s="202"/>
      <c r="K114" s="202"/>
      <c r="L114" s="7">
        <v>434551751.356329</v>
      </c>
      <c r="M114" s="7">
        <v>332571923.8134784</v>
      </c>
      <c r="N114" s="7">
        <v>212946827.2538198</v>
      </c>
    </row>
    <row r="115" spans="2:14" ht="11.25" customHeight="1">
      <c r="B115" s="26">
        <v>42887</v>
      </c>
      <c r="C115" s="27">
        <v>46174</v>
      </c>
      <c r="D115" s="7">
        <v>108</v>
      </c>
      <c r="E115" s="28">
        <v>3287</v>
      </c>
      <c r="F115" s="322"/>
      <c r="G115" s="202"/>
      <c r="H115" s="202"/>
      <c r="I115" s="201">
        <v>513799512.235405</v>
      </c>
      <c r="J115" s="202"/>
      <c r="K115" s="202"/>
      <c r="L115" s="7">
        <v>429165187.243828</v>
      </c>
      <c r="M115" s="7">
        <v>327614154.3337913</v>
      </c>
      <c r="N115" s="7">
        <v>208883851.95406184</v>
      </c>
    </row>
    <row r="116" spans="2:14" ht="11.25" customHeight="1">
      <c r="B116" s="26">
        <v>42887</v>
      </c>
      <c r="C116" s="27">
        <v>46204</v>
      </c>
      <c r="D116" s="7">
        <v>109</v>
      </c>
      <c r="E116" s="28">
        <v>3317</v>
      </c>
      <c r="F116" s="322"/>
      <c r="G116" s="202"/>
      <c r="H116" s="202"/>
      <c r="I116" s="201">
        <v>508110377.46537</v>
      </c>
      <c r="J116" s="202"/>
      <c r="K116" s="202"/>
      <c r="L116" s="7">
        <v>423716546.09960496</v>
      </c>
      <c r="M116" s="7">
        <v>322658686.6988025</v>
      </c>
      <c r="N116" s="7">
        <v>204880986.18891138</v>
      </c>
    </row>
    <row r="117" spans="2:14" ht="11.25" customHeight="1">
      <c r="B117" s="26">
        <v>42887</v>
      </c>
      <c r="C117" s="27">
        <v>46235</v>
      </c>
      <c r="D117" s="7">
        <v>110</v>
      </c>
      <c r="E117" s="28">
        <v>3348</v>
      </c>
      <c r="F117" s="322"/>
      <c r="G117" s="202"/>
      <c r="H117" s="202"/>
      <c r="I117" s="201">
        <v>502606585.520629</v>
      </c>
      <c r="J117" s="202"/>
      <c r="K117" s="202"/>
      <c r="L117" s="7">
        <v>418416027.99083525</v>
      </c>
      <c r="M117" s="7">
        <v>317812038.22584987</v>
      </c>
      <c r="N117" s="7">
        <v>200948726.07188323</v>
      </c>
    </row>
    <row r="118" spans="2:14" ht="11.25" customHeight="1">
      <c r="B118" s="26">
        <v>42887</v>
      </c>
      <c r="C118" s="27">
        <v>46266</v>
      </c>
      <c r="D118" s="7">
        <v>111</v>
      </c>
      <c r="E118" s="28">
        <v>3379</v>
      </c>
      <c r="F118" s="322"/>
      <c r="G118" s="202"/>
      <c r="H118" s="202"/>
      <c r="I118" s="201">
        <v>497198507.387975</v>
      </c>
      <c r="J118" s="202"/>
      <c r="K118" s="202"/>
      <c r="L118" s="7">
        <v>413211816.9832049</v>
      </c>
      <c r="M118" s="7">
        <v>313060919.8536587</v>
      </c>
      <c r="N118" s="7">
        <v>197106247.6467066</v>
      </c>
    </row>
    <row r="119" spans="2:14" ht="11.25" customHeight="1">
      <c r="B119" s="26">
        <v>42887</v>
      </c>
      <c r="C119" s="27">
        <v>46296</v>
      </c>
      <c r="D119" s="7">
        <v>112</v>
      </c>
      <c r="E119" s="28">
        <v>3409</v>
      </c>
      <c r="F119" s="322"/>
      <c r="G119" s="202"/>
      <c r="H119" s="202"/>
      <c r="I119" s="201">
        <v>491321317.74511</v>
      </c>
      <c r="J119" s="202"/>
      <c r="K119" s="202"/>
      <c r="L119" s="7">
        <v>407657169.8524013</v>
      </c>
      <c r="M119" s="7">
        <v>308092393.70289147</v>
      </c>
      <c r="N119" s="7">
        <v>193182860.81185684</v>
      </c>
    </row>
    <row r="120" spans="2:14" ht="11.25" customHeight="1">
      <c r="B120" s="26">
        <v>42887</v>
      </c>
      <c r="C120" s="27">
        <v>46327</v>
      </c>
      <c r="D120" s="7">
        <v>113</v>
      </c>
      <c r="E120" s="28">
        <v>3440</v>
      </c>
      <c r="F120" s="322"/>
      <c r="G120" s="202"/>
      <c r="H120" s="202"/>
      <c r="I120" s="201">
        <v>485798801.572188</v>
      </c>
      <c r="J120" s="202"/>
      <c r="K120" s="202"/>
      <c r="L120" s="7">
        <v>402391404.58296657</v>
      </c>
      <c r="M120" s="7">
        <v>303339299.4800051</v>
      </c>
      <c r="N120" s="7">
        <v>189396921.58617273</v>
      </c>
    </row>
    <row r="121" spans="2:14" ht="11.25" customHeight="1">
      <c r="B121" s="26">
        <v>42887</v>
      </c>
      <c r="C121" s="27">
        <v>46357</v>
      </c>
      <c r="D121" s="7">
        <v>114</v>
      </c>
      <c r="E121" s="28">
        <v>3470</v>
      </c>
      <c r="F121" s="322"/>
      <c r="G121" s="202"/>
      <c r="H121" s="202"/>
      <c r="I121" s="201">
        <v>480338241.328144</v>
      </c>
      <c r="J121" s="202"/>
      <c r="K121" s="202"/>
      <c r="L121" s="7">
        <v>397215310.7983938</v>
      </c>
      <c r="M121" s="7">
        <v>298700350.1562046</v>
      </c>
      <c r="N121" s="7">
        <v>185735984.2238952</v>
      </c>
    </row>
    <row r="122" spans="2:14" ht="11.25" customHeight="1">
      <c r="B122" s="26">
        <v>42887</v>
      </c>
      <c r="C122" s="27">
        <v>46388</v>
      </c>
      <c r="D122" s="7">
        <v>115</v>
      </c>
      <c r="E122" s="28">
        <v>3501</v>
      </c>
      <c r="F122" s="322"/>
      <c r="G122" s="202"/>
      <c r="H122" s="202"/>
      <c r="I122" s="201">
        <v>474976236.691868</v>
      </c>
      <c r="J122" s="202"/>
      <c r="K122" s="202"/>
      <c r="L122" s="7">
        <v>392115019.5147155</v>
      </c>
      <c r="M122" s="7">
        <v>294115100.16164786</v>
      </c>
      <c r="N122" s="7">
        <v>182110195.89187244</v>
      </c>
    </row>
    <row r="123" spans="2:14" ht="11.25" customHeight="1">
      <c r="B123" s="26">
        <v>42887</v>
      </c>
      <c r="C123" s="27">
        <v>46419</v>
      </c>
      <c r="D123" s="7">
        <v>116</v>
      </c>
      <c r="E123" s="28">
        <v>3532</v>
      </c>
      <c r="F123" s="322"/>
      <c r="G123" s="202"/>
      <c r="H123" s="202"/>
      <c r="I123" s="201">
        <v>469615068.97868</v>
      </c>
      <c r="J123" s="202"/>
      <c r="K123" s="202"/>
      <c r="L123" s="7">
        <v>387031576.2649137</v>
      </c>
      <c r="M123" s="7">
        <v>289563845.79838604</v>
      </c>
      <c r="N123" s="7">
        <v>178532750.1250118</v>
      </c>
    </row>
    <row r="124" spans="2:14" ht="11.25" customHeight="1">
      <c r="B124" s="26">
        <v>42887</v>
      </c>
      <c r="C124" s="27">
        <v>46447</v>
      </c>
      <c r="D124" s="7">
        <v>117</v>
      </c>
      <c r="E124" s="28">
        <v>3560</v>
      </c>
      <c r="F124" s="322"/>
      <c r="G124" s="202"/>
      <c r="H124" s="202"/>
      <c r="I124" s="201">
        <v>464207551.117229</v>
      </c>
      <c r="J124" s="202"/>
      <c r="K124" s="202"/>
      <c r="L124" s="7">
        <v>381988860.5771277</v>
      </c>
      <c r="M124" s="7">
        <v>285134489.25126463</v>
      </c>
      <c r="N124" s="7">
        <v>175129102.47411048</v>
      </c>
    </row>
    <row r="125" spans="2:14" ht="11.25" customHeight="1">
      <c r="B125" s="26">
        <v>42887</v>
      </c>
      <c r="C125" s="27">
        <v>46478</v>
      </c>
      <c r="D125" s="7">
        <v>118</v>
      </c>
      <c r="E125" s="28">
        <v>3591</v>
      </c>
      <c r="F125" s="322"/>
      <c r="G125" s="202"/>
      <c r="H125" s="202"/>
      <c r="I125" s="201">
        <v>458873516.943884</v>
      </c>
      <c r="J125" s="202"/>
      <c r="K125" s="202"/>
      <c r="L125" s="7">
        <v>376959133.6029544</v>
      </c>
      <c r="M125" s="7">
        <v>280664456.56704605</v>
      </c>
      <c r="N125" s="7">
        <v>171653477.69283223</v>
      </c>
    </row>
    <row r="126" spans="2:14" ht="11.25" customHeight="1">
      <c r="B126" s="26">
        <v>42887</v>
      </c>
      <c r="C126" s="27">
        <v>46508</v>
      </c>
      <c r="D126" s="7">
        <v>119</v>
      </c>
      <c r="E126" s="28">
        <v>3621</v>
      </c>
      <c r="F126" s="322"/>
      <c r="G126" s="202"/>
      <c r="H126" s="202"/>
      <c r="I126" s="201">
        <v>453548353.18476</v>
      </c>
      <c r="J126" s="202"/>
      <c r="K126" s="202"/>
      <c r="L126" s="7">
        <v>371973012.06495273</v>
      </c>
      <c r="M126" s="7">
        <v>276270392.74965644</v>
      </c>
      <c r="N126" s="7">
        <v>168273457.5091292</v>
      </c>
    </row>
    <row r="127" spans="2:14" ht="11.25" customHeight="1">
      <c r="B127" s="26">
        <v>42887</v>
      </c>
      <c r="C127" s="27">
        <v>46539</v>
      </c>
      <c r="D127" s="7">
        <v>120</v>
      </c>
      <c r="E127" s="28">
        <v>3652</v>
      </c>
      <c r="F127" s="322"/>
      <c r="G127" s="202"/>
      <c r="H127" s="202"/>
      <c r="I127" s="201">
        <v>448232886.889456</v>
      </c>
      <c r="J127" s="202"/>
      <c r="K127" s="202"/>
      <c r="L127" s="7">
        <v>366990087.26381826</v>
      </c>
      <c r="M127" s="7">
        <v>271876293.31442416</v>
      </c>
      <c r="N127" s="7">
        <v>164895662.91323748</v>
      </c>
    </row>
    <row r="128" spans="2:14" ht="11.25" customHeight="1">
      <c r="B128" s="26">
        <v>42887</v>
      </c>
      <c r="C128" s="27">
        <v>46569</v>
      </c>
      <c r="D128" s="7">
        <v>121</v>
      </c>
      <c r="E128" s="28">
        <v>3682</v>
      </c>
      <c r="F128" s="322"/>
      <c r="G128" s="202"/>
      <c r="H128" s="202"/>
      <c r="I128" s="201">
        <v>442942563.355789</v>
      </c>
      <c r="J128" s="202"/>
      <c r="K128" s="202"/>
      <c r="L128" s="7">
        <v>362063371.43668693</v>
      </c>
      <c r="M128" s="7">
        <v>267566270.3318041</v>
      </c>
      <c r="N128" s="7">
        <v>161616367.44071516</v>
      </c>
    </row>
    <row r="129" spans="2:14" ht="11.25" customHeight="1">
      <c r="B129" s="26">
        <v>42887</v>
      </c>
      <c r="C129" s="27">
        <v>46600</v>
      </c>
      <c r="D129" s="7">
        <v>122</v>
      </c>
      <c r="E129" s="28">
        <v>3713</v>
      </c>
      <c r="F129" s="322"/>
      <c r="G129" s="202"/>
      <c r="H129" s="202"/>
      <c r="I129" s="201">
        <v>437678383.636042</v>
      </c>
      <c r="J129" s="202"/>
      <c r="K129" s="202"/>
      <c r="L129" s="7">
        <v>357153617.6136237</v>
      </c>
      <c r="M129" s="7">
        <v>263266694.23715487</v>
      </c>
      <c r="N129" s="7">
        <v>158345788.1111642</v>
      </c>
    </row>
    <row r="130" spans="2:14" ht="11.25" customHeight="1">
      <c r="B130" s="26">
        <v>42887</v>
      </c>
      <c r="C130" s="27">
        <v>46631</v>
      </c>
      <c r="D130" s="7">
        <v>123</v>
      </c>
      <c r="E130" s="28">
        <v>3744</v>
      </c>
      <c r="F130" s="322"/>
      <c r="G130" s="202"/>
      <c r="H130" s="202"/>
      <c r="I130" s="201">
        <v>432438456.862681</v>
      </c>
      <c r="J130" s="202"/>
      <c r="K130" s="202"/>
      <c r="L130" s="7">
        <v>352279234.15037066</v>
      </c>
      <c r="M130" s="7">
        <v>259013263.01816508</v>
      </c>
      <c r="N130" s="7">
        <v>155127651.7683571</v>
      </c>
    </row>
    <row r="131" spans="2:14" ht="11.25" customHeight="1">
      <c r="B131" s="26">
        <v>42887</v>
      </c>
      <c r="C131" s="27">
        <v>46661</v>
      </c>
      <c r="D131" s="7">
        <v>124</v>
      </c>
      <c r="E131" s="28">
        <v>3774</v>
      </c>
      <c r="F131" s="322"/>
      <c r="G131" s="202"/>
      <c r="H131" s="202"/>
      <c r="I131" s="201">
        <v>427232098.387223</v>
      </c>
      <c r="J131" s="202"/>
      <c r="K131" s="202"/>
      <c r="L131" s="7">
        <v>347466683.65278065</v>
      </c>
      <c r="M131" s="7">
        <v>254846043.8384007</v>
      </c>
      <c r="N131" s="7">
        <v>152006162.43455878</v>
      </c>
    </row>
    <row r="132" spans="2:14" ht="11.25" customHeight="1">
      <c r="B132" s="26">
        <v>42887</v>
      </c>
      <c r="C132" s="27">
        <v>46692</v>
      </c>
      <c r="D132" s="7">
        <v>125</v>
      </c>
      <c r="E132" s="28">
        <v>3805</v>
      </c>
      <c r="F132" s="322"/>
      <c r="G132" s="202"/>
      <c r="H132" s="202"/>
      <c r="I132" s="201">
        <v>422042334.272025</v>
      </c>
      <c r="J132" s="202"/>
      <c r="K132" s="202"/>
      <c r="L132" s="7">
        <v>342663692.47145677</v>
      </c>
      <c r="M132" s="7">
        <v>250684169.9199041</v>
      </c>
      <c r="N132" s="7">
        <v>148890445.22215727</v>
      </c>
    </row>
    <row r="133" spans="2:14" ht="11.25" customHeight="1">
      <c r="B133" s="26">
        <v>42887</v>
      </c>
      <c r="C133" s="27">
        <v>46722</v>
      </c>
      <c r="D133" s="7">
        <v>126</v>
      </c>
      <c r="E133" s="28">
        <v>3835</v>
      </c>
      <c r="F133" s="322"/>
      <c r="G133" s="202"/>
      <c r="H133" s="202"/>
      <c r="I133" s="201">
        <v>416873152.704261</v>
      </c>
      <c r="J133" s="202"/>
      <c r="K133" s="202"/>
      <c r="L133" s="7">
        <v>337911180.20234746</v>
      </c>
      <c r="M133" s="7">
        <v>246598907.5159097</v>
      </c>
      <c r="N133" s="7">
        <v>145863674.58397046</v>
      </c>
    </row>
    <row r="134" spans="2:14" ht="11.25" customHeight="1">
      <c r="B134" s="26">
        <v>42887</v>
      </c>
      <c r="C134" s="27">
        <v>46753</v>
      </c>
      <c r="D134" s="7">
        <v>127</v>
      </c>
      <c r="E134" s="28">
        <v>3866</v>
      </c>
      <c r="F134" s="322"/>
      <c r="G134" s="202"/>
      <c r="H134" s="202"/>
      <c r="I134" s="201">
        <v>411582896.832547</v>
      </c>
      <c r="J134" s="202"/>
      <c r="K134" s="202"/>
      <c r="L134" s="7">
        <v>333057128.18102276</v>
      </c>
      <c r="M134" s="7">
        <v>242438402.1041297</v>
      </c>
      <c r="N134" s="7">
        <v>142795339.82861722</v>
      </c>
    </row>
    <row r="135" spans="2:14" ht="11.25" customHeight="1">
      <c r="B135" s="26">
        <v>42887</v>
      </c>
      <c r="C135" s="27">
        <v>46784</v>
      </c>
      <c r="D135" s="7">
        <v>128</v>
      </c>
      <c r="E135" s="28">
        <v>3897</v>
      </c>
      <c r="F135" s="322"/>
      <c r="G135" s="202"/>
      <c r="H135" s="202"/>
      <c r="I135" s="201">
        <v>406463497.894528</v>
      </c>
      <c r="J135" s="202"/>
      <c r="K135" s="202"/>
      <c r="L135" s="7">
        <v>328356594.46100914</v>
      </c>
      <c r="M135" s="7">
        <v>238408928.3509378</v>
      </c>
      <c r="N135" s="7">
        <v>139827230.72620893</v>
      </c>
    </row>
    <row r="136" spans="2:14" ht="11.25" customHeight="1">
      <c r="B136" s="26">
        <v>42887</v>
      </c>
      <c r="C136" s="27">
        <v>46813</v>
      </c>
      <c r="D136" s="7">
        <v>129</v>
      </c>
      <c r="E136" s="28">
        <v>3926</v>
      </c>
      <c r="F136" s="322"/>
      <c r="G136" s="202"/>
      <c r="H136" s="202"/>
      <c r="I136" s="201">
        <v>401379159.931886</v>
      </c>
      <c r="J136" s="202"/>
      <c r="K136" s="202"/>
      <c r="L136" s="7">
        <v>323734775.62611043</v>
      </c>
      <c r="M136" s="7">
        <v>234493910.12120736</v>
      </c>
      <c r="N136" s="7">
        <v>136986054.35057244</v>
      </c>
    </row>
    <row r="137" spans="2:14" ht="11.25" customHeight="1">
      <c r="B137" s="26">
        <v>42887</v>
      </c>
      <c r="C137" s="27">
        <v>46844</v>
      </c>
      <c r="D137" s="7">
        <v>130</v>
      </c>
      <c r="E137" s="28">
        <v>3957</v>
      </c>
      <c r="F137" s="322"/>
      <c r="G137" s="202"/>
      <c r="H137" s="202"/>
      <c r="I137" s="201">
        <v>396348862.992376</v>
      </c>
      <c r="J137" s="202"/>
      <c r="K137" s="202"/>
      <c r="L137" s="7">
        <v>319135362.57627356</v>
      </c>
      <c r="M137" s="7">
        <v>230574479.73334762</v>
      </c>
      <c r="N137" s="7">
        <v>134125898.79522337</v>
      </c>
    </row>
    <row r="138" spans="2:14" ht="11.25" customHeight="1">
      <c r="B138" s="26">
        <v>42887</v>
      </c>
      <c r="C138" s="27">
        <v>46874</v>
      </c>
      <c r="D138" s="7">
        <v>131</v>
      </c>
      <c r="E138" s="28">
        <v>3987</v>
      </c>
      <c r="F138" s="322"/>
      <c r="G138" s="202"/>
      <c r="H138" s="202"/>
      <c r="I138" s="201">
        <v>391385048.730612</v>
      </c>
      <c r="J138" s="202"/>
      <c r="K138" s="202"/>
      <c r="L138" s="7">
        <v>314621288.12599796</v>
      </c>
      <c r="M138" s="7">
        <v>226753594.15736154</v>
      </c>
      <c r="N138" s="7">
        <v>131362580.41479428</v>
      </c>
    </row>
    <row r="139" spans="2:14" ht="11.25" customHeight="1">
      <c r="B139" s="26">
        <v>42887</v>
      </c>
      <c r="C139" s="27">
        <v>46905</v>
      </c>
      <c r="D139" s="7">
        <v>132</v>
      </c>
      <c r="E139" s="28">
        <v>4018</v>
      </c>
      <c r="F139" s="322"/>
      <c r="G139" s="202"/>
      <c r="H139" s="202"/>
      <c r="I139" s="201">
        <v>386480001.19056</v>
      </c>
      <c r="J139" s="202"/>
      <c r="K139" s="202"/>
      <c r="L139" s="7">
        <v>310151351.8807877</v>
      </c>
      <c r="M139" s="7">
        <v>222963537.46491355</v>
      </c>
      <c r="N139" s="7">
        <v>128619837.64244257</v>
      </c>
    </row>
    <row r="140" spans="2:14" ht="11.25" customHeight="1">
      <c r="B140" s="26">
        <v>42887</v>
      </c>
      <c r="C140" s="27">
        <v>46935</v>
      </c>
      <c r="D140" s="7">
        <v>133</v>
      </c>
      <c r="E140" s="28">
        <v>4048</v>
      </c>
      <c r="F140" s="322"/>
      <c r="G140" s="202"/>
      <c r="H140" s="202"/>
      <c r="I140" s="201">
        <v>381400182.425612</v>
      </c>
      <c r="J140" s="202"/>
      <c r="K140" s="202"/>
      <c r="L140" s="7">
        <v>305572388.9457651</v>
      </c>
      <c r="M140" s="7">
        <v>219131112.92085645</v>
      </c>
      <c r="N140" s="7">
        <v>125890871.14011963</v>
      </c>
    </row>
    <row r="141" spans="2:14" ht="11.25" customHeight="1">
      <c r="B141" s="26">
        <v>42887</v>
      </c>
      <c r="C141" s="27">
        <v>46966</v>
      </c>
      <c r="D141" s="7">
        <v>134</v>
      </c>
      <c r="E141" s="28">
        <v>4079</v>
      </c>
      <c r="F141" s="322"/>
      <c r="G141" s="202"/>
      <c r="H141" s="202"/>
      <c r="I141" s="201">
        <v>376650492.893579</v>
      </c>
      <c r="J141" s="202"/>
      <c r="K141" s="202"/>
      <c r="L141" s="7">
        <v>301255186.2314314</v>
      </c>
      <c r="M141" s="7">
        <v>215485752.14560714</v>
      </c>
      <c r="N141" s="7">
        <v>123272264.48593675</v>
      </c>
    </row>
    <row r="142" spans="2:14" ht="11.25" customHeight="1">
      <c r="B142" s="26">
        <v>42887</v>
      </c>
      <c r="C142" s="27">
        <v>46997</v>
      </c>
      <c r="D142" s="7">
        <v>135</v>
      </c>
      <c r="E142" s="28">
        <v>4110</v>
      </c>
      <c r="F142" s="322"/>
      <c r="G142" s="202"/>
      <c r="H142" s="202"/>
      <c r="I142" s="201">
        <v>371573907.797612</v>
      </c>
      <c r="J142" s="202"/>
      <c r="K142" s="202"/>
      <c r="L142" s="7">
        <v>296690732.67597216</v>
      </c>
      <c r="M142" s="7">
        <v>211681108.82439086</v>
      </c>
      <c r="N142" s="7">
        <v>120582847.49498044</v>
      </c>
    </row>
    <row r="143" spans="2:14" ht="11.25" customHeight="1">
      <c r="B143" s="26">
        <v>42887</v>
      </c>
      <c r="C143" s="27">
        <v>47027</v>
      </c>
      <c r="D143" s="7">
        <v>136</v>
      </c>
      <c r="E143" s="28">
        <v>4140</v>
      </c>
      <c r="F143" s="322"/>
      <c r="G143" s="202"/>
      <c r="H143" s="202"/>
      <c r="I143" s="201">
        <v>367006298.244328</v>
      </c>
      <c r="J143" s="202"/>
      <c r="K143" s="202"/>
      <c r="L143" s="7">
        <v>292562628.23891395</v>
      </c>
      <c r="M143" s="7">
        <v>208222059.07868326</v>
      </c>
      <c r="N143" s="7">
        <v>118126205.5550568</v>
      </c>
    </row>
    <row r="144" spans="2:14" ht="11.25" customHeight="1">
      <c r="B144" s="26">
        <v>42887</v>
      </c>
      <c r="C144" s="27">
        <v>47058</v>
      </c>
      <c r="D144" s="7">
        <v>137</v>
      </c>
      <c r="E144" s="28">
        <v>4171</v>
      </c>
      <c r="F144" s="322"/>
      <c r="G144" s="202"/>
      <c r="H144" s="202"/>
      <c r="I144" s="201">
        <v>362479644.972115</v>
      </c>
      <c r="J144" s="202"/>
      <c r="K144" s="202"/>
      <c r="L144" s="7">
        <v>288464075.0605277</v>
      </c>
      <c r="M144" s="7">
        <v>204782912.4386388</v>
      </c>
      <c r="N144" s="7">
        <v>115683082.35596952</v>
      </c>
    </row>
    <row r="145" spans="2:14" ht="11.25" customHeight="1">
      <c r="B145" s="26">
        <v>42887</v>
      </c>
      <c r="C145" s="27">
        <v>47088</v>
      </c>
      <c r="D145" s="7">
        <v>138</v>
      </c>
      <c r="E145" s="28">
        <v>4201</v>
      </c>
      <c r="F145" s="322"/>
      <c r="G145" s="202"/>
      <c r="H145" s="202"/>
      <c r="I145" s="201">
        <v>357765950.719253</v>
      </c>
      <c r="J145" s="202"/>
      <c r="K145" s="202"/>
      <c r="L145" s="7">
        <v>284245551.428724</v>
      </c>
      <c r="M145" s="7">
        <v>201291494.67564496</v>
      </c>
      <c r="N145" s="7">
        <v>113244637.1770394</v>
      </c>
    </row>
    <row r="146" spans="2:14" ht="11.25" customHeight="1">
      <c r="B146" s="26">
        <v>42887</v>
      </c>
      <c r="C146" s="27">
        <v>47119</v>
      </c>
      <c r="D146" s="7">
        <v>139</v>
      </c>
      <c r="E146" s="28">
        <v>4232</v>
      </c>
      <c r="F146" s="322"/>
      <c r="G146" s="202"/>
      <c r="H146" s="202"/>
      <c r="I146" s="201">
        <v>353300030.363569</v>
      </c>
      <c r="J146" s="202"/>
      <c r="K146" s="202"/>
      <c r="L146" s="7">
        <v>280221287.9059449</v>
      </c>
      <c r="M146" s="7">
        <v>197936991.87695444</v>
      </c>
      <c r="N146" s="7">
        <v>110885767.1404861</v>
      </c>
    </row>
    <row r="147" spans="2:14" ht="11.25" customHeight="1">
      <c r="B147" s="26">
        <v>42887</v>
      </c>
      <c r="C147" s="27">
        <v>47150</v>
      </c>
      <c r="D147" s="7">
        <v>140</v>
      </c>
      <c r="E147" s="28">
        <v>4263</v>
      </c>
      <c r="F147" s="322"/>
      <c r="G147" s="202"/>
      <c r="H147" s="202"/>
      <c r="I147" s="201">
        <v>348853523.174788</v>
      </c>
      <c r="J147" s="202"/>
      <c r="K147" s="202"/>
      <c r="L147" s="7">
        <v>276225229.1138639</v>
      </c>
      <c r="M147" s="7">
        <v>194618121.54215118</v>
      </c>
      <c r="N147" s="7">
        <v>108564724.73509029</v>
      </c>
    </row>
    <row r="148" spans="2:14" ht="11.25" customHeight="1">
      <c r="B148" s="26">
        <v>42887</v>
      </c>
      <c r="C148" s="27">
        <v>47178</v>
      </c>
      <c r="D148" s="7">
        <v>141</v>
      </c>
      <c r="E148" s="28">
        <v>4291</v>
      </c>
      <c r="F148" s="322"/>
      <c r="G148" s="202"/>
      <c r="H148" s="202"/>
      <c r="I148" s="201">
        <v>344418452.854571</v>
      </c>
      <c r="J148" s="202"/>
      <c r="K148" s="202"/>
      <c r="L148" s="7">
        <v>272295687.74169433</v>
      </c>
      <c r="M148" s="7">
        <v>191408761.7319441</v>
      </c>
      <c r="N148" s="7">
        <v>106365866.91295604</v>
      </c>
    </row>
    <row r="149" spans="2:14" ht="11.25" customHeight="1">
      <c r="B149" s="26">
        <v>42887</v>
      </c>
      <c r="C149" s="27">
        <v>47209</v>
      </c>
      <c r="D149" s="7">
        <v>142</v>
      </c>
      <c r="E149" s="28">
        <v>4322</v>
      </c>
      <c r="F149" s="322"/>
      <c r="G149" s="202"/>
      <c r="H149" s="202"/>
      <c r="I149" s="201">
        <v>339997866.932371</v>
      </c>
      <c r="J149" s="202"/>
      <c r="K149" s="202"/>
      <c r="L149" s="7">
        <v>268344886.2558191</v>
      </c>
      <c r="M149" s="7">
        <v>188151838.57740104</v>
      </c>
      <c r="N149" s="7">
        <v>104113142.79360755</v>
      </c>
    </row>
    <row r="150" spans="2:14" ht="11.25" customHeight="1">
      <c r="B150" s="26">
        <v>42887</v>
      </c>
      <c r="C150" s="27">
        <v>47239</v>
      </c>
      <c r="D150" s="7">
        <v>143</v>
      </c>
      <c r="E150" s="28">
        <v>4352</v>
      </c>
      <c r="F150" s="322"/>
      <c r="G150" s="202"/>
      <c r="H150" s="202"/>
      <c r="I150" s="201">
        <v>335586841.643305</v>
      </c>
      <c r="J150" s="202"/>
      <c r="K150" s="202"/>
      <c r="L150" s="7">
        <v>264428715.47228086</v>
      </c>
      <c r="M150" s="7">
        <v>184949655.0303359</v>
      </c>
      <c r="N150" s="7">
        <v>101921709.41826054</v>
      </c>
    </row>
    <row r="151" spans="2:14" ht="11.25" customHeight="1">
      <c r="B151" s="26">
        <v>42887</v>
      </c>
      <c r="C151" s="27">
        <v>47270</v>
      </c>
      <c r="D151" s="7">
        <v>144</v>
      </c>
      <c r="E151" s="28">
        <v>4383</v>
      </c>
      <c r="F151" s="322"/>
      <c r="G151" s="202"/>
      <c r="H151" s="202"/>
      <c r="I151" s="201">
        <v>331189129.604135</v>
      </c>
      <c r="J151" s="202"/>
      <c r="K151" s="202"/>
      <c r="L151" s="7">
        <v>260520884.7193303</v>
      </c>
      <c r="M151" s="7">
        <v>181752983.05185968</v>
      </c>
      <c r="N151" s="7">
        <v>99735860.8334168</v>
      </c>
    </row>
    <row r="152" spans="2:14" ht="11.25" customHeight="1">
      <c r="B152" s="26">
        <v>42887</v>
      </c>
      <c r="C152" s="27">
        <v>47300</v>
      </c>
      <c r="D152" s="7">
        <v>145</v>
      </c>
      <c r="E152" s="28">
        <v>4413</v>
      </c>
      <c r="F152" s="322"/>
      <c r="G152" s="202"/>
      <c r="H152" s="202"/>
      <c r="I152" s="201">
        <v>326800688.830708</v>
      </c>
      <c r="J152" s="202"/>
      <c r="K152" s="202"/>
      <c r="L152" s="7">
        <v>256646883.06928977</v>
      </c>
      <c r="M152" s="7">
        <v>178609586.35089508</v>
      </c>
      <c r="N152" s="7">
        <v>97609174.77188382</v>
      </c>
    </row>
    <row r="153" spans="2:14" ht="11.25" customHeight="1">
      <c r="B153" s="26">
        <v>42887</v>
      </c>
      <c r="C153" s="27">
        <v>47331</v>
      </c>
      <c r="D153" s="7">
        <v>146</v>
      </c>
      <c r="E153" s="28">
        <v>4444</v>
      </c>
      <c r="F153" s="322"/>
      <c r="G153" s="202"/>
      <c r="H153" s="202"/>
      <c r="I153" s="201">
        <v>322413451.119566</v>
      </c>
      <c r="J153" s="202"/>
      <c r="K153" s="202"/>
      <c r="L153" s="7">
        <v>252771998.59907886</v>
      </c>
      <c r="M153" s="7">
        <v>175465535.30237722</v>
      </c>
      <c r="N153" s="7">
        <v>95484817.33992612</v>
      </c>
    </row>
    <row r="154" spans="2:14" ht="11.25" customHeight="1">
      <c r="B154" s="26">
        <v>42887</v>
      </c>
      <c r="C154" s="27">
        <v>47362</v>
      </c>
      <c r="D154" s="7">
        <v>147</v>
      </c>
      <c r="E154" s="28">
        <v>4475</v>
      </c>
      <c r="F154" s="322"/>
      <c r="G154" s="202"/>
      <c r="H154" s="202"/>
      <c r="I154" s="201">
        <v>318041818.674279</v>
      </c>
      <c r="J154" s="202"/>
      <c r="K154" s="202"/>
      <c r="L154" s="7">
        <v>248921733.79352233</v>
      </c>
      <c r="M154" s="7">
        <v>172353367.6151904</v>
      </c>
      <c r="N154" s="7">
        <v>93393981.23418124</v>
      </c>
    </row>
    <row r="155" spans="2:14" ht="11.25" customHeight="1">
      <c r="B155" s="26">
        <v>42887</v>
      </c>
      <c r="C155" s="27">
        <v>47392</v>
      </c>
      <c r="D155" s="7">
        <v>148</v>
      </c>
      <c r="E155" s="28">
        <v>4505</v>
      </c>
      <c r="F155" s="322"/>
      <c r="G155" s="202"/>
      <c r="H155" s="202"/>
      <c r="I155" s="201">
        <v>313679562.267462</v>
      </c>
      <c r="J155" s="202"/>
      <c r="K155" s="202"/>
      <c r="L155" s="7">
        <v>245104549.60484368</v>
      </c>
      <c r="M155" s="7">
        <v>169292647.2642584</v>
      </c>
      <c r="N155" s="7">
        <v>91359411.88757244</v>
      </c>
    </row>
    <row r="156" spans="2:14" ht="11.25" customHeight="1">
      <c r="B156" s="26">
        <v>42887</v>
      </c>
      <c r="C156" s="27">
        <v>47423</v>
      </c>
      <c r="D156" s="7">
        <v>149</v>
      </c>
      <c r="E156" s="28">
        <v>4536</v>
      </c>
      <c r="F156" s="322"/>
      <c r="G156" s="202"/>
      <c r="H156" s="202"/>
      <c r="I156" s="201">
        <v>309325781.149811</v>
      </c>
      <c r="J156" s="202"/>
      <c r="K156" s="202"/>
      <c r="L156" s="7">
        <v>241292624.27912217</v>
      </c>
      <c r="M156" s="7">
        <v>166235916.9203754</v>
      </c>
      <c r="N156" s="7">
        <v>89329865.85194947</v>
      </c>
    </row>
    <row r="157" spans="2:14" ht="11.25" customHeight="1">
      <c r="B157" s="26">
        <v>42887</v>
      </c>
      <c r="C157" s="27">
        <v>47453</v>
      </c>
      <c r="D157" s="7">
        <v>150</v>
      </c>
      <c r="E157" s="28">
        <v>4566</v>
      </c>
      <c r="F157" s="322"/>
      <c r="G157" s="202"/>
      <c r="H157" s="202"/>
      <c r="I157" s="201">
        <v>304499967.004836</v>
      </c>
      <c r="J157" s="202"/>
      <c r="K157" s="202"/>
      <c r="L157" s="7">
        <v>237138319.97376072</v>
      </c>
      <c r="M157" s="7">
        <v>162971747.53089094</v>
      </c>
      <c r="N157" s="7">
        <v>87216815.3072164</v>
      </c>
    </row>
    <row r="158" spans="2:14" ht="11.25" customHeight="1">
      <c r="B158" s="26">
        <v>42887</v>
      </c>
      <c r="C158" s="27">
        <v>47484</v>
      </c>
      <c r="D158" s="7">
        <v>151</v>
      </c>
      <c r="E158" s="28">
        <v>4597</v>
      </c>
      <c r="F158" s="322"/>
      <c r="G158" s="202"/>
      <c r="H158" s="202"/>
      <c r="I158" s="201">
        <v>300184478.232565</v>
      </c>
      <c r="J158" s="202"/>
      <c r="K158" s="202"/>
      <c r="L158" s="7">
        <v>233381002.00655606</v>
      </c>
      <c r="M158" s="7">
        <v>159981651.87211218</v>
      </c>
      <c r="N158" s="7">
        <v>85253986.98540017</v>
      </c>
    </row>
    <row r="159" spans="2:14" ht="11.25" customHeight="1">
      <c r="B159" s="26">
        <v>42887</v>
      </c>
      <c r="C159" s="27">
        <v>47515</v>
      </c>
      <c r="D159" s="7">
        <v>152</v>
      </c>
      <c r="E159" s="28">
        <v>4628</v>
      </c>
      <c r="F159" s="322"/>
      <c r="G159" s="202"/>
      <c r="H159" s="202"/>
      <c r="I159" s="201">
        <v>295632168.024201</v>
      </c>
      <c r="J159" s="202"/>
      <c r="K159" s="202"/>
      <c r="L159" s="7">
        <v>229451940.66878834</v>
      </c>
      <c r="M159" s="7">
        <v>156888281.0700065</v>
      </c>
      <c r="N159" s="7">
        <v>83251419.23496714</v>
      </c>
    </row>
    <row r="160" spans="2:14" ht="11.25" customHeight="1">
      <c r="B160" s="26">
        <v>42887</v>
      </c>
      <c r="C160" s="27">
        <v>47543</v>
      </c>
      <c r="D160" s="7">
        <v>153</v>
      </c>
      <c r="E160" s="28">
        <v>4656</v>
      </c>
      <c r="F160" s="322"/>
      <c r="G160" s="202"/>
      <c r="H160" s="202"/>
      <c r="I160" s="201">
        <v>291361583.823683</v>
      </c>
      <c r="J160" s="202"/>
      <c r="K160" s="202"/>
      <c r="L160" s="7">
        <v>225790912.76036537</v>
      </c>
      <c r="M160" s="7">
        <v>154030365.10662383</v>
      </c>
      <c r="N160" s="7">
        <v>81422137.11257888</v>
      </c>
    </row>
    <row r="161" spans="2:14" ht="11.25" customHeight="1">
      <c r="B161" s="26">
        <v>42887</v>
      </c>
      <c r="C161" s="27">
        <v>47574</v>
      </c>
      <c r="D161" s="7">
        <v>154</v>
      </c>
      <c r="E161" s="28">
        <v>4687</v>
      </c>
      <c r="F161" s="322"/>
      <c r="G161" s="202"/>
      <c r="H161" s="202"/>
      <c r="I161" s="201">
        <v>287134092.831387</v>
      </c>
      <c r="J161" s="202"/>
      <c r="K161" s="202"/>
      <c r="L161" s="7">
        <v>222137413.34688047</v>
      </c>
      <c r="M161" s="7">
        <v>151152623.33383527</v>
      </c>
      <c r="N161" s="7">
        <v>79562507.32245818</v>
      </c>
    </row>
    <row r="162" spans="2:14" ht="11.25" customHeight="1">
      <c r="B162" s="26">
        <v>42887</v>
      </c>
      <c r="C162" s="27">
        <v>47604</v>
      </c>
      <c r="D162" s="7">
        <v>155</v>
      </c>
      <c r="E162" s="28">
        <v>4717</v>
      </c>
      <c r="F162" s="322"/>
      <c r="G162" s="202"/>
      <c r="H162" s="202"/>
      <c r="I162" s="201">
        <v>282652504.530431</v>
      </c>
      <c r="J162" s="202"/>
      <c r="K162" s="202"/>
      <c r="L162" s="7">
        <v>218311366.1588138</v>
      </c>
      <c r="M162" s="7">
        <v>148183583.5595045</v>
      </c>
      <c r="N162" s="7">
        <v>77679952.02059358</v>
      </c>
    </row>
    <row r="163" spans="2:14" ht="11.25" customHeight="1">
      <c r="B163" s="26">
        <v>42887</v>
      </c>
      <c r="C163" s="27">
        <v>47635</v>
      </c>
      <c r="D163" s="7">
        <v>156</v>
      </c>
      <c r="E163" s="28">
        <v>4748</v>
      </c>
      <c r="F163" s="322"/>
      <c r="G163" s="202"/>
      <c r="H163" s="202"/>
      <c r="I163" s="201">
        <v>278434767.698486</v>
      </c>
      <c r="J163" s="202"/>
      <c r="K163" s="202"/>
      <c r="L163" s="7">
        <v>214688979.8841448</v>
      </c>
      <c r="M163" s="7">
        <v>145354201.98014328</v>
      </c>
      <c r="N163" s="7">
        <v>75874015.0054159</v>
      </c>
    </row>
    <row r="164" spans="2:14" ht="11.25" customHeight="1">
      <c r="B164" s="26">
        <v>42887</v>
      </c>
      <c r="C164" s="27">
        <v>47665</v>
      </c>
      <c r="D164" s="7">
        <v>157</v>
      </c>
      <c r="E164" s="28">
        <v>4778</v>
      </c>
      <c r="F164" s="322"/>
      <c r="G164" s="202"/>
      <c r="H164" s="202"/>
      <c r="I164" s="201">
        <v>274488622.75564</v>
      </c>
      <c r="J164" s="202"/>
      <c r="K164" s="202"/>
      <c r="L164" s="7">
        <v>211298880.92021522</v>
      </c>
      <c r="M164" s="7">
        <v>142706844.41197392</v>
      </c>
      <c r="N164" s="7">
        <v>74186752.6741453</v>
      </c>
    </row>
    <row r="165" spans="2:14" ht="11.25" customHeight="1">
      <c r="B165" s="26">
        <v>42887</v>
      </c>
      <c r="C165" s="27">
        <v>47696</v>
      </c>
      <c r="D165" s="7">
        <v>158</v>
      </c>
      <c r="E165" s="28">
        <v>4809</v>
      </c>
      <c r="F165" s="322"/>
      <c r="G165" s="202"/>
      <c r="H165" s="202"/>
      <c r="I165" s="201">
        <v>270650988.465836</v>
      </c>
      <c r="J165" s="202"/>
      <c r="K165" s="202"/>
      <c r="L165" s="7">
        <v>207991336.41287193</v>
      </c>
      <c r="M165" s="7">
        <v>140115746.2919875</v>
      </c>
      <c r="N165" s="7">
        <v>72531243.3531716</v>
      </c>
    </row>
    <row r="166" spans="2:14" ht="11.25" customHeight="1">
      <c r="B166" s="26">
        <v>42887</v>
      </c>
      <c r="C166" s="27">
        <v>47727</v>
      </c>
      <c r="D166" s="7">
        <v>159</v>
      </c>
      <c r="E166" s="28">
        <v>4840</v>
      </c>
      <c r="F166" s="322"/>
      <c r="G166" s="202"/>
      <c r="H166" s="202"/>
      <c r="I166" s="201">
        <v>266935713.255864</v>
      </c>
      <c r="J166" s="202"/>
      <c r="K166" s="202"/>
      <c r="L166" s="7">
        <v>204788275.43357727</v>
      </c>
      <c r="M166" s="7">
        <v>137607112.0686614</v>
      </c>
      <c r="N166" s="7">
        <v>70930933.9253358</v>
      </c>
    </row>
    <row r="167" spans="2:14" ht="11.25" customHeight="1">
      <c r="B167" s="26">
        <v>42887</v>
      </c>
      <c r="C167" s="27">
        <v>47757</v>
      </c>
      <c r="D167" s="7">
        <v>160</v>
      </c>
      <c r="E167" s="28">
        <v>4870</v>
      </c>
      <c r="F167" s="322"/>
      <c r="G167" s="202"/>
      <c r="H167" s="202"/>
      <c r="I167" s="201">
        <v>263231702.008816</v>
      </c>
      <c r="J167" s="202"/>
      <c r="K167" s="202"/>
      <c r="L167" s="7">
        <v>201615148.0862186</v>
      </c>
      <c r="M167" s="7">
        <v>135141494.7590898</v>
      </c>
      <c r="N167" s="7">
        <v>69374457.38223943</v>
      </c>
    </row>
    <row r="168" spans="2:14" ht="11.25" customHeight="1">
      <c r="B168" s="26">
        <v>42887</v>
      </c>
      <c r="C168" s="27">
        <v>47788</v>
      </c>
      <c r="D168" s="7">
        <v>161</v>
      </c>
      <c r="E168" s="28">
        <v>4901</v>
      </c>
      <c r="F168" s="322"/>
      <c r="G168" s="202"/>
      <c r="H168" s="202"/>
      <c r="I168" s="201">
        <v>259720718.978861</v>
      </c>
      <c r="J168" s="202"/>
      <c r="K168" s="202"/>
      <c r="L168" s="7">
        <v>198588613.0944694</v>
      </c>
      <c r="M168" s="7">
        <v>132774292.14184934</v>
      </c>
      <c r="N168" s="7">
        <v>67870569.8157732</v>
      </c>
    </row>
    <row r="169" spans="2:14" ht="11.25" customHeight="1">
      <c r="B169" s="26">
        <v>42887</v>
      </c>
      <c r="C169" s="27">
        <v>47818</v>
      </c>
      <c r="D169" s="7">
        <v>162</v>
      </c>
      <c r="E169" s="28">
        <v>4931</v>
      </c>
      <c r="F169" s="322"/>
      <c r="G169" s="202"/>
      <c r="H169" s="202"/>
      <c r="I169" s="201">
        <v>256235688.485511</v>
      </c>
      <c r="J169" s="202"/>
      <c r="K169" s="202"/>
      <c r="L169" s="7">
        <v>195602285.44252497</v>
      </c>
      <c r="M169" s="7">
        <v>130455785.49580485</v>
      </c>
      <c r="N169" s="7">
        <v>66412056.420193754</v>
      </c>
    </row>
    <row r="170" spans="2:14" ht="11.25" customHeight="1">
      <c r="B170" s="26">
        <v>42887</v>
      </c>
      <c r="C170" s="27">
        <v>47849</v>
      </c>
      <c r="D170" s="7">
        <v>163</v>
      </c>
      <c r="E170" s="28">
        <v>4962</v>
      </c>
      <c r="F170" s="322"/>
      <c r="G170" s="202"/>
      <c r="H170" s="202"/>
      <c r="I170" s="201">
        <v>252775441.056248</v>
      </c>
      <c r="J170" s="202"/>
      <c r="K170" s="202"/>
      <c r="L170" s="7">
        <v>192633565.25094107</v>
      </c>
      <c r="M170" s="7">
        <v>128149074.71237269</v>
      </c>
      <c r="N170" s="7">
        <v>64961445.24532815</v>
      </c>
    </row>
    <row r="171" spans="2:14" ht="11.25" customHeight="1">
      <c r="B171" s="26">
        <v>42887</v>
      </c>
      <c r="C171" s="27">
        <v>47880</v>
      </c>
      <c r="D171" s="7">
        <v>164</v>
      </c>
      <c r="E171" s="28">
        <v>4993</v>
      </c>
      <c r="F171" s="322"/>
      <c r="G171" s="202"/>
      <c r="H171" s="202"/>
      <c r="I171" s="201">
        <v>249323375.539033</v>
      </c>
      <c r="J171" s="202"/>
      <c r="K171" s="202"/>
      <c r="L171" s="7">
        <v>189680577.36118165</v>
      </c>
      <c r="M171" s="7">
        <v>125863692.29888488</v>
      </c>
      <c r="N171" s="7">
        <v>63532696.90923402</v>
      </c>
    </row>
    <row r="172" spans="2:14" ht="11.25" customHeight="1">
      <c r="B172" s="26">
        <v>42887</v>
      </c>
      <c r="C172" s="27">
        <v>47908</v>
      </c>
      <c r="D172" s="7">
        <v>165</v>
      </c>
      <c r="E172" s="28">
        <v>5021</v>
      </c>
      <c r="F172" s="322"/>
      <c r="G172" s="202"/>
      <c r="H172" s="202"/>
      <c r="I172" s="201">
        <v>245892945.982501</v>
      </c>
      <c r="J172" s="202"/>
      <c r="K172" s="202"/>
      <c r="L172" s="7">
        <v>186784166.16913545</v>
      </c>
      <c r="M172" s="7">
        <v>123657020.82710701</v>
      </c>
      <c r="N172" s="7">
        <v>62179985.098062985</v>
      </c>
    </row>
    <row r="173" spans="2:14" ht="11.25" customHeight="1">
      <c r="B173" s="26">
        <v>42887</v>
      </c>
      <c r="C173" s="27">
        <v>47939</v>
      </c>
      <c r="D173" s="7">
        <v>166</v>
      </c>
      <c r="E173" s="28">
        <v>5052</v>
      </c>
      <c r="F173" s="322"/>
      <c r="G173" s="202"/>
      <c r="H173" s="202"/>
      <c r="I173" s="201">
        <v>242472948.468315</v>
      </c>
      <c r="J173" s="202"/>
      <c r="K173" s="202"/>
      <c r="L173" s="7">
        <v>183873888.46677935</v>
      </c>
      <c r="M173" s="7">
        <v>121420739.74728578</v>
      </c>
      <c r="N173" s="7">
        <v>60796885.031956196</v>
      </c>
    </row>
    <row r="174" spans="2:14" ht="11.25" customHeight="1">
      <c r="B174" s="26">
        <v>42887</v>
      </c>
      <c r="C174" s="27">
        <v>47969</v>
      </c>
      <c r="D174" s="7">
        <v>167</v>
      </c>
      <c r="E174" s="28">
        <v>5082</v>
      </c>
      <c r="F174" s="322"/>
      <c r="G174" s="202"/>
      <c r="H174" s="202"/>
      <c r="I174" s="201">
        <v>238829884.7864</v>
      </c>
      <c r="J174" s="202"/>
      <c r="K174" s="202"/>
      <c r="L174" s="7">
        <v>180813976.08387023</v>
      </c>
      <c r="M174" s="7">
        <v>119106257.24985772</v>
      </c>
      <c r="N174" s="7">
        <v>59393526.895364925</v>
      </c>
    </row>
    <row r="175" spans="2:14" ht="11.25" customHeight="1">
      <c r="B175" s="26">
        <v>42887</v>
      </c>
      <c r="C175" s="27">
        <v>48000</v>
      </c>
      <c r="D175" s="7">
        <v>168</v>
      </c>
      <c r="E175" s="28">
        <v>5113</v>
      </c>
      <c r="F175" s="322"/>
      <c r="G175" s="202"/>
      <c r="H175" s="202"/>
      <c r="I175" s="201">
        <v>235435375.840871</v>
      </c>
      <c r="J175" s="202"/>
      <c r="K175" s="202"/>
      <c r="L175" s="7">
        <v>177941736.95411682</v>
      </c>
      <c r="M175" s="7">
        <v>116916148.38934249</v>
      </c>
      <c r="N175" s="7">
        <v>58054468.96716789</v>
      </c>
    </row>
    <row r="176" spans="2:14" ht="11.25" customHeight="1">
      <c r="B176" s="26">
        <v>42887</v>
      </c>
      <c r="C176" s="27">
        <v>48030</v>
      </c>
      <c r="D176" s="7">
        <v>169</v>
      </c>
      <c r="E176" s="28">
        <v>5143</v>
      </c>
      <c r="F176" s="322"/>
      <c r="G176" s="202"/>
      <c r="H176" s="202"/>
      <c r="I176" s="201">
        <v>232056406.335379</v>
      </c>
      <c r="J176" s="202"/>
      <c r="K176" s="202"/>
      <c r="L176" s="7">
        <v>175100033.46607387</v>
      </c>
      <c r="M176" s="7">
        <v>114765848.16381529</v>
      </c>
      <c r="N176" s="7">
        <v>56753142.12496129</v>
      </c>
    </row>
    <row r="177" spans="2:14" ht="11.25" customHeight="1">
      <c r="B177" s="26">
        <v>42887</v>
      </c>
      <c r="C177" s="27">
        <v>48061</v>
      </c>
      <c r="D177" s="7">
        <v>170</v>
      </c>
      <c r="E177" s="28">
        <v>5174</v>
      </c>
      <c r="F177" s="322"/>
      <c r="G177" s="202"/>
      <c r="H177" s="202"/>
      <c r="I177" s="201">
        <v>228578094.962232</v>
      </c>
      <c r="J177" s="202"/>
      <c r="K177" s="202"/>
      <c r="L177" s="7">
        <v>172182914.43974683</v>
      </c>
      <c r="M177" s="7">
        <v>112566869.64338565</v>
      </c>
      <c r="N177" s="7">
        <v>55429945.18356234</v>
      </c>
    </row>
    <row r="178" spans="2:14" ht="11.25" customHeight="1">
      <c r="B178" s="26">
        <v>42887</v>
      </c>
      <c r="C178" s="27">
        <v>48092</v>
      </c>
      <c r="D178" s="7">
        <v>171</v>
      </c>
      <c r="E178" s="28">
        <v>5205</v>
      </c>
      <c r="F178" s="322"/>
      <c r="G178" s="202"/>
      <c r="H178" s="202"/>
      <c r="I178" s="201">
        <v>225216976.59393</v>
      </c>
      <c r="J178" s="202"/>
      <c r="K178" s="202"/>
      <c r="L178" s="7">
        <v>169363316.22601745</v>
      </c>
      <c r="M178" s="7">
        <v>110441927.12372245</v>
      </c>
      <c r="N178" s="7">
        <v>54153241.26070292</v>
      </c>
    </row>
    <row r="179" spans="2:14" ht="11.25" customHeight="1">
      <c r="B179" s="26">
        <v>42887</v>
      </c>
      <c r="C179" s="27">
        <v>48122</v>
      </c>
      <c r="D179" s="7">
        <v>172</v>
      </c>
      <c r="E179" s="28">
        <v>5235</v>
      </c>
      <c r="F179" s="322"/>
      <c r="G179" s="202"/>
      <c r="H179" s="202"/>
      <c r="I179" s="201">
        <v>221868093.822415</v>
      </c>
      <c r="J179" s="202"/>
      <c r="K179" s="202"/>
      <c r="L179" s="7">
        <v>166571093.7008757</v>
      </c>
      <c r="M179" s="7">
        <v>108353771.35020006</v>
      </c>
      <c r="N179" s="7">
        <v>52911563.52641924</v>
      </c>
    </row>
    <row r="180" spans="2:14" ht="11.25" customHeight="1">
      <c r="B180" s="26">
        <v>42887</v>
      </c>
      <c r="C180" s="27">
        <v>48153</v>
      </c>
      <c r="D180" s="7">
        <v>173</v>
      </c>
      <c r="E180" s="28">
        <v>5266</v>
      </c>
      <c r="F180" s="322"/>
      <c r="G180" s="202"/>
      <c r="H180" s="202"/>
      <c r="I180" s="201">
        <v>218523166.227972</v>
      </c>
      <c r="J180" s="202"/>
      <c r="K180" s="202"/>
      <c r="L180" s="7">
        <v>163781577.07898584</v>
      </c>
      <c r="M180" s="7">
        <v>106268251.81142266</v>
      </c>
      <c r="N180" s="7">
        <v>51673362.01197653</v>
      </c>
    </row>
    <row r="181" spans="2:14" ht="11.25" customHeight="1">
      <c r="B181" s="26">
        <v>42887</v>
      </c>
      <c r="C181" s="27">
        <v>48183</v>
      </c>
      <c r="D181" s="7">
        <v>174</v>
      </c>
      <c r="E181" s="28">
        <v>5296</v>
      </c>
      <c r="F181" s="322"/>
      <c r="G181" s="202"/>
      <c r="H181" s="202"/>
      <c r="I181" s="201">
        <v>215177086.975038</v>
      </c>
      <c r="J181" s="202"/>
      <c r="K181" s="202"/>
      <c r="L181" s="7">
        <v>161008998.41706508</v>
      </c>
      <c r="M181" s="7">
        <v>104212161.34975412</v>
      </c>
      <c r="N181" s="7">
        <v>50465858.92993441</v>
      </c>
    </row>
    <row r="182" spans="2:14" ht="11.25" customHeight="1">
      <c r="B182" s="26">
        <v>42887</v>
      </c>
      <c r="C182" s="27">
        <v>48214</v>
      </c>
      <c r="D182" s="7">
        <v>175</v>
      </c>
      <c r="E182" s="28">
        <v>5327</v>
      </c>
      <c r="F182" s="322"/>
      <c r="G182" s="202"/>
      <c r="H182" s="202"/>
      <c r="I182" s="201">
        <v>211808426.96302</v>
      </c>
      <c r="J182" s="202"/>
      <c r="K182" s="202"/>
      <c r="L182" s="7">
        <v>158219547.63965818</v>
      </c>
      <c r="M182" s="7">
        <v>102146263.82251333</v>
      </c>
      <c r="N182" s="7">
        <v>49255912.81811307</v>
      </c>
    </row>
    <row r="183" spans="2:14" ht="11.25" customHeight="1">
      <c r="B183" s="26">
        <v>42887</v>
      </c>
      <c r="C183" s="27">
        <v>48245</v>
      </c>
      <c r="D183" s="7">
        <v>176</v>
      </c>
      <c r="E183" s="28">
        <v>5358</v>
      </c>
      <c r="F183" s="322"/>
      <c r="G183" s="202"/>
      <c r="H183" s="202"/>
      <c r="I183" s="201">
        <v>208479166.863009</v>
      </c>
      <c r="J183" s="202"/>
      <c r="K183" s="202"/>
      <c r="L183" s="7">
        <v>155468477.48853633</v>
      </c>
      <c r="M183" s="7">
        <v>100114915.71565013</v>
      </c>
      <c r="N183" s="7">
        <v>48071900.41814192</v>
      </c>
    </row>
    <row r="184" spans="2:14" ht="11.25" customHeight="1">
      <c r="B184" s="26">
        <v>42887</v>
      </c>
      <c r="C184" s="27">
        <v>48274</v>
      </c>
      <c r="D184" s="7">
        <v>177</v>
      </c>
      <c r="E184" s="28">
        <v>5387</v>
      </c>
      <c r="F184" s="322"/>
      <c r="G184" s="202"/>
      <c r="H184" s="202"/>
      <c r="I184" s="201">
        <v>205145532.294211</v>
      </c>
      <c r="J184" s="202"/>
      <c r="K184" s="202"/>
      <c r="L184" s="7">
        <v>152739754.29264277</v>
      </c>
      <c r="M184" s="7">
        <v>98123712.18173951</v>
      </c>
      <c r="N184" s="7">
        <v>46929078.07423848</v>
      </c>
    </row>
    <row r="185" spans="2:14" ht="11.25" customHeight="1">
      <c r="B185" s="26">
        <v>42887</v>
      </c>
      <c r="C185" s="27">
        <v>48305</v>
      </c>
      <c r="D185" s="7">
        <v>178</v>
      </c>
      <c r="E185" s="28">
        <v>5418</v>
      </c>
      <c r="F185" s="322"/>
      <c r="G185" s="202"/>
      <c r="H185" s="202"/>
      <c r="I185" s="201">
        <v>201815613.967933</v>
      </c>
      <c r="J185" s="202"/>
      <c r="K185" s="202"/>
      <c r="L185" s="7">
        <v>150005632.64178282</v>
      </c>
      <c r="M185" s="7">
        <v>96122164.56807567</v>
      </c>
      <c r="N185" s="7">
        <v>45777093.44633074</v>
      </c>
    </row>
    <row r="186" spans="2:14" ht="11.25" customHeight="1">
      <c r="B186" s="26">
        <v>42887</v>
      </c>
      <c r="C186" s="27">
        <v>48335</v>
      </c>
      <c r="D186" s="7">
        <v>179</v>
      </c>
      <c r="E186" s="28">
        <v>5448</v>
      </c>
      <c r="F186" s="322"/>
      <c r="G186" s="202"/>
      <c r="H186" s="202"/>
      <c r="I186" s="201">
        <v>198484224.971229</v>
      </c>
      <c r="J186" s="202"/>
      <c r="K186" s="202"/>
      <c r="L186" s="7">
        <v>147287319.90210637</v>
      </c>
      <c r="M186" s="7">
        <v>94148000.7491193</v>
      </c>
      <c r="N186" s="7">
        <v>44653124.98591679</v>
      </c>
    </row>
    <row r="187" spans="2:14" ht="11.25" customHeight="1">
      <c r="B187" s="26">
        <v>42887</v>
      </c>
      <c r="C187" s="27">
        <v>48366</v>
      </c>
      <c r="D187" s="7">
        <v>180</v>
      </c>
      <c r="E187" s="28">
        <v>5479</v>
      </c>
      <c r="F187" s="322"/>
      <c r="G187" s="202"/>
      <c r="H187" s="202"/>
      <c r="I187" s="201">
        <v>194986669.838133</v>
      </c>
      <c r="J187" s="202"/>
      <c r="K187" s="202"/>
      <c r="L187" s="7">
        <v>144446513.89002112</v>
      </c>
      <c r="M187" s="7">
        <v>92097300.4316745</v>
      </c>
      <c r="N187" s="7">
        <v>43495494.78131824</v>
      </c>
    </row>
    <row r="188" spans="2:14" ht="11.25" customHeight="1">
      <c r="B188" s="26">
        <v>42887</v>
      </c>
      <c r="C188" s="27">
        <v>48396</v>
      </c>
      <c r="D188" s="7">
        <v>181</v>
      </c>
      <c r="E188" s="28">
        <v>5509</v>
      </c>
      <c r="F188" s="322"/>
      <c r="G188" s="202"/>
      <c r="H188" s="202"/>
      <c r="I188" s="201">
        <v>191668336.190408</v>
      </c>
      <c r="J188" s="202"/>
      <c r="K188" s="202"/>
      <c r="L188" s="7">
        <v>141755225.15896228</v>
      </c>
      <c r="M188" s="7">
        <v>90158915.44967614</v>
      </c>
      <c r="N188" s="7">
        <v>42405495.03709736</v>
      </c>
    </row>
    <row r="189" spans="2:14" ht="11.25" customHeight="1">
      <c r="B189" s="26">
        <v>42887</v>
      </c>
      <c r="C189" s="27">
        <v>48427</v>
      </c>
      <c r="D189" s="7">
        <v>182</v>
      </c>
      <c r="E189" s="28">
        <v>5540</v>
      </c>
      <c r="F189" s="322"/>
      <c r="G189" s="202"/>
      <c r="H189" s="202"/>
      <c r="I189" s="201">
        <v>188362973.242386</v>
      </c>
      <c r="J189" s="202"/>
      <c r="K189" s="202"/>
      <c r="L189" s="7">
        <v>139074343.7467332</v>
      </c>
      <c r="M189" s="7">
        <v>88228869.56344135</v>
      </c>
      <c r="N189" s="7">
        <v>41321948.59420786</v>
      </c>
    </row>
    <row r="190" spans="2:14" ht="11.25" customHeight="1">
      <c r="B190" s="26">
        <v>42887</v>
      </c>
      <c r="C190" s="27">
        <v>48458</v>
      </c>
      <c r="D190" s="7">
        <v>183</v>
      </c>
      <c r="E190" s="28">
        <v>5571</v>
      </c>
      <c r="F190" s="322"/>
      <c r="G190" s="202"/>
      <c r="H190" s="202"/>
      <c r="I190" s="201">
        <v>185067703.187238</v>
      </c>
      <c r="J190" s="202"/>
      <c r="K190" s="202"/>
      <c r="L190" s="7">
        <v>136409587.7616671</v>
      </c>
      <c r="M190" s="7">
        <v>86318261.51285839</v>
      </c>
      <c r="N190" s="7">
        <v>40255885.36467314</v>
      </c>
    </row>
    <row r="191" spans="2:14" ht="11.25" customHeight="1">
      <c r="B191" s="26">
        <v>42887</v>
      </c>
      <c r="C191" s="27">
        <v>48488</v>
      </c>
      <c r="D191" s="7">
        <v>184</v>
      </c>
      <c r="E191" s="28">
        <v>5601</v>
      </c>
      <c r="F191" s="322"/>
      <c r="G191" s="202"/>
      <c r="H191" s="202"/>
      <c r="I191" s="201">
        <v>181787912.800878</v>
      </c>
      <c r="J191" s="202"/>
      <c r="K191" s="202"/>
      <c r="L191" s="7">
        <v>133772186.31131834</v>
      </c>
      <c r="M191" s="7">
        <v>84441002.5135043</v>
      </c>
      <c r="N191" s="7">
        <v>39218968.04484656</v>
      </c>
    </row>
    <row r="192" spans="2:14" ht="11.25" customHeight="1">
      <c r="B192" s="26">
        <v>42887</v>
      </c>
      <c r="C192" s="27">
        <v>48519</v>
      </c>
      <c r="D192" s="7">
        <v>185</v>
      </c>
      <c r="E192" s="28">
        <v>5632</v>
      </c>
      <c r="F192" s="322"/>
      <c r="G192" s="202"/>
      <c r="H192" s="202"/>
      <c r="I192" s="201">
        <v>178521564.641093</v>
      </c>
      <c r="J192" s="202"/>
      <c r="K192" s="202"/>
      <c r="L192" s="7">
        <v>131145769.38613367</v>
      </c>
      <c r="M192" s="7">
        <v>82572595.10964969</v>
      </c>
      <c r="N192" s="7">
        <v>38188740.46357966</v>
      </c>
    </row>
    <row r="193" spans="2:14" ht="11.25" customHeight="1">
      <c r="B193" s="26">
        <v>42887</v>
      </c>
      <c r="C193" s="27">
        <v>48549</v>
      </c>
      <c r="D193" s="7">
        <v>186</v>
      </c>
      <c r="E193" s="28">
        <v>5662</v>
      </c>
      <c r="F193" s="322"/>
      <c r="G193" s="202"/>
      <c r="H193" s="202"/>
      <c r="I193" s="201">
        <v>175261717.034442</v>
      </c>
      <c r="J193" s="202"/>
      <c r="K193" s="202"/>
      <c r="L193" s="7">
        <v>128539682.63348089</v>
      </c>
      <c r="M193" s="7">
        <v>80732544.23380871</v>
      </c>
      <c r="N193" s="7">
        <v>37184686.42835145</v>
      </c>
    </row>
    <row r="194" spans="2:14" ht="11.25" customHeight="1">
      <c r="B194" s="26">
        <v>42887</v>
      </c>
      <c r="C194" s="27">
        <v>48580</v>
      </c>
      <c r="D194" s="7">
        <v>187</v>
      </c>
      <c r="E194" s="28">
        <v>5693</v>
      </c>
      <c r="F194" s="322"/>
      <c r="G194" s="202"/>
      <c r="H194" s="202"/>
      <c r="I194" s="201">
        <v>172011175.856361</v>
      </c>
      <c r="J194" s="202"/>
      <c r="K194" s="202"/>
      <c r="L194" s="7">
        <v>125941715.54975173</v>
      </c>
      <c r="M194" s="7">
        <v>78899656.71915205</v>
      </c>
      <c r="N194" s="7">
        <v>36186553.148270965</v>
      </c>
    </row>
    <row r="195" spans="2:14" ht="11.25" customHeight="1">
      <c r="B195" s="26">
        <v>42887</v>
      </c>
      <c r="C195" s="27">
        <v>48611</v>
      </c>
      <c r="D195" s="7">
        <v>188</v>
      </c>
      <c r="E195" s="28">
        <v>5724</v>
      </c>
      <c r="F195" s="322"/>
      <c r="G195" s="202"/>
      <c r="H195" s="202"/>
      <c r="I195" s="201">
        <v>168768222.507746</v>
      </c>
      <c r="J195" s="202"/>
      <c r="K195" s="202"/>
      <c r="L195" s="7">
        <v>123357737.56033696</v>
      </c>
      <c r="M195" s="7">
        <v>77084311.4203215</v>
      </c>
      <c r="N195" s="7">
        <v>35204219.54535961</v>
      </c>
    </row>
    <row r="196" spans="2:14" ht="11.25" customHeight="1">
      <c r="B196" s="26">
        <v>42887</v>
      </c>
      <c r="C196" s="27">
        <v>48639</v>
      </c>
      <c r="D196" s="7">
        <v>189</v>
      </c>
      <c r="E196" s="28">
        <v>5752</v>
      </c>
      <c r="F196" s="322"/>
      <c r="G196" s="202"/>
      <c r="H196" s="202"/>
      <c r="I196" s="201">
        <v>165546979.255782</v>
      </c>
      <c r="J196" s="202"/>
      <c r="K196" s="202"/>
      <c r="L196" s="7">
        <v>120817849.94653086</v>
      </c>
      <c r="M196" s="7">
        <v>75323730.46796826</v>
      </c>
      <c r="N196" s="7">
        <v>34268536.329550706</v>
      </c>
    </row>
    <row r="197" spans="2:14" ht="11.25" customHeight="1">
      <c r="B197" s="26">
        <v>42887</v>
      </c>
      <c r="C197" s="27">
        <v>48670</v>
      </c>
      <c r="D197" s="7">
        <v>190</v>
      </c>
      <c r="E197" s="28">
        <v>5783</v>
      </c>
      <c r="F197" s="322"/>
      <c r="G197" s="202"/>
      <c r="H197" s="202"/>
      <c r="I197" s="201">
        <v>162346391.00515</v>
      </c>
      <c r="J197" s="202"/>
      <c r="K197" s="202"/>
      <c r="L197" s="7">
        <v>118281074.17286241</v>
      </c>
      <c r="M197" s="7">
        <v>73554639.38847086</v>
      </c>
      <c r="N197" s="7">
        <v>33321951.265715554</v>
      </c>
    </row>
    <row r="198" spans="2:14" ht="11.25" customHeight="1">
      <c r="B198" s="26">
        <v>42887</v>
      </c>
      <c r="C198" s="27">
        <v>48700</v>
      </c>
      <c r="D198" s="7">
        <v>191</v>
      </c>
      <c r="E198" s="28">
        <v>5813</v>
      </c>
      <c r="F198" s="322"/>
      <c r="G198" s="202"/>
      <c r="H198" s="202"/>
      <c r="I198" s="201">
        <v>159182481.938298</v>
      </c>
      <c r="J198" s="202"/>
      <c r="K198" s="202"/>
      <c r="L198" s="7">
        <v>115785574.14811255</v>
      </c>
      <c r="M198" s="7">
        <v>71825561.78940223</v>
      </c>
      <c r="N198" s="7">
        <v>32405256.93560735</v>
      </c>
    </row>
    <row r="199" spans="2:14" ht="11.25" customHeight="1">
      <c r="B199" s="26">
        <v>42887</v>
      </c>
      <c r="C199" s="27">
        <v>48731</v>
      </c>
      <c r="D199" s="7">
        <v>192</v>
      </c>
      <c r="E199" s="28">
        <v>5844</v>
      </c>
      <c r="F199" s="322"/>
      <c r="G199" s="202"/>
      <c r="H199" s="202"/>
      <c r="I199" s="201">
        <v>156062005.290678</v>
      </c>
      <c r="J199" s="202"/>
      <c r="K199" s="202"/>
      <c r="L199" s="7">
        <v>113323281.98586059</v>
      </c>
      <c r="M199" s="7">
        <v>70119339.19399628</v>
      </c>
      <c r="N199" s="7">
        <v>31501473.73711223</v>
      </c>
    </row>
    <row r="200" spans="2:14" ht="11.25" customHeight="1">
      <c r="B200" s="26">
        <v>42887</v>
      </c>
      <c r="C200" s="27">
        <v>48761</v>
      </c>
      <c r="D200" s="7">
        <v>193</v>
      </c>
      <c r="E200" s="28">
        <v>5874</v>
      </c>
      <c r="F200" s="322"/>
      <c r="G200" s="202"/>
      <c r="H200" s="202"/>
      <c r="I200" s="201">
        <v>153010836.219283</v>
      </c>
      <c r="J200" s="202"/>
      <c r="K200" s="202"/>
      <c r="L200" s="7">
        <v>110925324.97643562</v>
      </c>
      <c r="M200" s="7">
        <v>68466660.8954531</v>
      </c>
      <c r="N200" s="7">
        <v>30632912.37797768</v>
      </c>
    </row>
    <row r="201" spans="2:14" ht="11.25" customHeight="1">
      <c r="B201" s="26">
        <v>42887</v>
      </c>
      <c r="C201" s="27">
        <v>48792</v>
      </c>
      <c r="D201" s="7">
        <v>194</v>
      </c>
      <c r="E201" s="28">
        <v>5905</v>
      </c>
      <c r="F201" s="322"/>
      <c r="G201" s="202"/>
      <c r="H201" s="202"/>
      <c r="I201" s="201">
        <v>150036661.595773</v>
      </c>
      <c r="J201" s="202"/>
      <c r="K201" s="202"/>
      <c r="L201" s="7">
        <v>108584714.161549</v>
      </c>
      <c r="M201" s="7">
        <v>66851510.34577157</v>
      </c>
      <c r="N201" s="7">
        <v>29783585.820791192</v>
      </c>
    </row>
    <row r="202" spans="2:14" ht="11.25" customHeight="1">
      <c r="B202" s="26">
        <v>42887</v>
      </c>
      <c r="C202" s="27">
        <v>48823</v>
      </c>
      <c r="D202" s="7">
        <v>195</v>
      </c>
      <c r="E202" s="28">
        <v>5936</v>
      </c>
      <c r="F202" s="322"/>
      <c r="G202" s="202"/>
      <c r="H202" s="202"/>
      <c r="I202" s="201">
        <v>147119729.108619</v>
      </c>
      <c r="J202" s="202"/>
      <c r="K202" s="202"/>
      <c r="L202" s="7">
        <v>106293081.03403714</v>
      </c>
      <c r="M202" s="7">
        <v>65274209.30789016</v>
      </c>
      <c r="N202" s="7">
        <v>28957695.671529185</v>
      </c>
    </row>
    <row r="203" spans="2:14" ht="11.25" customHeight="1">
      <c r="B203" s="26">
        <v>42887</v>
      </c>
      <c r="C203" s="27">
        <v>48853</v>
      </c>
      <c r="D203" s="7">
        <v>196</v>
      </c>
      <c r="E203" s="28">
        <v>5966</v>
      </c>
      <c r="F203" s="322"/>
      <c r="G203" s="202"/>
      <c r="H203" s="202"/>
      <c r="I203" s="201">
        <v>144276919.048284</v>
      </c>
      <c r="J203" s="202"/>
      <c r="K203" s="202"/>
      <c r="L203" s="7">
        <v>104068069.71852192</v>
      </c>
      <c r="M203" s="7">
        <v>63750543.32824947</v>
      </c>
      <c r="N203" s="7">
        <v>28165817.03746478</v>
      </c>
    </row>
    <row r="204" spans="2:14" ht="11.25" customHeight="1">
      <c r="B204" s="26">
        <v>42887</v>
      </c>
      <c r="C204" s="27">
        <v>48884</v>
      </c>
      <c r="D204" s="7">
        <v>197</v>
      </c>
      <c r="E204" s="28">
        <v>5997</v>
      </c>
      <c r="F204" s="322"/>
      <c r="G204" s="202"/>
      <c r="H204" s="202"/>
      <c r="I204" s="201">
        <v>141454709.280129</v>
      </c>
      <c r="J204" s="202"/>
      <c r="K204" s="202"/>
      <c r="L204" s="7">
        <v>101859333.26748535</v>
      </c>
      <c r="M204" s="7">
        <v>62238814.71127424</v>
      </c>
      <c r="N204" s="7">
        <v>27381447.065279827</v>
      </c>
    </row>
    <row r="205" spans="2:14" ht="11.25" customHeight="1">
      <c r="B205" s="26">
        <v>42887</v>
      </c>
      <c r="C205" s="27">
        <v>48914</v>
      </c>
      <c r="D205" s="7">
        <v>198</v>
      </c>
      <c r="E205" s="28">
        <v>6027</v>
      </c>
      <c r="F205" s="322"/>
      <c r="G205" s="202"/>
      <c r="H205" s="202"/>
      <c r="I205" s="201">
        <v>138486183.805595</v>
      </c>
      <c r="J205" s="202"/>
      <c r="K205" s="202"/>
      <c r="L205" s="7">
        <v>99558060.34669106</v>
      </c>
      <c r="M205" s="7">
        <v>60682949.04153146</v>
      </c>
      <c r="N205" s="7">
        <v>26587520.91962426</v>
      </c>
    </row>
    <row r="206" spans="2:14" ht="11.25" customHeight="1">
      <c r="B206" s="26">
        <v>42887</v>
      </c>
      <c r="C206" s="27">
        <v>48945</v>
      </c>
      <c r="D206" s="7">
        <v>199</v>
      </c>
      <c r="E206" s="28">
        <v>6058</v>
      </c>
      <c r="F206" s="322"/>
      <c r="G206" s="202"/>
      <c r="H206" s="202"/>
      <c r="I206" s="201">
        <v>135677442.917602</v>
      </c>
      <c r="J206" s="202"/>
      <c r="K206" s="202"/>
      <c r="L206" s="7">
        <v>97373416.46262081</v>
      </c>
      <c r="M206" s="7">
        <v>59200415.15938372</v>
      </c>
      <c r="N206" s="7">
        <v>25828104.701450765</v>
      </c>
    </row>
    <row r="207" spans="2:14" ht="11.25" customHeight="1">
      <c r="B207" s="26">
        <v>42887</v>
      </c>
      <c r="C207" s="27">
        <v>48976</v>
      </c>
      <c r="D207" s="7">
        <v>200</v>
      </c>
      <c r="E207" s="28">
        <v>6089</v>
      </c>
      <c r="F207" s="322"/>
      <c r="G207" s="202"/>
      <c r="H207" s="202"/>
      <c r="I207" s="201">
        <v>132879872.527056</v>
      </c>
      <c r="J207" s="202"/>
      <c r="K207" s="202"/>
      <c r="L207" s="7">
        <v>95203900.09928076</v>
      </c>
      <c r="M207" s="7">
        <v>57734203.29886713</v>
      </c>
      <c r="N207" s="7">
        <v>25081735.44137227</v>
      </c>
    </row>
    <row r="208" spans="2:14" ht="11.25" customHeight="1">
      <c r="B208" s="26">
        <v>42887</v>
      </c>
      <c r="C208" s="27">
        <v>49004</v>
      </c>
      <c r="D208" s="7">
        <v>201</v>
      </c>
      <c r="E208" s="28">
        <v>6117</v>
      </c>
      <c r="F208" s="322"/>
      <c r="G208" s="202"/>
      <c r="H208" s="202"/>
      <c r="I208" s="201">
        <v>130081847.895326</v>
      </c>
      <c r="J208" s="202"/>
      <c r="K208" s="202"/>
      <c r="L208" s="7">
        <v>93056423.68844691</v>
      </c>
      <c r="M208" s="7">
        <v>56302270.79078723</v>
      </c>
      <c r="N208" s="7">
        <v>24366061.04651455</v>
      </c>
    </row>
    <row r="209" spans="2:14" ht="11.25" customHeight="1">
      <c r="B209" s="26">
        <v>42887</v>
      </c>
      <c r="C209" s="27">
        <v>49035</v>
      </c>
      <c r="D209" s="7">
        <v>202</v>
      </c>
      <c r="E209" s="28">
        <v>6148</v>
      </c>
      <c r="F209" s="322"/>
      <c r="G209" s="202"/>
      <c r="H209" s="202"/>
      <c r="I209" s="201">
        <v>127295552.863359</v>
      </c>
      <c r="J209" s="202"/>
      <c r="K209" s="202"/>
      <c r="L209" s="7">
        <v>90908746.77122867</v>
      </c>
      <c r="M209" s="7">
        <v>54862970.33740617</v>
      </c>
      <c r="N209" s="7">
        <v>23642606.46309838</v>
      </c>
    </row>
    <row r="210" spans="2:14" ht="11.25" customHeight="1">
      <c r="B210" s="26">
        <v>42887</v>
      </c>
      <c r="C210" s="27">
        <v>49065</v>
      </c>
      <c r="D210" s="7">
        <v>203</v>
      </c>
      <c r="E210" s="28">
        <v>6178</v>
      </c>
      <c r="F210" s="322"/>
      <c r="G210" s="202"/>
      <c r="H210" s="202"/>
      <c r="I210" s="201">
        <v>124524483.397874</v>
      </c>
      <c r="J210" s="202"/>
      <c r="K210" s="202"/>
      <c r="L210" s="7">
        <v>88783803.90704784</v>
      </c>
      <c r="M210" s="7">
        <v>53448701.87274879</v>
      </c>
      <c r="N210" s="7">
        <v>22938725.351657532</v>
      </c>
    </row>
    <row r="211" spans="2:14" ht="11.25" customHeight="1">
      <c r="B211" s="26">
        <v>42887</v>
      </c>
      <c r="C211" s="27">
        <v>49096</v>
      </c>
      <c r="D211" s="7">
        <v>204</v>
      </c>
      <c r="E211" s="28">
        <v>6209</v>
      </c>
      <c r="F211" s="322"/>
      <c r="G211" s="202"/>
      <c r="H211" s="202"/>
      <c r="I211" s="201">
        <v>121760887.279907</v>
      </c>
      <c r="J211" s="202"/>
      <c r="K211" s="202"/>
      <c r="L211" s="7">
        <v>86666165.6877271</v>
      </c>
      <c r="M211" s="7">
        <v>52041174.47291557</v>
      </c>
      <c r="N211" s="7">
        <v>22240053.546533164</v>
      </c>
    </row>
    <row r="212" spans="2:14" ht="11.25" customHeight="1">
      <c r="B212" s="26">
        <v>42887</v>
      </c>
      <c r="C212" s="27">
        <v>49126</v>
      </c>
      <c r="D212" s="7">
        <v>205</v>
      </c>
      <c r="E212" s="28">
        <v>6239</v>
      </c>
      <c r="F212" s="322"/>
      <c r="G212" s="202"/>
      <c r="H212" s="202"/>
      <c r="I212" s="201">
        <v>119012348.364581</v>
      </c>
      <c r="J212" s="202"/>
      <c r="K212" s="202"/>
      <c r="L212" s="7">
        <v>84570785.39262055</v>
      </c>
      <c r="M212" s="7">
        <v>50657953.0968334</v>
      </c>
      <c r="N212" s="7">
        <v>21560183.87212191</v>
      </c>
    </row>
    <row r="213" spans="2:14" ht="11.25" customHeight="1">
      <c r="B213" s="26">
        <v>42887</v>
      </c>
      <c r="C213" s="27">
        <v>49157</v>
      </c>
      <c r="D213" s="7">
        <v>206</v>
      </c>
      <c r="E213" s="28">
        <v>6270</v>
      </c>
      <c r="F213" s="322"/>
      <c r="G213" s="202"/>
      <c r="H213" s="202"/>
      <c r="I213" s="201">
        <v>116280388.771878</v>
      </c>
      <c r="J213" s="202"/>
      <c r="K213" s="202"/>
      <c r="L213" s="7">
        <v>82489295.24205181</v>
      </c>
      <c r="M213" s="7">
        <v>49285476.5048552</v>
      </c>
      <c r="N213" s="7">
        <v>20887208.507947072</v>
      </c>
    </row>
    <row r="214" spans="2:14" ht="11.25" customHeight="1">
      <c r="B214" s="26">
        <v>42887</v>
      </c>
      <c r="C214" s="27">
        <v>49188</v>
      </c>
      <c r="D214" s="7">
        <v>207</v>
      </c>
      <c r="E214" s="28">
        <v>6301</v>
      </c>
      <c r="F214" s="322"/>
      <c r="G214" s="202"/>
      <c r="H214" s="202"/>
      <c r="I214" s="201">
        <v>113557738.47855</v>
      </c>
      <c r="J214" s="202"/>
      <c r="K214" s="202"/>
      <c r="L214" s="7">
        <v>80421215.34722501</v>
      </c>
      <c r="M214" s="7">
        <v>47927645.18899932</v>
      </c>
      <c r="N214" s="7">
        <v>20225727.578701954</v>
      </c>
    </row>
    <row r="215" spans="2:14" ht="11.25" customHeight="1">
      <c r="B215" s="26">
        <v>42887</v>
      </c>
      <c r="C215" s="27">
        <v>49218</v>
      </c>
      <c r="D215" s="7">
        <v>208</v>
      </c>
      <c r="E215" s="28">
        <v>6331</v>
      </c>
      <c r="F215" s="322"/>
      <c r="G215" s="202"/>
      <c r="H215" s="202"/>
      <c r="I215" s="201">
        <v>110853935.616545</v>
      </c>
      <c r="J215" s="202"/>
      <c r="K215" s="202"/>
      <c r="L215" s="7">
        <v>78377530.16085151</v>
      </c>
      <c r="M215" s="7">
        <v>46594730.122389875</v>
      </c>
      <c r="N215" s="7">
        <v>19582626.740366288</v>
      </c>
    </row>
    <row r="216" spans="2:14" ht="11.25" customHeight="1">
      <c r="B216" s="26">
        <v>42887</v>
      </c>
      <c r="C216" s="27">
        <v>49249</v>
      </c>
      <c r="D216" s="7">
        <v>209</v>
      </c>
      <c r="E216" s="28">
        <v>6362</v>
      </c>
      <c r="F216" s="322"/>
      <c r="G216" s="202"/>
      <c r="H216" s="202"/>
      <c r="I216" s="201">
        <v>108188150.291482</v>
      </c>
      <c r="J216" s="202"/>
      <c r="K216" s="202"/>
      <c r="L216" s="7">
        <v>76362991.28212434</v>
      </c>
      <c r="M216" s="7">
        <v>45281650.86710903</v>
      </c>
      <c r="N216" s="7">
        <v>18950165.919601303</v>
      </c>
    </row>
    <row r="217" spans="2:14" ht="11.25" customHeight="1">
      <c r="B217" s="26">
        <v>42887</v>
      </c>
      <c r="C217" s="27">
        <v>49279</v>
      </c>
      <c r="D217" s="7">
        <v>210</v>
      </c>
      <c r="E217" s="28">
        <v>6392</v>
      </c>
      <c r="F217" s="322"/>
      <c r="G217" s="202"/>
      <c r="H217" s="202"/>
      <c r="I217" s="201">
        <v>105545262.688996</v>
      </c>
      <c r="J217" s="202"/>
      <c r="K217" s="202"/>
      <c r="L217" s="7">
        <v>74375267.72286311</v>
      </c>
      <c r="M217" s="7">
        <v>43994423.288644135</v>
      </c>
      <c r="N217" s="7">
        <v>18335994.812835645</v>
      </c>
    </row>
    <row r="218" spans="2:14" ht="11.25" customHeight="1">
      <c r="B218" s="26">
        <v>42887</v>
      </c>
      <c r="C218" s="27">
        <v>49310</v>
      </c>
      <c r="D218" s="7">
        <v>211</v>
      </c>
      <c r="E218" s="28">
        <v>6423</v>
      </c>
      <c r="F218" s="322"/>
      <c r="G218" s="202"/>
      <c r="H218" s="202"/>
      <c r="I218" s="201">
        <v>102949225.106709</v>
      </c>
      <c r="J218" s="202"/>
      <c r="K218" s="202"/>
      <c r="L218" s="7">
        <v>72422857.79394178</v>
      </c>
      <c r="M218" s="7">
        <v>42730584.93494466</v>
      </c>
      <c r="N218" s="7">
        <v>17733820.401480418</v>
      </c>
    </row>
    <row r="219" spans="2:14" ht="11.25" customHeight="1">
      <c r="B219" s="26">
        <v>42887</v>
      </c>
      <c r="C219" s="27">
        <v>49341</v>
      </c>
      <c r="D219" s="7">
        <v>212</v>
      </c>
      <c r="E219" s="28">
        <v>6454</v>
      </c>
      <c r="F219" s="322"/>
      <c r="G219" s="202"/>
      <c r="H219" s="202"/>
      <c r="I219" s="201">
        <v>100363533.681514</v>
      </c>
      <c r="J219" s="202"/>
      <c r="K219" s="202"/>
      <c r="L219" s="7">
        <v>70484122.75935107</v>
      </c>
      <c r="M219" s="7">
        <v>41480938.30752369</v>
      </c>
      <c r="N219" s="7">
        <v>17142282.947340216</v>
      </c>
    </row>
    <row r="220" spans="2:14" ht="11.25" customHeight="1">
      <c r="B220" s="26">
        <v>42887</v>
      </c>
      <c r="C220" s="27">
        <v>49369</v>
      </c>
      <c r="D220" s="7">
        <v>213</v>
      </c>
      <c r="E220" s="28">
        <v>6482</v>
      </c>
      <c r="F220" s="322"/>
      <c r="G220" s="202"/>
      <c r="H220" s="202"/>
      <c r="I220" s="201">
        <v>97790398.206066</v>
      </c>
      <c r="J220" s="202"/>
      <c r="K220" s="202"/>
      <c r="L220" s="7">
        <v>68571822.55201301</v>
      </c>
      <c r="M220" s="7">
        <v>40262809.98706581</v>
      </c>
      <c r="N220" s="7">
        <v>16575215.376546022</v>
      </c>
    </row>
    <row r="221" spans="2:14" ht="11.25" customHeight="1">
      <c r="B221" s="26">
        <v>42887</v>
      </c>
      <c r="C221" s="27">
        <v>49400</v>
      </c>
      <c r="D221" s="7">
        <v>214</v>
      </c>
      <c r="E221" s="28">
        <v>6513</v>
      </c>
      <c r="F221" s="322"/>
      <c r="G221" s="202"/>
      <c r="H221" s="202"/>
      <c r="I221" s="201">
        <v>95261198.166889</v>
      </c>
      <c r="J221" s="202"/>
      <c r="K221" s="202"/>
      <c r="L221" s="7">
        <v>66685021.68104547</v>
      </c>
      <c r="M221" s="7">
        <v>39055371.97294245</v>
      </c>
      <c r="N221" s="7">
        <v>16010042.943963885</v>
      </c>
    </row>
    <row r="222" spans="2:14" ht="11.25" customHeight="1">
      <c r="B222" s="26">
        <v>42887</v>
      </c>
      <c r="C222" s="27">
        <v>49430</v>
      </c>
      <c r="D222" s="7">
        <v>215</v>
      </c>
      <c r="E222" s="28">
        <v>6543</v>
      </c>
      <c r="F222" s="322"/>
      <c r="G222" s="202"/>
      <c r="H222" s="202"/>
      <c r="I222" s="201">
        <v>92808840.501759</v>
      </c>
      <c r="J222" s="202"/>
      <c r="K222" s="202"/>
      <c r="L222" s="7">
        <v>64861675.67986764</v>
      </c>
      <c r="M222" s="7">
        <v>37893996.74006387</v>
      </c>
      <c r="N222" s="7">
        <v>15470281.462657552</v>
      </c>
    </row>
    <row r="223" spans="2:14" ht="11.25" customHeight="1">
      <c r="B223" s="26">
        <v>42887</v>
      </c>
      <c r="C223" s="27">
        <v>49461</v>
      </c>
      <c r="D223" s="7">
        <v>216</v>
      </c>
      <c r="E223" s="28">
        <v>6574</v>
      </c>
      <c r="F223" s="322"/>
      <c r="G223" s="202"/>
      <c r="H223" s="202"/>
      <c r="I223" s="201">
        <v>90442064.401278</v>
      </c>
      <c r="J223" s="202"/>
      <c r="K223" s="202"/>
      <c r="L223" s="7">
        <v>63100392.889216885</v>
      </c>
      <c r="M223" s="7">
        <v>36771251.00005185</v>
      </c>
      <c r="N223" s="7">
        <v>14948335.159598459</v>
      </c>
    </row>
    <row r="224" spans="2:14" ht="11.25" customHeight="1">
      <c r="B224" s="26">
        <v>42887</v>
      </c>
      <c r="C224" s="27">
        <v>49491</v>
      </c>
      <c r="D224" s="7">
        <v>217</v>
      </c>
      <c r="E224" s="28">
        <v>6604</v>
      </c>
      <c r="F224" s="322"/>
      <c r="G224" s="202"/>
      <c r="H224" s="202"/>
      <c r="I224" s="201">
        <v>88266319.317933</v>
      </c>
      <c r="J224" s="202"/>
      <c r="K224" s="202"/>
      <c r="L224" s="7">
        <v>61481318.67915668</v>
      </c>
      <c r="M224" s="7">
        <v>35739566.720394984</v>
      </c>
      <c r="N224" s="7">
        <v>14469375.52170555</v>
      </c>
    </row>
    <row r="225" spans="2:14" ht="11.25" customHeight="1">
      <c r="B225" s="26">
        <v>42887</v>
      </c>
      <c r="C225" s="27">
        <v>49522</v>
      </c>
      <c r="D225" s="7">
        <v>218</v>
      </c>
      <c r="E225" s="28">
        <v>6635</v>
      </c>
      <c r="F225" s="322"/>
      <c r="G225" s="202"/>
      <c r="H225" s="202"/>
      <c r="I225" s="201">
        <v>86254924.510412</v>
      </c>
      <c r="J225" s="202"/>
      <c r="K225" s="202"/>
      <c r="L225" s="7">
        <v>59978394.35423321</v>
      </c>
      <c r="M225" s="7">
        <v>34777233.99777205</v>
      </c>
      <c r="N225" s="7">
        <v>14020133.915881539</v>
      </c>
    </row>
    <row r="226" spans="2:14" ht="11.25" customHeight="1">
      <c r="B226" s="26">
        <v>42887</v>
      </c>
      <c r="C226" s="27">
        <v>49553</v>
      </c>
      <c r="D226" s="7">
        <v>219</v>
      </c>
      <c r="E226" s="28">
        <v>6666</v>
      </c>
      <c r="F226" s="322"/>
      <c r="G226" s="202"/>
      <c r="H226" s="202"/>
      <c r="I226" s="201">
        <v>84381248.160377</v>
      </c>
      <c r="J226" s="202"/>
      <c r="K226" s="202"/>
      <c r="L226" s="7">
        <v>58575993.06474544</v>
      </c>
      <c r="M226" s="7">
        <v>33877702.90914614</v>
      </c>
      <c r="N226" s="7">
        <v>13599648.985208489</v>
      </c>
    </row>
    <row r="227" spans="2:14" ht="11.25" customHeight="1">
      <c r="B227" s="26">
        <v>42887</v>
      </c>
      <c r="C227" s="27">
        <v>49583</v>
      </c>
      <c r="D227" s="7">
        <v>220</v>
      </c>
      <c r="E227" s="28">
        <v>6696</v>
      </c>
      <c r="F227" s="322"/>
      <c r="G227" s="202"/>
      <c r="H227" s="202"/>
      <c r="I227" s="201">
        <v>82678459.485162</v>
      </c>
      <c r="J227" s="202"/>
      <c r="K227" s="202"/>
      <c r="L227" s="7">
        <v>57299740.00033335</v>
      </c>
      <c r="M227" s="7">
        <v>33058010.53097769</v>
      </c>
      <c r="N227" s="7">
        <v>13216198.141591042</v>
      </c>
    </row>
    <row r="228" spans="2:14" ht="11.25" customHeight="1">
      <c r="B228" s="26">
        <v>42887</v>
      </c>
      <c r="C228" s="27">
        <v>49614</v>
      </c>
      <c r="D228" s="7">
        <v>221</v>
      </c>
      <c r="E228" s="28">
        <v>6727</v>
      </c>
      <c r="F228" s="322"/>
      <c r="G228" s="202"/>
      <c r="H228" s="202"/>
      <c r="I228" s="201">
        <v>81061855.612667</v>
      </c>
      <c r="J228" s="202"/>
      <c r="K228" s="202"/>
      <c r="L228" s="7">
        <v>56084079.40188819</v>
      </c>
      <c r="M228" s="7">
        <v>32274368.30399377</v>
      </c>
      <c r="N228" s="7">
        <v>12848256.485960623</v>
      </c>
    </row>
    <row r="229" spans="2:14" ht="11.25" customHeight="1">
      <c r="B229" s="26">
        <v>42887</v>
      </c>
      <c r="C229" s="27">
        <v>49644</v>
      </c>
      <c r="D229" s="7">
        <v>222</v>
      </c>
      <c r="E229" s="28">
        <v>6757</v>
      </c>
      <c r="F229" s="322"/>
      <c r="G229" s="202"/>
      <c r="H229" s="202"/>
      <c r="I229" s="201">
        <v>79477493.188705</v>
      </c>
      <c r="J229" s="202"/>
      <c r="K229" s="202"/>
      <c r="L229" s="7">
        <v>54897652.6862257</v>
      </c>
      <c r="M229" s="7">
        <v>31513867.000333566</v>
      </c>
      <c r="N229" s="7">
        <v>12494078.441970503</v>
      </c>
    </row>
    <row r="230" spans="2:14" ht="11.25" customHeight="1">
      <c r="B230" s="26">
        <v>42887</v>
      </c>
      <c r="C230" s="27">
        <v>49675</v>
      </c>
      <c r="D230" s="7">
        <v>223</v>
      </c>
      <c r="E230" s="28">
        <v>6788</v>
      </c>
      <c r="F230" s="322"/>
      <c r="G230" s="202"/>
      <c r="H230" s="202"/>
      <c r="I230" s="201">
        <v>77900677.755297</v>
      </c>
      <c r="J230" s="202"/>
      <c r="K230" s="202"/>
      <c r="L230" s="7">
        <v>53717232.52117657</v>
      </c>
      <c r="M230" s="7">
        <v>30757826.682141352</v>
      </c>
      <c r="N230" s="7">
        <v>12142686.860055</v>
      </c>
    </row>
    <row r="231" spans="2:14" ht="11.25" customHeight="1">
      <c r="B231" s="26">
        <v>42887</v>
      </c>
      <c r="C231" s="27">
        <v>49706</v>
      </c>
      <c r="D231" s="7">
        <v>224</v>
      </c>
      <c r="E231" s="28">
        <v>6819</v>
      </c>
      <c r="F231" s="322"/>
      <c r="G231" s="202"/>
      <c r="H231" s="202"/>
      <c r="I231" s="201">
        <v>76334290.627465</v>
      </c>
      <c r="J231" s="202"/>
      <c r="K231" s="202"/>
      <c r="L231" s="7">
        <v>52547837.34529128</v>
      </c>
      <c r="M231" s="7">
        <v>30011724.786312927</v>
      </c>
      <c r="N231" s="7">
        <v>11797954.714359008</v>
      </c>
    </row>
    <row r="232" spans="2:14" ht="11.25" customHeight="1">
      <c r="B232" s="26">
        <v>42887</v>
      </c>
      <c r="C232" s="27">
        <v>49735</v>
      </c>
      <c r="D232" s="7">
        <v>225</v>
      </c>
      <c r="E232" s="28">
        <v>6848</v>
      </c>
      <c r="F232" s="322"/>
      <c r="G232" s="202"/>
      <c r="H232" s="202"/>
      <c r="I232" s="201">
        <v>74774498.357724</v>
      </c>
      <c r="J232" s="202"/>
      <c r="K232" s="202"/>
      <c r="L232" s="7">
        <v>51392414.58168009</v>
      </c>
      <c r="M232" s="7">
        <v>29281988.97192849</v>
      </c>
      <c r="N232" s="7">
        <v>11465470.72238945</v>
      </c>
    </row>
    <row r="233" spans="2:14" ht="11.25" customHeight="1">
      <c r="B233" s="26">
        <v>42887</v>
      </c>
      <c r="C233" s="27">
        <v>49766</v>
      </c>
      <c r="D233" s="7">
        <v>226</v>
      </c>
      <c r="E233" s="28">
        <v>6879</v>
      </c>
      <c r="F233" s="322"/>
      <c r="G233" s="202"/>
      <c r="H233" s="202"/>
      <c r="I233" s="201">
        <v>73226022.704152</v>
      </c>
      <c r="J233" s="202"/>
      <c r="K233" s="202"/>
      <c r="L233" s="7">
        <v>50242789.03172628</v>
      </c>
      <c r="M233" s="7">
        <v>28554159.588436782</v>
      </c>
      <c r="N233" s="7">
        <v>11133130.991254218</v>
      </c>
    </row>
    <row r="234" spans="2:14" ht="11.25" customHeight="1">
      <c r="B234" s="26">
        <v>42887</v>
      </c>
      <c r="C234" s="27">
        <v>49796</v>
      </c>
      <c r="D234" s="7">
        <v>227</v>
      </c>
      <c r="E234" s="28">
        <v>6909</v>
      </c>
      <c r="F234" s="322"/>
      <c r="G234" s="202"/>
      <c r="H234" s="202"/>
      <c r="I234" s="201">
        <v>71684704.04698</v>
      </c>
      <c r="J234" s="202"/>
      <c r="K234" s="202"/>
      <c r="L234" s="7">
        <v>49104506.481583424</v>
      </c>
      <c r="M234" s="7">
        <v>27838559.610815514</v>
      </c>
      <c r="N234" s="7">
        <v>10809628.802579924</v>
      </c>
    </row>
    <row r="235" spans="2:14" ht="11.25" customHeight="1">
      <c r="B235" s="26">
        <v>42887</v>
      </c>
      <c r="C235" s="27">
        <v>49827</v>
      </c>
      <c r="D235" s="7">
        <v>228</v>
      </c>
      <c r="E235" s="28">
        <v>6940</v>
      </c>
      <c r="F235" s="322"/>
      <c r="G235" s="202"/>
      <c r="H235" s="202"/>
      <c r="I235" s="201">
        <v>70155382.375533</v>
      </c>
      <c r="J235" s="202"/>
      <c r="K235" s="202"/>
      <c r="L235" s="7">
        <v>47975402.72948614</v>
      </c>
      <c r="M235" s="7">
        <v>27129271.521284062</v>
      </c>
      <c r="N235" s="7">
        <v>10489596.236260556</v>
      </c>
    </row>
    <row r="236" spans="2:14" ht="11.25" customHeight="1">
      <c r="B236" s="26">
        <v>42887</v>
      </c>
      <c r="C236" s="27">
        <v>49857</v>
      </c>
      <c r="D236" s="7">
        <v>229</v>
      </c>
      <c r="E236" s="28">
        <v>6970</v>
      </c>
      <c r="F236" s="322"/>
      <c r="G236" s="202"/>
      <c r="H236" s="202"/>
      <c r="I236" s="201">
        <v>68631962.132046</v>
      </c>
      <c r="J236" s="202"/>
      <c r="K236" s="202"/>
      <c r="L236" s="7">
        <v>46856582.35055533</v>
      </c>
      <c r="M236" s="7">
        <v>26431382.4634539</v>
      </c>
      <c r="N236" s="7">
        <v>10177863.03008107</v>
      </c>
    </row>
    <row r="237" spans="2:14" ht="11.25" customHeight="1">
      <c r="B237" s="26">
        <v>42887</v>
      </c>
      <c r="C237" s="27">
        <v>49888</v>
      </c>
      <c r="D237" s="7">
        <v>230</v>
      </c>
      <c r="E237" s="28">
        <v>7001</v>
      </c>
      <c r="F237" s="322"/>
      <c r="G237" s="202"/>
      <c r="H237" s="202"/>
      <c r="I237" s="201">
        <v>67121915.730526</v>
      </c>
      <c r="J237" s="202"/>
      <c r="K237" s="202"/>
      <c r="L237" s="7">
        <v>45747916.07315362</v>
      </c>
      <c r="M237" s="7">
        <v>25740363.697930634</v>
      </c>
      <c r="N237" s="7">
        <v>9869792.483298669</v>
      </c>
    </row>
    <row r="238" spans="2:14" ht="11.25" customHeight="1">
      <c r="B238" s="26">
        <v>42887</v>
      </c>
      <c r="C238" s="27">
        <v>49919</v>
      </c>
      <c r="D238" s="7">
        <v>231</v>
      </c>
      <c r="E238" s="28">
        <v>7032</v>
      </c>
      <c r="F238" s="322"/>
      <c r="G238" s="202"/>
      <c r="H238" s="202"/>
      <c r="I238" s="201">
        <v>65623077.678664</v>
      </c>
      <c r="J238" s="202"/>
      <c r="K238" s="202"/>
      <c r="L238" s="7">
        <v>44650502.02181604</v>
      </c>
      <c r="M238" s="7">
        <v>25059003.819932137</v>
      </c>
      <c r="N238" s="7">
        <v>9567836.923038997</v>
      </c>
    </row>
    <row r="239" spans="2:14" ht="11.25" customHeight="1">
      <c r="B239" s="26">
        <v>42887</v>
      </c>
      <c r="C239" s="27">
        <v>49949</v>
      </c>
      <c r="D239" s="7">
        <v>232</v>
      </c>
      <c r="E239" s="28">
        <v>7062</v>
      </c>
      <c r="F239" s="322"/>
      <c r="G239" s="202"/>
      <c r="H239" s="202"/>
      <c r="I239" s="201">
        <v>64124438.629083</v>
      </c>
      <c r="J239" s="202"/>
      <c r="K239" s="202"/>
      <c r="L239" s="7">
        <v>43559199.304799594</v>
      </c>
      <c r="M239" s="7">
        <v>24386367.343829244</v>
      </c>
      <c r="N239" s="7">
        <v>9272848.345689338</v>
      </c>
    </row>
    <row r="240" spans="2:14" ht="11.25" customHeight="1">
      <c r="B240" s="26">
        <v>42887</v>
      </c>
      <c r="C240" s="27">
        <v>49980</v>
      </c>
      <c r="D240" s="7">
        <v>233</v>
      </c>
      <c r="E240" s="28">
        <v>7093</v>
      </c>
      <c r="F240" s="322"/>
      <c r="G240" s="202"/>
      <c r="H240" s="202"/>
      <c r="I240" s="201">
        <v>62626964.555535</v>
      </c>
      <c r="J240" s="202"/>
      <c r="K240" s="202"/>
      <c r="L240" s="7">
        <v>42469823.244696304</v>
      </c>
      <c r="M240" s="7">
        <v>23716017.920258928</v>
      </c>
      <c r="N240" s="7">
        <v>8979753.910065467</v>
      </c>
    </row>
    <row r="241" spans="2:14" ht="11.25" customHeight="1">
      <c r="B241" s="26">
        <v>42887</v>
      </c>
      <c r="C241" s="27">
        <v>50010</v>
      </c>
      <c r="D241" s="7">
        <v>234</v>
      </c>
      <c r="E241" s="28">
        <v>7123</v>
      </c>
      <c r="F241" s="322"/>
      <c r="G241" s="202"/>
      <c r="H241" s="202"/>
      <c r="I241" s="201">
        <v>61131426.714341</v>
      </c>
      <c r="J241" s="202"/>
      <c r="K241" s="202"/>
      <c r="L241" s="7">
        <v>41387594.274043284</v>
      </c>
      <c r="M241" s="7">
        <v>23054795.093443923</v>
      </c>
      <c r="N241" s="7">
        <v>8693607.230773335</v>
      </c>
    </row>
    <row r="242" spans="2:14" ht="11.25" customHeight="1">
      <c r="B242" s="26">
        <v>42887</v>
      </c>
      <c r="C242" s="27">
        <v>50041</v>
      </c>
      <c r="D242" s="7">
        <v>235</v>
      </c>
      <c r="E242" s="28">
        <v>7154</v>
      </c>
      <c r="F242" s="322"/>
      <c r="G242" s="202"/>
      <c r="H242" s="202"/>
      <c r="I242" s="201">
        <v>59637893.03446</v>
      </c>
      <c r="J242" s="202"/>
      <c r="K242" s="202"/>
      <c r="L242" s="7">
        <v>40307951.0157344</v>
      </c>
      <c r="M242" s="7">
        <v>22396280.525496367</v>
      </c>
      <c r="N242" s="7">
        <v>8409521.143471956</v>
      </c>
    </row>
    <row r="243" spans="2:14" ht="11.25" customHeight="1">
      <c r="B243" s="26">
        <v>42887</v>
      </c>
      <c r="C243" s="27">
        <v>50072</v>
      </c>
      <c r="D243" s="7">
        <v>236</v>
      </c>
      <c r="E243" s="28">
        <v>7185</v>
      </c>
      <c r="F243" s="322"/>
      <c r="G243" s="202"/>
      <c r="H243" s="202"/>
      <c r="I243" s="201">
        <v>58147164.016558</v>
      </c>
      <c r="J243" s="202"/>
      <c r="K243" s="202"/>
      <c r="L243" s="7">
        <v>39233743.40358023</v>
      </c>
      <c r="M243" s="7">
        <v>21743978.841205485</v>
      </c>
      <c r="N243" s="7">
        <v>8130008.591630772</v>
      </c>
    </row>
    <row r="244" spans="2:14" ht="11.25" customHeight="1">
      <c r="B244" s="26">
        <v>42887</v>
      </c>
      <c r="C244" s="27">
        <v>50100</v>
      </c>
      <c r="D244" s="7">
        <v>237</v>
      </c>
      <c r="E244" s="28">
        <v>7213</v>
      </c>
      <c r="F244" s="322"/>
      <c r="G244" s="202"/>
      <c r="H244" s="202"/>
      <c r="I244" s="201">
        <v>56657478.020634</v>
      </c>
      <c r="J244" s="202"/>
      <c r="K244" s="202"/>
      <c r="L244" s="7">
        <v>38170036.16507758</v>
      </c>
      <c r="M244" s="7">
        <v>21105855.331764292</v>
      </c>
      <c r="N244" s="7">
        <v>7861220.101141278</v>
      </c>
    </row>
    <row r="245" spans="2:14" ht="11.25" customHeight="1">
      <c r="B245" s="26">
        <v>42887</v>
      </c>
      <c r="C245" s="27">
        <v>50131</v>
      </c>
      <c r="D245" s="7">
        <v>238</v>
      </c>
      <c r="E245" s="28">
        <v>7244</v>
      </c>
      <c r="F245" s="322"/>
      <c r="G245" s="202"/>
      <c r="H245" s="202"/>
      <c r="I245" s="201">
        <v>55167138.463801</v>
      </c>
      <c r="J245" s="202"/>
      <c r="K245" s="202"/>
      <c r="L245" s="7">
        <v>37102960.932722</v>
      </c>
      <c r="M245" s="7">
        <v>20463647.561448723</v>
      </c>
      <c r="N245" s="7">
        <v>7589735.935618108</v>
      </c>
    </row>
    <row r="246" spans="2:14" ht="11.25" customHeight="1">
      <c r="B246" s="26">
        <v>42887</v>
      </c>
      <c r="C246" s="27">
        <v>50161</v>
      </c>
      <c r="D246" s="7">
        <v>239</v>
      </c>
      <c r="E246" s="28">
        <v>7274</v>
      </c>
      <c r="F246" s="322"/>
      <c r="G246" s="202"/>
      <c r="H246" s="202"/>
      <c r="I246" s="201">
        <v>53679199.851898</v>
      </c>
      <c r="J246" s="202"/>
      <c r="K246" s="202"/>
      <c r="L246" s="7">
        <v>36042981.210978374</v>
      </c>
      <c r="M246" s="7">
        <v>19830102.141129624</v>
      </c>
      <c r="N246" s="7">
        <v>7324612.489949634</v>
      </c>
    </row>
    <row r="247" spans="2:14" ht="11.25" customHeight="1">
      <c r="B247" s="26">
        <v>42887</v>
      </c>
      <c r="C247" s="27">
        <v>50192</v>
      </c>
      <c r="D247" s="7">
        <v>240</v>
      </c>
      <c r="E247" s="28">
        <v>7305</v>
      </c>
      <c r="F247" s="322"/>
      <c r="G247" s="202"/>
      <c r="H247" s="202"/>
      <c r="I247" s="201">
        <v>52191200.234377</v>
      </c>
      <c r="J247" s="202"/>
      <c r="K247" s="202"/>
      <c r="L247" s="7">
        <v>34984424.59913957</v>
      </c>
      <c r="M247" s="7">
        <v>19198755.32819219</v>
      </c>
      <c r="N247" s="7">
        <v>7061376.948813473</v>
      </c>
    </row>
    <row r="248" spans="2:14" ht="11.25" customHeight="1">
      <c r="B248" s="26">
        <v>42887</v>
      </c>
      <c r="C248" s="27">
        <v>50222</v>
      </c>
      <c r="D248" s="7">
        <v>241</v>
      </c>
      <c r="E248" s="28">
        <v>7335</v>
      </c>
      <c r="F248" s="322"/>
      <c r="G248" s="202"/>
      <c r="H248" s="202"/>
      <c r="I248" s="201">
        <v>50710946.969485</v>
      </c>
      <c r="J248" s="202"/>
      <c r="K248" s="202"/>
      <c r="L248" s="7">
        <v>33936397.01192429</v>
      </c>
      <c r="M248" s="7">
        <v>18577780.94933265</v>
      </c>
      <c r="N248" s="7">
        <v>6804970.437395158</v>
      </c>
    </row>
    <row r="249" spans="2:14" ht="11.25" customHeight="1">
      <c r="B249" s="26">
        <v>42887</v>
      </c>
      <c r="C249" s="27">
        <v>50253</v>
      </c>
      <c r="D249" s="7">
        <v>242</v>
      </c>
      <c r="E249" s="28">
        <v>7366</v>
      </c>
      <c r="F249" s="322"/>
      <c r="G249" s="202"/>
      <c r="H249" s="202"/>
      <c r="I249" s="201">
        <v>49239026.70104</v>
      </c>
      <c r="J249" s="202"/>
      <c r="K249" s="202"/>
      <c r="L249" s="7">
        <v>32895481.682982493</v>
      </c>
      <c r="M249" s="7">
        <v>17962155.37946204</v>
      </c>
      <c r="N249" s="7">
        <v>6551601.497424015</v>
      </c>
    </row>
    <row r="250" spans="2:14" ht="11.25" customHeight="1">
      <c r="B250" s="26">
        <v>42887</v>
      </c>
      <c r="C250" s="27">
        <v>50284</v>
      </c>
      <c r="D250" s="7">
        <v>243</v>
      </c>
      <c r="E250" s="28">
        <v>7397</v>
      </c>
      <c r="F250" s="322"/>
      <c r="G250" s="202"/>
      <c r="H250" s="202"/>
      <c r="I250" s="201">
        <v>47771468.848536</v>
      </c>
      <c r="J250" s="202"/>
      <c r="K250" s="202"/>
      <c r="L250" s="7">
        <v>31860909.157655947</v>
      </c>
      <c r="M250" s="7">
        <v>17352995.573800273</v>
      </c>
      <c r="N250" s="7">
        <v>6302605.152943218</v>
      </c>
    </row>
    <row r="251" spans="2:14" ht="11.25" customHeight="1">
      <c r="B251" s="26">
        <v>42887</v>
      </c>
      <c r="C251" s="27">
        <v>50314</v>
      </c>
      <c r="D251" s="7">
        <v>244</v>
      </c>
      <c r="E251" s="28">
        <v>7427</v>
      </c>
      <c r="F251" s="322"/>
      <c r="G251" s="202"/>
      <c r="H251" s="202"/>
      <c r="I251" s="201">
        <v>46307123.499455</v>
      </c>
      <c r="J251" s="202"/>
      <c r="K251" s="202"/>
      <c r="L251" s="7">
        <v>30833578.70778897</v>
      </c>
      <c r="M251" s="7">
        <v>16752128.40245057</v>
      </c>
      <c r="N251" s="7">
        <v>6059429.274883671</v>
      </c>
    </row>
    <row r="252" spans="2:14" ht="11.25" customHeight="1">
      <c r="B252" s="26">
        <v>42887</v>
      </c>
      <c r="C252" s="27">
        <v>50345</v>
      </c>
      <c r="D252" s="7">
        <v>245</v>
      </c>
      <c r="E252" s="28">
        <v>7458</v>
      </c>
      <c r="F252" s="322"/>
      <c r="G252" s="202"/>
      <c r="H252" s="202"/>
      <c r="I252" s="201">
        <v>44847416.007714</v>
      </c>
      <c r="J252" s="202"/>
      <c r="K252" s="202"/>
      <c r="L252" s="7">
        <v>29810985.548753034</v>
      </c>
      <c r="M252" s="7">
        <v>16155354.26243648</v>
      </c>
      <c r="N252" s="7">
        <v>5818818.796914329</v>
      </c>
    </row>
    <row r="253" spans="2:14" ht="11.25" customHeight="1">
      <c r="B253" s="26">
        <v>42887</v>
      </c>
      <c r="C253" s="27">
        <v>50375</v>
      </c>
      <c r="D253" s="7">
        <v>246</v>
      </c>
      <c r="E253" s="28">
        <v>7488</v>
      </c>
      <c r="F253" s="322"/>
      <c r="G253" s="202"/>
      <c r="H253" s="202"/>
      <c r="I253" s="201">
        <v>43390402.41225</v>
      </c>
      <c r="J253" s="202"/>
      <c r="K253" s="202"/>
      <c r="L253" s="7">
        <v>28795136.865150377</v>
      </c>
      <c r="M253" s="7">
        <v>15566431.54987384</v>
      </c>
      <c r="N253" s="7">
        <v>5583718.262010938</v>
      </c>
    </row>
    <row r="254" spans="2:14" ht="11.25" customHeight="1">
      <c r="B254" s="26">
        <v>42887</v>
      </c>
      <c r="C254" s="27">
        <v>50406</v>
      </c>
      <c r="D254" s="7">
        <v>247</v>
      </c>
      <c r="E254" s="28">
        <v>7519</v>
      </c>
      <c r="F254" s="322"/>
      <c r="G254" s="202"/>
      <c r="H254" s="202"/>
      <c r="I254" s="201">
        <v>41935991.333333</v>
      </c>
      <c r="J254" s="202"/>
      <c r="K254" s="202"/>
      <c r="L254" s="7">
        <v>27782745.593780074</v>
      </c>
      <c r="M254" s="7">
        <v>14980943.778302036</v>
      </c>
      <c r="N254" s="7">
        <v>5350941.763686308</v>
      </c>
    </row>
    <row r="255" spans="2:14" ht="11.25" customHeight="1">
      <c r="B255" s="26">
        <v>42887</v>
      </c>
      <c r="C255" s="27">
        <v>50437</v>
      </c>
      <c r="D255" s="7">
        <v>248</v>
      </c>
      <c r="E255" s="28">
        <v>7550</v>
      </c>
      <c r="F255" s="322"/>
      <c r="G255" s="202"/>
      <c r="H255" s="202"/>
      <c r="I255" s="201">
        <v>40480464.131337</v>
      </c>
      <c r="J255" s="202"/>
      <c r="K255" s="202"/>
      <c r="L255" s="7">
        <v>26772967.48798932</v>
      </c>
      <c r="M255" s="7">
        <v>14399738.837649947</v>
      </c>
      <c r="N255" s="7">
        <v>5121560.240992884</v>
      </c>
    </row>
    <row r="256" spans="2:14" ht="11.25" customHeight="1">
      <c r="B256" s="26">
        <v>42887</v>
      </c>
      <c r="C256" s="27">
        <v>50465</v>
      </c>
      <c r="D256" s="7">
        <v>249</v>
      </c>
      <c r="E256" s="28">
        <v>7578</v>
      </c>
      <c r="F256" s="322"/>
      <c r="G256" s="202"/>
      <c r="H256" s="202"/>
      <c r="I256" s="201">
        <v>39023963.101818</v>
      </c>
      <c r="J256" s="202"/>
      <c r="K256" s="202"/>
      <c r="L256" s="7">
        <v>25770124.853263896</v>
      </c>
      <c r="M256" s="7">
        <v>13828521.324640311</v>
      </c>
      <c r="N256" s="7">
        <v>4899575.166904126</v>
      </c>
    </row>
    <row r="257" spans="2:14" ht="11.25" customHeight="1">
      <c r="B257" s="26">
        <v>42887</v>
      </c>
      <c r="C257" s="27">
        <v>50496</v>
      </c>
      <c r="D257" s="7">
        <v>250</v>
      </c>
      <c r="E257" s="28">
        <v>7609</v>
      </c>
      <c r="F257" s="322"/>
      <c r="G257" s="202"/>
      <c r="H257" s="202"/>
      <c r="I257" s="201">
        <v>37576143.528759</v>
      </c>
      <c r="J257" s="202"/>
      <c r="K257" s="202"/>
      <c r="L257" s="7">
        <v>24771946.6159582</v>
      </c>
      <c r="M257" s="7">
        <v>13259081.783382298</v>
      </c>
      <c r="N257" s="7">
        <v>4677919.564917135</v>
      </c>
    </row>
    <row r="258" spans="2:14" ht="11.25" customHeight="1">
      <c r="B258" s="26">
        <v>42887</v>
      </c>
      <c r="C258" s="27">
        <v>50526</v>
      </c>
      <c r="D258" s="7">
        <v>251</v>
      </c>
      <c r="E258" s="28">
        <v>7639</v>
      </c>
      <c r="F258" s="322"/>
      <c r="G258" s="202"/>
      <c r="H258" s="202"/>
      <c r="I258" s="201">
        <v>36137907.894894</v>
      </c>
      <c r="J258" s="202"/>
      <c r="K258" s="202"/>
      <c r="L258" s="7">
        <v>23784690.057222314</v>
      </c>
      <c r="M258" s="7">
        <v>12699323.243436227</v>
      </c>
      <c r="N258" s="7">
        <v>4462065.711925619</v>
      </c>
    </row>
    <row r="259" spans="2:14" ht="11.25" customHeight="1">
      <c r="B259" s="26">
        <v>42887</v>
      </c>
      <c r="C259" s="27">
        <v>50557</v>
      </c>
      <c r="D259" s="7">
        <v>252</v>
      </c>
      <c r="E259" s="28">
        <v>7670</v>
      </c>
      <c r="F259" s="322"/>
      <c r="G259" s="202"/>
      <c r="H259" s="202"/>
      <c r="I259" s="201">
        <v>34706260.134609</v>
      </c>
      <c r="J259" s="202"/>
      <c r="K259" s="202"/>
      <c r="L259" s="7">
        <v>22803687.794513557</v>
      </c>
      <c r="M259" s="7">
        <v>12144573.303849323</v>
      </c>
      <c r="N259" s="7">
        <v>4249073.702573497</v>
      </c>
    </row>
    <row r="260" spans="2:14" ht="11.25" customHeight="1">
      <c r="B260" s="26">
        <v>42887</v>
      </c>
      <c r="C260" s="27">
        <v>50587</v>
      </c>
      <c r="D260" s="7">
        <v>253</v>
      </c>
      <c r="E260" s="28">
        <v>7700</v>
      </c>
      <c r="F260" s="322"/>
      <c r="G260" s="202"/>
      <c r="H260" s="202"/>
      <c r="I260" s="201">
        <v>33292596.835434</v>
      </c>
      <c r="J260" s="202"/>
      <c r="K260" s="202"/>
      <c r="L260" s="7">
        <v>21838937.268002093</v>
      </c>
      <c r="M260" s="7">
        <v>11602149.098346498</v>
      </c>
      <c r="N260" s="7">
        <v>4042653.595413291</v>
      </c>
    </row>
    <row r="261" spans="2:14" ht="11.25" customHeight="1">
      <c r="B261" s="26">
        <v>42887</v>
      </c>
      <c r="C261" s="27">
        <v>50618</v>
      </c>
      <c r="D261" s="7">
        <v>254</v>
      </c>
      <c r="E261" s="28">
        <v>7731</v>
      </c>
      <c r="F261" s="322"/>
      <c r="G261" s="202"/>
      <c r="H261" s="202"/>
      <c r="I261" s="201">
        <v>31387063.56152</v>
      </c>
      <c r="J261" s="202"/>
      <c r="K261" s="202"/>
      <c r="L261" s="7">
        <v>20554044.626009885</v>
      </c>
      <c r="M261" s="7">
        <v>10891766.680075925</v>
      </c>
      <c r="N261" s="7">
        <v>3779053.463971058</v>
      </c>
    </row>
    <row r="262" spans="2:14" ht="11.25" customHeight="1">
      <c r="B262" s="26">
        <v>42887</v>
      </c>
      <c r="C262" s="27">
        <v>50649</v>
      </c>
      <c r="D262" s="7">
        <v>255</v>
      </c>
      <c r="E262" s="28">
        <v>7762</v>
      </c>
      <c r="F262" s="322"/>
      <c r="G262" s="202"/>
      <c r="H262" s="202"/>
      <c r="I262" s="201">
        <v>29996774.801684</v>
      </c>
      <c r="J262" s="202"/>
      <c r="K262" s="202"/>
      <c r="L262" s="7">
        <v>19610287.012553617</v>
      </c>
      <c r="M262" s="7">
        <v>10365233.194395466</v>
      </c>
      <c r="N262" s="7">
        <v>3581132.6109368936</v>
      </c>
    </row>
    <row r="263" spans="2:14" ht="11.25" customHeight="1">
      <c r="B263" s="26">
        <v>42887</v>
      </c>
      <c r="C263" s="27">
        <v>50679</v>
      </c>
      <c r="D263" s="7">
        <v>256</v>
      </c>
      <c r="E263" s="28">
        <v>7792</v>
      </c>
      <c r="F263" s="322"/>
      <c r="G263" s="202"/>
      <c r="H263" s="202"/>
      <c r="I263" s="201">
        <v>28613069.439657</v>
      </c>
      <c r="J263" s="202"/>
      <c r="K263" s="202"/>
      <c r="L263" s="7">
        <v>18674990.797916915</v>
      </c>
      <c r="M263" s="7">
        <v>9846577.217397138</v>
      </c>
      <c r="N263" s="7">
        <v>3387994.531788155</v>
      </c>
    </row>
    <row r="264" spans="2:14" ht="11.25" customHeight="1">
      <c r="B264" s="26">
        <v>42887</v>
      </c>
      <c r="C264" s="27">
        <v>50710</v>
      </c>
      <c r="D264" s="7">
        <v>257</v>
      </c>
      <c r="E264" s="28">
        <v>7823</v>
      </c>
      <c r="F264" s="322"/>
      <c r="G264" s="202"/>
      <c r="H264" s="202"/>
      <c r="I264" s="201">
        <v>27234449.489812</v>
      </c>
      <c r="J264" s="202"/>
      <c r="K264" s="202"/>
      <c r="L264" s="7">
        <v>17745054.09826785</v>
      </c>
      <c r="M264" s="7">
        <v>9332463.823523002</v>
      </c>
      <c r="N264" s="7">
        <v>3197498.462816219</v>
      </c>
    </row>
    <row r="265" spans="2:14" ht="11.25" customHeight="1">
      <c r="B265" s="26">
        <v>42887</v>
      </c>
      <c r="C265" s="27">
        <v>50740</v>
      </c>
      <c r="D265" s="7">
        <v>258</v>
      </c>
      <c r="E265" s="28">
        <v>7853</v>
      </c>
      <c r="F265" s="322"/>
      <c r="G265" s="202"/>
      <c r="H265" s="202"/>
      <c r="I265" s="201">
        <v>25858750.07834</v>
      </c>
      <c r="J265" s="202"/>
      <c r="K265" s="202"/>
      <c r="L265" s="7">
        <v>16821038.92707623</v>
      </c>
      <c r="M265" s="7">
        <v>8824732.924164673</v>
      </c>
      <c r="N265" s="7">
        <v>3011145.097544631</v>
      </c>
    </row>
    <row r="266" spans="2:14" ht="11.25" customHeight="1">
      <c r="B266" s="26">
        <v>42887</v>
      </c>
      <c r="C266" s="27">
        <v>50771</v>
      </c>
      <c r="D266" s="7">
        <v>259</v>
      </c>
      <c r="E266" s="28">
        <v>7884</v>
      </c>
      <c r="F266" s="322"/>
      <c r="G266" s="202"/>
      <c r="H266" s="202"/>
      <c r="I266" s="201">
        <v>24496611.109872</v>
      </c>
      <c r="J266" s="202"/>
      <c r="K266" s="202"/>
      <c r="L266" s="7">
        <v>15907944.745653</v>
      </c>
      <c r="M266" s="7">
        <v>8324476.3045995645</v>
      </c>
      <c r="N266" s="7">
        <v>2828418.3992895866</v>
      </c>
    </row>
    <row r="267" spans="2:14" ht="11.25" customHeight="1">
      <c r="B267" s="26">
        <v>42887</v>
      </c>
      <c r="C267" s="27">
        <v>50802</v>
      </c>
      <c r="D267" s="7">
        <v>260</v>
      </c>
      <c r="E267" s="28">
        <v>7915</v>
      </c>
      <c r="F267" s="322"/>
      <c r="G267" s="202"/>
      <c r="H267" s="202"/>
      <c r="I267" s="201">
        <v>23141649.096572</v>
      </c>
      <c r="J267" s="202"/>
      <c r="K267" s="202"/>
      <c r="L267" s="7">
        <v>15002552.290884858</v>
      </c>
      <c r="M267" s="7">
        <v>7830727.109293806</v>
      </c>
      <c r="N267" s="7">
        <v>2649387.247126571</v>
      </c>
    </row>
    <row r="268" spans="2:14" ht="11.25" customHeight="1">
      <c r="B268" s="26">
        <v>42887</v>
      </c>
      <c r="C268" s="27">
        <v>50830</v>
      </c>
      <c r="D268" s="7">
        <v>261</v>
      </c>
      <c r="E268" s="28">
        <v>7943</v>
      </c>
      <c r="F268" s="322"/>
      <c r="G268" s="202"/>
      <c r="H268" s="202"/>
      <c r="I268" s="201">
        <v>21789490.097028</v>
      </c>
      <c r="J268" s="202"/>
      <c r="K268" s="202"/>
      <c r="L268" s="7">
        <v>14104316.193490796</v>
      </c>
      <c r="M268" s="7">
        <v>7344971.113526336</v>
      </c>
      <c r="N268" s="7">
        <v>2475531.4904191634</v>
      </c>
    </row>
    <row r="269" spans="2:14" ht="11.25" customHeight="1">
      <c r="B269" s="26">
        <v>42887</v>
      </c>
      <c r="C269" s="27">
        <v>50861</v>
      </c>
      <c r="D269" s="7">
        <v>262</v>
      </c>
      <c r="E269" s="28">
        <v>7974</v>
      </c>
      <c r="F269" s="322"/>
      <c r="G269" s="202"/>
      <c r="H269" s="202"/>
      <c r="I269" s="201">
        <v>20452126.955358</v>
      </c>
      <c r="J269" s="202"/>
      <c r="K269" s="202"/>
      <c r="L269" s="7">
        <v>13216188.588189939</v>
      </c>
      <c r="M269" s="7">
        <v>6864965.7791174445</v>
      </c>
      <c r="N269" s="7">
        <v>2303951.6418624115</v>
      </c>
    </row>
    <row r="270" spans="2:14" ht="11.25" customHeight="1">
      <c r="B270" s="26">
        <v>42887</v>
      </c>
      <c r="C270" s="27">
        <v>50891</v>
      </c>
      <c r="D270" s="7">
        <v>263</v>
      </c>
      <c r="E270" s="28">
        <v>8004</v>
      </c>
      <c r="F270" s="322"/>
      <c r="G270" s="202"/>
      <c r="H270" s="202"/>
      <c r="I270" s="201">
        <v>19126651.863472</v>
      </c>
      <c r="J270" s="202"/>
      <c r="K270" s="202"/>
      <c r="L270" s="7">
        <v>12339377.77970008</v>
      </c>
      <c r="M270" s="7">
        <v>6393743.028309351</v>
      </c>
      <c r="N270" s="7">
        <v>2137008.470683696</v>
      </c>
    </row>
    <row r="271" spans="2:14" ht="11.25" customHeight="1">
      <c r="B271" s="26">
        <v>42887</v>
      </c>
      <c r="C271" s="27">
        <v>50922</v>
      </c>
      <c r="D271" s="7">
        <v>264</v>
      </c>
      <c r="E271" s="28">
        <v>8035</v>
      </c>
      <c r="F271" s="322"/>
      <c r="G271" s="202"/>
      <c r="H271" s="202"/>
      <c r="I271" s="201">
        <v>17820335.451935</v>
      </c>
      <c r="J271" s="202"/>
      <c r="K271" s="202"/>
      <c r="L271" s="7">
        <v>11477121.035983153</v>
      </c>
      <c r="M271" s="7">
        <v>5931833.759452434</v>
      </c>
      <c r="N271" s="7">
        <v>1974225.0449429764</v>
      </c>
    </row>
    <row r="272" spans="2:14" ht="11.25" customHeight="1">
      <c r="B272" s="26">
        <v>42887</v>
      </c>
      <c r="C272" s="27">
        <v>50952</v>
      </c>
      <c r="D272" s="7">
        <v>265</v>
      </c>
      <c r="E272" s="28">
        <v>8065</v>
      </c>
      <c r="F272" s="322"/>
      <c r="G272" s="202"/>
      <c r="H272" s="202"/>
      <c r="I272" s="201">
        <v>16533962.811715</v>
      </c>
      <c r="J272" s="202"/>
      <c r="K272" s="202"/>
      <c r="L272" s="7">
        <v>10631158.755461333</v>
      </c>
      <c r="M272" s="7">
        <v>5481083.023803434</v>
      </c>
      <c r="N272" s="7">
        <v>1816729.0037359702</v>
      </c>
    </row>
    <row r="273" spans="2:14" ht="11.25" customHeight="1">
      <c r="B273" s="26">
        <v>42887</v>
      </c>
      <c r="C273" s="27">
        <v>50983</v>
      </c>
      <c r="D273" s="7">
        <v>266</v>
      </c>
      <c r="E273" s="28">
        <v>8096</v>
      </c>
      <c r="F273" s="322"/>
      <c r="G273" s="202"/>
      <c r="H273" s="202"/>
      <c r="I273" s="201">
        <v>15266704.312169</v>
      </c>
      <c r="J273" s="202"/>
      <c r="K273" s="202"/>
      <c r="L273" s="7">
        <v>9799676.071219847</v>
      </c>
      <c r="M273" s="7">
        <v>5039548.047708563</v>
      </c>
      <c r="N273" s="7">
        <v>1663305.3288326238</v>
      </c>
    </row>
    <row r="274" spans="2:14" ht="11.25" customHeight="1">
      <c r="B274" s="26">
        <v>42887</v>
      </c>
      <c r="C274" s="27">
        <v>51014</v>
      </c>
      <c r="D274" s="7">
        <v>267</v>
      </c>
      <c r="E274" s="28">
        <v>8127</v>
      </c>
      <c r="F274" s="322"/>
      <c r="G274" s="202"/>
      <c r="H274" s="202"/>
      <c r="I274" s="201">
        <v>14016922.02361</v>
      </c>
      <c r="J274" s="202"/>
      <c r="K274" s="202"/>
      <c r="L274" s="7">
        <v>8982182.245824568</v>
      </c>
      <c r="M274" s="7">
        <v>4607399.016611428</v>
      </c>
      <c r="N274" s="7">
        <v>1514233.4426191011</v>
      </c>
    </row>
    <row r="275" spans="2:14" ht="11.25" customHeight="1">
      <c r="B275" s="26">
        <v>42887</v>
      </c>
      <c r="C275" s="27">
        <v>51044</v>
      </c>
      <c r="D275" s="7">
        <v>268</v>
      </c>
      <c r="E275" s="28">
        <v>8157</v>
      </c>
      <c r="F275" s="322"/>
      <c r="G275" s="202"/>
      <c r="H275" s="202"/>
      <c r="I275" s="201">
        <v>12787629.791234</v>
      </c>
      <c r="J275" s="202"/>
      <c r="K275" s="202"/>
      <c r="L275" s="7">
        <v>8180989.217412725</v>
      </c>
      <c r="M275" s="7">
        <v>4186099.5326343817</v>
      </c>
      <c r="N275" s="7">
        <v>1370132.7334832158</v>
      </c>
    </row>
    <row r="276" spans="2:14" ht="11.25" customHeight="1">
      <c r="B276" s="26">
        <v>42887</v>
      </c>
      <c r="C276" s="27">
        <v>51075</v>
      </c>
      <c r="D276" s="7">
        <v>269</v>
      </c>
      <c r="E276" s="28">
        <v>8188</v>
      </c>
      <c r="F276" s="322"/>
      <c r="G276" s="202"/>
      <c r="H276" s="202"/>
      <c r="I276" s="201">
        <v>11585067.384378</v>
      </c>
      <c r="J276" s="202"/>
      <c r="K276" s="202"/>
      <c r="L276" s="7">
        <v>7399069.535598877</v>
      </c>
      <c r="M276" s="7">
        <v>3776373.416005707</v>
      </c>
      <c r="N276" s="7">
        <v>1230791.9385799123</v>
      </c>
    </row>
    <row r="277" spans="2:14" ht="11.25" customHeight="1">
      <c r="B277" s="26">
        <v>42887</v>
      </c>
      <c r="C277" s="27">
        <v>51105</v>
      </c>
      <c r="D277" s="7">
        <v>270</v>
      </c>
      <c r="E277" s="28">
        <v>8218</v>
      </c>
      <c r="F277" s="322"/>
      <c r="G277" s="202"/>
      <c r="H277" s="202"/>
      <c r="I277" s="201">
        <v>10421909.641924</v>
      </c>
      <c r="J277" s="202"/>
      <c r="K277" s="202"/>
      <c r="L277" s="7">
        <v>6645266.592009069</v>
      </c>
      <c r="M277" s="7">
        <v>3383296.0267103887</v>
      </c>
      <c r="N277" s="7">
        <v>1098160.4369892634</v>
      </c>
    </row>
    <row r="278" spans="2:14" ht="11.25" customHeight="1">
      <c r="B278" s="26">
        <v>42887</v>
      </c>
      <c r="C278" s="27">
        <v>51136</v>
      </c>
      <c r="D278" s="7">
        <v>271</v>
      </c>
      <c r="E278" s="28">
        <v>8249</v>
      </c>
      <c r="F278" s="322"/>
      <c r="G278" s="202"/>
      <c r="H278" s="202"/>
      <c r="I278" s="201">
        <v>9345364.510831</v>
      </c>
      <c r="J278" s="202"/>
      <c r="K278" s="202"/>
      <c r="L278" s="7">
        <v>5948728.243915776</v>
      </c>
      <c r="M278" s="7">
        <v>3020965.8271383117</v>
      </c>
      <c r="N278" s="7">
        <v>976401.0256655883</v>
      </c>
    </row>
    <row r="279" spans="2:14" ht="11.25" customHeight="1">
      <c r="B279" s="26">
        <v>42887</v>
      </c>
      <c r="C279" s="27">
        <v>51167</v>
      </c>
      <c r="D279" s="7">
        <v>272</v>
      </c>
      <c r="E279" s="28">
        <v>8280</v>
      </c>
      <c r="F279" s="322"/>
      <c r="G279" s="202"/>
      <c r="H279" s="202"/>
      <c r="I279" s="201">
        <v>8284157.243469</v>
      </c>
      <c r="J279" s="202"/>
      <c r="K279" s="202"/>
      <c r="L279" s="7">
        <v>5264280.194520644</v>
      </c>
      <c r="M279" s="7">
        <v>2666580.9538220814</v>
      </c>
      <c r="N279" s="7">
        <v>858210.4664401863</v>
      </c>
    </row>
    <row r="280" spans="2:14" ht="11.25" customHeight="1">
      <c r="B280" s="26">
        <v>42887</v>
      </c>
      <c r="C280" s="27">
        <v>51196</v>
      </c>
      <c r="D280" s="7">
        <v>273</v>
      </c>
      <c r="E280" s="28">
        <v>8309</v>
      </c>
      <c r="F280" s="322"/>
      <c r="G280" s="202"/>
      <c r="H280" s="202"/>
      <c r="I280" s="201">
        <v>7249504.06684</v>
      </c>
      <c r="J280" s="202"/>
      <c r="K280" s="202"/>
      <c r="L280" s="7">
        <v>4599486.013826864</v>
      </c>
      <c r="M280" s="7">
        <v>2324291.1057645087</v>
      </c>
      <c r="N280" s="7">
        <v>745083.7669553739</v>
      </c>
    </row>
    <row r="281" spans="2:14" ht="11.25" customHeight="1">
      <c r="B281" s="26">
        <v>42887</v>
      </c>
      <c r="C281" s="27">
        <v>51227</v>
      </c>
      <c r="D281" s="7">
        <v>274</v>
      </c>
      <c r="E281" s="28">
        <v>8340</v>
      </c>
      <c r="F281" s="322"/>
      <c r="G281" s="202"/>
      <c r="H281" s="202"/>
      <c r="I281" s="201">
        <v>6257448.576999</v>
      </c>
      <c r="J281" s="202"/>
      <c r="K281" s="202"/>
      <c r="L281" s="7">
        <v>3963337.6519709136</v>
      </c>
      <c r="M281" s="7">
        <v>1997728.1244317442</v>
      </c>
      <c r="N281" s="7">
        <v>637687.0309824815</v>
      </c>
    </row>
    <row r="282" spans="2:14" ht="11.25" customHeight="1">
      <c r="B282" s="26">
        <v>42887</v>
      </c>
      <c r="C282" s="27">
        <v>51257</v>
      </c>
      <c r="D282" s="7">
        <v>275</v>
      </c>
      <c r="E282" s="28">
        <v>8370</v>
      </c>
      <c r="F282" s="322"/>
      <c r="G282" s="202"/>
      <c r="H282" s="202"/>
      <c r="I282" s="201">
        <v>5308901.992685</v>
      </c>
      <c r="J282" s="202"/>
      <c r="K282" s="202"/>
      <c r="L282" s="7">
        <v>3357028.6843342944</v>
      </c>
      <c r="M282" s="7">
        <v>1687952.1458744647</v>
      </c>
      <c r="N282" s="7">
        <v>536595.9794684309</v>
      </c>
    </row>
    <row r="283" spans="2:14" ht="11.25" customHeight="1">
      <c r="B283" s="26">
        <v>42887</v>
      </c>
      <c r="C283" s="27">
        <v>51288</v>
      </c>
      <c r="D283" s="7">
        <v>276</v>
      </c>
      <c r="E283" s="28">
        <v>8401</v>
      </c>
      <c r="F283" s="322"/>
      <c r="G283" s="202"/>
      <c r="H283" s="202"/>
      <c r="I283" s="201">
        <v>4450092.842053</v>
      </c>
      <c r="J283" s="202"/>
      <c r="K283" s="202"/>
      <c r="L283" s="7">
        <v>2809196.9937034273</v>
      </c>
      <c r="M283" s="7">
        <v>1408903.882080848</v>
      </c>
      <c r="N283" s="7">
        <v>445990.1525819689</v>
      </c>
    </row>
    <row r="284" spans="2:14" ht="11.25" customHeight="1">
      <c r="B284" s="26">
        <v>42887</v>
      </c>
      <c r="C284" s="27">
        <v>51318</v>
      </c>
      <c r="D284" s="7">
        <v>277</v>
      </c>
      <c r="E284" s="28">
        <v>8431</v>
      </c>
      <c r="F284" s="322"/>
      <c r="G284" s="202"/>
      <c r="H284" s="202"/>
      <c r="I284" s="201">
        <v>3730649.964812</v>
      </c>
      <c r="J284" s="202"/>
      <c r="K284" s="202"/>
      <c r="L284" s="7">
        <v>2351170.8359021326</v>
      </c>
      <c r="M284" s="7">
        <v>1176286.530995806</v>
      </c>
      <c r="N284" s="7">
        <v>370828.50603578176</v>
      </c>
    </row>
    <row r="285" spans="2:14" ht="11.25" customHeight="1">
      <c r="B285" s="26">
        <v>42887</v>
      </c>
      <c r="C285" s="27">
        <v>51349</v>
      </c>
      <c r="D285" s="7">
        <v>278</v>
      </c>
      <c r="E285" s="28">
        <v>8462</v>
      </c>
      <c r="F285" s="322"/>
      <c r="G285" s="202"/>
      <c r="H285" s="202"/>
      <c r="I285" s="201">
        <v>3141413.097605</v>
      </c>
      <c r="J285" s="202"/>
      <c r="K285" s="202"/>
      <c r="L285" s="7">
        <v>1976457.6488052134</v>
      </c>
      <c r="M285" s="7">
        <v>986303.4307636515</v>
      </c>
      <c r="N285" s="7">
        <v>309618.67706870753</v>
      </c>
    </row>
    <row r="286" spans="2:14" ht="11.25" customHeight="1">
      <c r="B286" s="26">
        <v>42887</v>
      </c>
      <c r="C286" s="27">
        <v>51380</v>
      </c>
      <c r="D286" s="7">
        <v>279</v>
      </c>
      <c r="E286" s="28">
        <v>8493</v>
      </c>
      <c r="F286" s="322"/>
      <c r="G286" s="202"/>
      <c r="H286" s="202"/>
      <c r="I286" s="201">
        <v>2688555.37009</v>
      </c>
      <c r="J286" s="202"/>
      <c r="K286" s="202"/>
      <c r="L286" s="7">
        <v>1688667.817875512</v>
      </c>
      <c r="M286" s="7">
        <v>840545.7385302288</v>
      </c>
      <c r="N286" s="7">
        <v>262745.0707323023</v>
      </c>
    </row>
    <row r="287" spans="2:14" ht="11.25" customHeight="1">
      <c r="B287" s="26">
        <v>42887</v>
      </c>
      <c r="C287" s="27">
        <v>51410</v>
      </c>
      <c r="D287" s="7">
        <v>280</v>
      </c>
      <c r="E287" s="28">
        <v>8523</v>
      </c>
      <c r="F287" s="322"/>
      <c r="G287" s="202"/>
      <c r="H287" s="202"/>
      <c r="I287" s="201">
        <v>2397155.60388</v>
      </c>
      <c r="J287" s="202"/>
      <c r="K287" s="202"/>
      <c r="L287" s="7">
        <v>1503169.7518551985</v>
      </c>
      <c r="M287" s="7">
        <v>746371.2790794668</v>
      </c>
      <c r="N287" s="7">
        <v>232350.83042914417</v>
      </c>
    </row>
    <row r="288" spans="2:14" ht="11.25" customHeight="1">
      <c r="B288" s="26">
        <v>42887</v>
      </c>
      <c r="C288" s="27">
        <v>51441</v>
      </c>
      <c r="D288" s="7">
        <v>281</v>
      </c>
      <c r="E288" s="28">
        <v>8554</v>
      </c>
      <c r="F288" s="322"/>
      <c r="G288" s="202"/>
      <c r="H288" s="202"/>
      <c r="I288" s="201">
        <v>2225734.429216</v>
      </c>
      <c r="J288" s="202"/>
      <c r="K288" s="202"/>
      <c r="L288" s="7">
        <v>1393310.5481168558</v>
      </c>
      <c r="M288" s="7">
        <v>690063.2655434267</v>
      </c>
      <c r="N288" s="7">
        <v>213911.84744368133</v>
      </c>
    </row>
    <row r="289" spans="2:14" ht="11.25" customHeight="1">
      <c r="B289" s="26">
        <v>42887</v>
      </c>
      <c r="C289" s="27">
        <v>51471</v>
      </c>
      <c r="D289" s="7">
        <v>282</v>
      </c>
      <c r="E289" s="28">
        <v>8584</v>
      </c>
      <c r="F289" s="322"/>
      <c r="G289" s="202"/>
      <c r="H289" s="202"/>
      <c r="I289" s="201">
        <v>2107423.280676</v>
      </c>
      <c r="J289" s="202"/>
      <c r="K289" s="202"/>
      <c r="L289" s="7">
        <v>1317082.3045739497</v>
      </c>
      <c r="M289" s="7">
        <v>650704.2844253469</v>
      </c>
      <c r="N289" s="7">
        <v>200884.15345055657</v>
      </c>
    </row>
    <row r="290" spans="2:14" ht="11.25" customHeight="1">
      <c r="B290" s="26">
        <v>42887</v>
      </c>
      <c r="C290" s="27">
        <v>51502</v>
      </c>
      <c r="D290" s="7">
        <v>283</v>
      </c>
      <c r="E290" s="28">
        <v>8615</v>
      </c>
      <c r="F290" s="322"/>
      <c r="G290" s="202"/>
      <c r="H290" s="202"/>
      <c r="I290" s="201">
        <v>1991205.731602</v>
      </c>
      <c r="J290" s="202"/>
      <c r="K290" s="202"/>
      <c r="L290" s="7">
        <v>1242338.814892986</v>
      </c>
      <c r="M290" s="7">
        <v>612216.3143639857</v>
      </c>
      <c r="N290" s="7">
        <v>188201.69523021358</v>
      </c>
    </row>
    <row r="291" spans="2:14" ht="11.25" customHeight="1">
      <c r="B291" s="26">
        <v>42887</v>
      </c>
      <c r="C291" s="27">
        <v>51533</v>
      </c>
      <c r="D291" s="7">
        <v>284</v>
      </c>
      <c r="E291" s="28">
        <v>8646</v>
      </c>
      <c r="F291" s="322"/>
      <c r="G291" s="202"/>
      <c r="H291" s="202"/>
      <c r="I291" s="201">
        <v>1883466.278712</v>
      </c>
      <c r="J291" s="202"/>
      <c r="K291" s="202"/>
      <c r="L291" s="7">
        <v>1173125.6988762058</v>
      </c>
      <c r="M291" s="7">
        <v>576638.3015942976</v>
      </c>
      <c r="N291" s="7">
        <v>176513.82980454274</v>
      </c>
    </row>
    <row r="292" spans="2:14" ht="11.25" customHeight="1">
      <c r="B292" s="26">
        <v>42887</v>
      </c>
      <c r="C292" s="27">
        <v>51561</v>
      </c>
      <c r="D292" s="7">
        <v>285</v>
      </c>
      <c r="E292" s="28">
        <v>8674</v>
      </c>
      <c r="F292" s="322"/>
      <c r="G292" s="202"/>
      <c r="H292" s="202"/>
      <c r="I292" s="201">
        <v>1778033.34063</v>
      </c>
      <c r="J292" s="202"/>
      <c r="K292" s="202"/>
      <c r="L292" s="7">
        <v>1105759.6113567972</v>
      </c>
      <c r="M292" s="7">
        <v>542276.4899126493</v>
      </c>
      <c r="N292" s="7">
        <v>165360.2192944372</v>
      </c>
    </row>
    <row r="293" spans="2:14" ht="11.25" customHeight="1">
      <c r="B293" s="26">
        <v>42887</v>
      </c>
      <c r="C293" s="27">
        <v>51592</v>
      </c>
      <c r="D293" s="7">
        <v>286</v>
      </c>
      <c r="E293" s="28">
        <v>8705</v>
      </c>
      <c r="F293" s="322"/>
      <c r="G293" s="202"/>
      <c r="H293" s="202"/>
      <c r="I293" s="201">
        <v>1679098.214961</v>
      </c>
      <c r="J293" s="202"/>
      <c r="K293" s="202"/>
      <c r="L293" s="7">
        <v>1042460.7246027465</v>
      </c>
      <c r="M293" s="7">
        <v>509933.85690377053</v>
      </c>
      <c r="N293" s="7">
        <v>154839.13291936633</v>
      </c>
    </row>
    <row r="294" spans="2:14" ht="11.25" customHeight="1">
      <c r="B294" s="26">
        <v>42887</v>
      </c>
      <c r="C294" s="27">
        <v>51622</v>
      </c>
      <c r="D294" s="7">
        <v>287</v>
      </c>
      <c r="E294" s="28">
        <v>8735</v>
      </c>
      <c r="F294" s="322"/>
      <c r="G294" s="202"/>
      <c r="H294" s="202"/>
      <c r="I294" s="201">
        <v>1586331.357452</v>
      </c>
      <c r="J294" s="202"/>
      <c r="K294" s="202"/>
      <c r="L294" s="7">
        <v>983250.2628970477</v>
      </c>
      <c r="M294" s="7">
        <v>479786.4567190027</v>
      </c>
      <c r="N294" s="7">
        <v>145087.8185579889</v>
      </c>
    </row>
    <row r="295" spans="2:14" ht="11.25" customHeight="1">
      <c r="B295" s="26">
        <v>42887</v>
      </c>
      <c r="C295" s="27">
        <v>51653</v>
      </c>
      <c r="D295" s="7">
        <v>288</v>
      </c>
      <c r="E295" s="28">
        <v>8766</v>
      </c>
      <c r="F295" s="322"/>
      <c r="G295" s="202"/>
      <c r="H295" s="202"/>
      <c r="I295" s="201">
        <v>1502402.179406</v>
      </c>
      <c r="J295" s="202"/>
      <c r="K295" s="202"/>
      <c r="L295" s="7">
        <v>929649.2987463585</v>
      </c>
      <c r="M295" s="7">
        <v>452477.6709924918</v>
      </c>
      <c r="N295" s="7">
        <v>136250.07132040642</v>
      </c>
    </row>
    <row r="296" spans="2:14" ht="11.25" customHeight="1">
      <c r="B296" s="26">
        <v>42887</v>
      </c>
      <c r="C296" s="27">
        <v>51683</v>
      </c>
      <c r="D296" s="7">
        <v>289</v>
      </c>
      <c r="E296" s="28">
        <v>8796</v>
      </c>
      <c r="F296" s="322"/>
      <c r="G296" s="202"/>
      <c r="H296" s="202"/>
      <c r="I296" s="201">
        <v>1428701.254265</v>
      </c>
      <c r="J296" s="202"/>
      <c r="K296" s="202"/>
      <c r="L296" s="7">
        <v>882593.9121368557</v>
      </c>
      <c r="M296" s="7">
        <v>428517.63674579444</v>
      </c>
      <c r="N296" s="7">
        <v>128506.28552917963</v>
      </c>
    </row>
    <row r="297" spans="2:14" ht="11.25" customHeight="1">
      <c r="B297" s="26">
        <v>42887</v>
      </c>
      <c r="C297" s="27">
        <v>51714</v>
      </c>
      <c r="D297" s="7">
        <v>290</v>
      </c>
      <c r="E297" s="28">
        <v>8827</v>
      </c>
      <c r="F297" s="322"/>
      <c r="G297" s="202"/>
      <c r="H297" s="202"/>
      <c r="I297" s="201">
        <v>1366076.946149</v>
      </c>
      <c r="J297" s="202"/>
      <c r="K297" s="202"/>
      <c r="L297" s="7">
        <v>842475.8157776308</v>
      </c>
      <c r="M297" s="7">
        <v>407999.19793344376</v>
      </c>
      <c r="N297" s="7">
        <v>121834.86832616248</v>
      </c>
    </row>
    <row r="298" spans="2:14" ht="11.25" customHeight="1">
      <c r="B298" s="26">
        <v>42887</v>
      </c>
      <c r="C298" s="27">
        <v>51745</v>
      </c>
      <c r="D298" s="7">
        <v>291</v>
      </c>
      <c r="E298" s="28">
        <v>8858</v>
      </c>
      <c r="F298" s="322"/>
      <c r="G298" s="202"/>
      <c r="H298" s="202"/>
      <c r="I298" s="201">
        <v>1314415.50453</v>
      </c>
      <c r="J298" s="202"/>
      <c r="K298" s="202"/>
      <c r="L298" s="7">
        <v>809240.729452021</v>
      </c>
      <c r="M298" s="7">
        <v>390907.2203862373</v>
      </c>
      <c r="N298" s="7">
        <v>116236.52043856347</v>
      </c>
    </row>
    <row r="299" spans="2:14" ht="11.25" customHeight="1">
      <c r="B299" s="26">
        <v>42887</v>
      </c>
      <c r="C299" s="27">
        <v>51775</v>
      </c>
      <c r="D299" s="7">
        <v>292</v>
      </c>
      <c r="E299" s="28">
        <v>8888</v>
      </c>
      <c r="F299" s="322"/>
      <c r="G299" s="202"/>
      <c r="H299" s="202"/>
      <c r="I299" s="201">
        <v>1268251.891063</v>
      </c>
      <c r="J299" s="202"/>
      <c r="K299" s="202"/>
      <c r="L299" s="7">
        <v>779537.7271847115</v>
      </c>
      <c r="M299" s="7">
        <v>375632.244447829</v>
      </c>
      <c r="N299" s="7">
        <v>111236.63873337314</v>
      </c>
    </row>
    <row r="300" spans="2:14" ht="11.25" customHeight="1">
      <c r="B300" s="26">
        <v>42887</v>
      </c>
      <c r="C300" s="27">
        <v>51806</v>
      </c>
      <c r="D300" s="7">
        <v>293</v>
      </c>
      <c r="E300" s="28">
        <v>8919</v>
      </c>
      <c r="F300" s="322"/>
      <c r="G300" s="202"/>
      <c r="H300" s="202"/>
      <c r="I300" s="201">
        <v>1228998.59</v>
      </c>
      <c r="J300" s="202"/>
      <c r="K300" s="202"/>
      <c r="L300" s="7">
        <v>754129.2461711193</v>
      </c>
      <c r="M300" s="7">
        <v>362464.6045990691</v>
      </c>
      <c r="N300" s="7">
        <v>106882.65044649024</v>
      </c>
    </row>
    <row r="301" spans="2:14" ht="11.25" customHeight="1">
      <c r="B301" s="26">
        <v>42887</v>
      </c>
      <c r="C301" s="27">
        <v>51836</v>
      </c>
      <c r="D301" s="7">
        <v>294</v>
      </c>
      <c r="E301" s="28">
        <v>8949</v>
      </c>
      <c r="F301" s="322"/>
      <c r="G301" s="202"/>
      <c r="H301" s="202"/>
      <c r="I301" s="201">
        <v>1191079.14</v>
      </c>
      <c r="J301" s="202"/>
      <c r="K301" s="202"/>
      <c r="L301" s="7">
        <v>729661.745996538</v>
      </c>
      <c r="M301" s="7">
        <v>349841.3699260227</v>
      </c>
      <c r="N301" s="7">
        <v>102737.4684209593</v>
      </c>
    </row>
    <row r="302" spans="2:14" ht="11.25" customHeight="1">
      <c r="B302" s="26">
        <v>42887</v>
      </c>
      <c r="C302" s="27">
        <v>51867</v>
      </c>
      <c r="D302" s="7">
        <v>295</v>
      </c>
      <c r="E302" s="28">
        <v>8980</v>
      </c>
      <c r="F302" s="322"/>
      <c r="G302" s="202"/>
      <c r="H302" s="202"/>
      <c r="I302" s="201">
        <v>1157318.31</v>
      </c>
      <c r="J302" s="202"/>
      <c r="K302" s="202"/>
      <c r="L302" s="7">
        <v>707777.1906349565</v>
      </c>
      <c r="M302" s="7">
        <v>338485.63501674356</v>
      </c>
      <c r="N302" s="7">
        <v>98981.61987995871</v>
      </c>
    </row>
    <row r="303" spans="2:14" ht="11.25" customHeight="1">
      <c r="B303" s="26">
        <v>42887</v>
      </c>
      <c r="C303" s="27">
        <v>51898</v>
      </c>
      <c r="D303" s="7">
        <v>296</v>
      </c>
      <c r="E303" s="28">
        <v>9011</v>
      </c>
      <c r="F303" s="322"/>
      <c r="G303" s="202"/>
      <c r="H303" s="202"/>
      <c r="I303" s="201">
        <v>1125870.11</v>
      </c>
      <c r="J303" s="202"/>
      <c r="K303" s="202"/>
      <c r="L303" s="7">
        <v>687376.7003262423</v>
      </c>
      <c r="M303" s="7">
        <v>327893.3279542996</v>
      </c>
      <c r="N303" s="7">
        <v>95478.0441038943</v>
      </c>
    </row>
    <row r="304" spans="2:14" ht="11.25" customHeight="1">
      <c r="B304" s="26">
        <v>42887</v>
      </c>
      <c r="C304" s="27">
        <v>51926</v>
      </c>
      <c r="D304" s="7">
        <v>297</v>
      </c>
      <c r="E304" s="28">
        <v>9039</v>
      </c>
      <c r="F304" s="322"/>
      <c r="G304" s="202"/>
      <c r="H304" s="202"/>
      <c r="I304" s="201">
        <v>1094350.17</v>
      </c>
      <c r="J304" s="202"/>
      <c r="K304" s="202"/>
      <c r="L304" s="7">
        <v>667109.2311065274</v>
      </c>
      <c r="M304" s="7">
        <v>317494.2314749566</v>
      </c>
      <c r="N304" s="7">
        <v>92096.2155541249</v>
      </c>
    </row>
    <row r="305" spans="2:14" ht="11.25" customHeight="1">
      <c r="B305" s="26">
        <v>42887</v>
      </c>
      <c r="C305" s="27">
        <v>51957</v>
      </c>
      <c r="D305" s="7">
        <v>298</v>
      </c>
      <c r="E305" s="28">
        <v>9070</v>
      </c>
      <c r="F305" s="322"/>
      <c r="G305" s="202"/>
      <c r="H305" s="202"/>
      <c r="I305" s="201">
        <v>1063369.73</v>
      </c>
      <c r="J305" s="202"/>
      <c r="K305" s="202"/>
      <c r="L305" s="7">
        <v>647124.3072082797</v>
      </c>
      <c r="M305" s="7">
        <v>307199.63456529105</v>
      </c>
      <c r="N305" s="7">
        <v>88732.61072154508</v>
      </c>
    </row>
    <row r="306" spans="2:14" ht="11.25" customHeight="1">
      <c r="B306" s="26">
        <v>42887</v>
      </c>
      <c r="C306" s="27">
        <v>51987</v>
      </c>
      <c r="D306" s="7">
        <v>299</v>
      </c>
      <c r="E306" s="28">
        <v>9100</v>
      </c>
      <c r="F306" s="322"/>
      <c r="G306" s="202"/>
      <c r="H306" s="202"/>
      <c r="I306" s="201">
        <v>1033057.28</v>
      </c>
      <c r="J306" s="202"/>
      <c r="K306" s="202"/>
      <c r="L306" s="7">
        <v>627645.446605443</v>
      </c>
      <c r="M306" s="7">
        <v>297219.38518288964</v>
      </c>
      <c r="N306" s="7">
        <v>85497.96538966734</v>
      </c>
    </row>
    <row r="307" spans="2:14" ht="11.25" customHeight="1">
      <c r="B307" s="26">
        <v>42887</v>
      </c>
      <c r="C307" s="27">
        <v>52018</v>
      </c>
      <c r="D307" s="7">
        <v>300</v>
      </c>
      <c r="E307" s="28">
        <v>9131</v>
      </c>
      <c r="F307" s="322"/>
      <c r="G307" s="202"/>
      <c r="H307" s="202"/>
      <c r="I307" s="201">
        <v>1003659.29</v>
      </c>
      <c r="J307" s="202"/>
      <c r="K307" s="202"/>
      <c r="L307" s="7">
        <v>608750.1312143367</v>
      </c>
      <c r="M307" s="7">
        <v>287538.4383475679</v>
      </c>
      <c r="N307" s="7">
        <v>82362.81426653979</v>
      </c>
    </row>
    <row r="308" spans="2:14" ht="11.25" customHeight="1">
      <c r="B308" s="26">
        <v>42887</v>
      </c>
      <c r="C308" s="27">
        <v>52048</v>
      </c>
      <c r="D308" s="7">
        <v>301</v>
      </c>
      <c r="E308" s="28">
        <v>9161</v>
      </c>
      <c r="F308" s="322"/>
      <c r="G308" s="202"/>
      <c r="H308" s="202"/>
      <c r="I308" s="201">
        <v>974195.82</v>
      </c>
      <c r="J308" s="202"/>
      <c r="K308" s="202"/>
      <c r="L308" s="7">
        <v>589909.7594336941</v>
      </c>
      <c r="M308" s="7">
        <v>277953.5277070017</v>
      </c>
      <c r="N308" s="7">
        <v>79290.93548897668</v>
      </c>
    </row>
    <row r="309" spans="2:14" ht="11.25" customHeight="1">
      <c r="B309" s="26">
        <v>42887</v>
      </c>
      <c r="C309" s="27">
        <v>52079</v>
      </c>
      <c r="D309" s="7">
        <v>302</v>
      </c>
      <c r="E309" s="28">
        <v>9192</v>
      </c>
      <c r="F309" s="322"/>
      <c r="G309" s="202"/>
      <c r="H309" s="202"/>
      <c r="I309" s="201">
        <v>944666.64</v>
      </c>
      <c r="J309" s="202"/>
      <c r="K309" s="202"/>
      <c r="L309" s="7">
        <v>571058.6014023559</v>
      </c>
      <c r="M309" s="7">
        <v>268386.9403973974</v>
      </c>
      <c r="N309" s="7">
        <v>76237.62358869212</v>
      </c>
    </row>
    <row r="310" spans="2:14" ht="11.25" customHeight="1">
      <c r="B310" s="26">
        <v>42887</v>
      </c>
      <c r="C310" s="27">
        <v>52110</v>
      </c>
      <c r="D310" s="7">
        <v>303</v>
      </c>
      <c r="E310" s="28">
        <v>9223</v>
      </c>
      <c r="F310" s="322"/>
      <c r="G310" s="202"/>
      <c r="H310" s="202"/>
      <c r="I310" s="201">
        <v>915071.7</v>
      </c>
      <c r="J310" s="202"/>
      <c r="K310" s="202"/>
      <c r="L310" s="7">
        <v>552230.0072879815</v>
      </c>
      <c r="M310" s="7">
        <v>258877.79256641565</v>
      </c>
      <c r="N310" s="7">
        <v>73225.00117236815</v>
      </c>
    </row>
    <row r="311" spans="2:14" ht="11.25" customHeight="1">
      <c r="B311" s="26">
        <v>42887</v>
      </c>
      <c r="C311" s="27">
        <v>52140</v>
      </c>
      <c r="D311" s="7">
        <v>304</v>
      </c>
      <c r="E311" s="28">
        <v>9253</v>
      </c>
      <c r="F311" s="322"/>
      <c r="G311" s="202"/>
      <c r="H311" s="202"/>
      <c r="I311" s="201">
        <v>885410.78</v>
      </c>
      <c r="J311" s="202"/>
      <c r="K311" s="202"/>
      <c r="L311" s="7">
        <v>533453.0998464298</v>
      </c>
      <c r="M311" s="7">
        <v>249459.93529676774</v>
      </c>
      <c r="N311" s="7">
        <v>70271.8649364518</v>
      </c>
    </row>
    <row r="312" spans="2:14" ht="11.25" customHeight="1">
      <c r="B312" s="26">
        <v>42887</v>
      </c>
      <c r="C312" s="27">
        <v>52171</v>
      </c>
      <c r="D312" s="7">
        <v>305</v>
      </c>
      <c r="E312" s="28">
        <v>9284</v>
      </c>
      <c r="F312" s="322"/>
      <c r="G312" s="202"/>
      <c r="H312" s="202"/>
      <c r="I312" s="201">
        <v>855683.74</v>
      </c>
      <c r="J312" s="202"/>
      <c r="K312" s="202"/>
      <c r="L312" s="7">
        <v>514668.39102208806</v>
      </c>
      <c r="M312" s="7">
        <v>240063.50988582298</v>
      </c>
      <c r="N312" s="7">
        <v>67338.50109163772</v>
      </c>
    </row>
    <row r="313" spans="2:14" ht="11.25" customHeight="1">
      <c r="B313" s="26">
        <v>42887</v>
      </c>
      <c r="C313" s="27">
        <v>52201</v>
      </c>
      <c r="D313" s="7">
        <v>306</v>
      </c>
      <c r="E313" s="28">
        <v>9314</v>
      </c>
      <c r="F313" s="322"/>
      <c r="G313" s="202"/>
      <c r="H313" s="202"/>
      <c r="I313" s="201">
        <v>825890.44</v>
      </c>
      <c r="J313" s="202"/>
      <c r="K313" s="202"/>
      <c r="L313" s="7">
        <v>495933.2381370289</v>
      </c>
      <c r="M313" s="7">
        <v>230755.2755633011</v>
      </c>
      <c r="N313" s="7">
        <v>64462.18404412358</v>
      </c>
    </row>
    <row r="314" spans="2:14" ht="11.25" customHeight="1">
      <c r="B314" s="26">
        <v>42887</v>
      </c>
      <c r="C314" s="27">
        <v>52232</v>
      </c>
      <c r="D314" s="7">
        <v>307</v>
      </c>
      <c r="E314" s="28">
        <v>9345</v>
      </c>
      <c r="F314" s="322"/>
      <c r="G314" s="202"/>
      <c r="H314" s="202"/>
      <c r="I314" s="201">
        <v>796030.69</v>
      </c>
      <c r="J314" s="202"/>
      <c r="K314" s="202"/>
      <c r="L314" s="7">
        <v>477192.23498210957</v>
      </c>
      <c r="M314" s="7">
        <v>221470.49860452625</v>
      </c>
      <c r="N314" s="7">
        <v>61606.406906192155</v>
      </c>
    </row>
    <row r="315" spans="2:14" ht="11.25" customHeight="1">
      <c r="B315" s="26">
        <v>42887</v>
      </c>
      <c r="C315" s="27">
        <v>52263</v>
      </c>
      <c r="D315" s="7">
        <v>308</v>
      </c>
      <c r="E315" s="28">
        <v>9376</v>
      </c>
      <c r="F315" s="322"/>
      <c r="G315" s="202"/>
      <c r="H315" s="202"/>
      <c r="I315" s="201">
        <v>766104.32</v>
      </c>
      <c r="J315" s="202"/>
      <c r="K315" s="202"/>
      <c r="L315" s="7">
        <v>458473.5088508425</v>
      </c>
      <c r="M315" s="7">
        <v>212241.76807500026</v>
      </c>
      <c r="N315" s="7">
        <v>58789.189262607775</v>
      </c>
    </row>
    <row r="316" spans="2:14" ht="11.25" customHeight="1">
      <c r="B316" s="26">
        <v>42887</v>
      </c>
      <c r="C316" s="27">
        <v>52291</v>
      </c>
      <c r="D316" s="7">
        <v>309</v>
      </c>
      <c r="E316" s="28">
        <v>9404</v>
      </c>
      <c r="F316" s="322"/>
      <c r="G316" s="202"/>
      <c r="H316" s="202"/>
      <c r="I316" s="201">
        <v>736111.23</v>
      </c>
      <c r="J316" s="202"/>
      <c r="K316" s="202"/>
      <c r="L316" s="7">
        <v>439849.29651288927</v>
      </c>
      <c r="M316" s="7">
        <v>203152.24502244694</v>
      </c>
      <c r="N316" s="7">
        <v>56056.14830270906</v>
      </c>
    </row>
    <row r="317" spans="2:14" ht="11.25" customHeight="1">
      <c r="B317" s="26">
        <v>42887</v>
      </c>
      <c r="C317" s="27">
        <v>52322</v>
      </c>
      <c r="D317" s="7">
        <v>310</v>
      </c>
      <c r="E317" s="28">
        <v>9435</v>
      </c>
      <c r="F317" s="322"/>
      <c r="G317" s="202"/>
      <c r="H317" s="202"/>
      <c r="I317" s="201">
        <v>706051.24</v>
      </c>
      <c r="J317" s="202"/>
      <c r="K317" s="202"/>
      <c r="L317" s="7">
        <v>421171.96747399285</v>
      </c>
      <c r="M317" s="7">
        <v>194031.068268742</v>
      </c>
      <c r="N317" s="7">
        <v>53312.558092537765</v>
      </c>
    </row>
    <row r="318" spans="2:14" ht="11.25" customHeight="1">
      <c r="B318" s="26">
        <v>42887</v>
      </c>
      <c r="C318" s="27">
        <v>52352</v>
      </c>
      <c r="D318" s="7">
        <v>311</v>
      </c>
      <c r="E318" s="28">
        <v>9465</v>
      </c>
      <c r="F318" s="322"/>
      <c r="G318" s="202"/>
      <c r="H318" s="202"/>
      <c r="I318" s="201">
        <v>675924.25</v>
      </c>
      <c r="J318" s="202"/>
      <c r="K318" s="202"/>
      <c r="L318" s="7">
        <v>402538.87233640667</v>
      </c>
      <c r="M318" s="7">
        <v>184990.49316203542</v>
      </c>
      <c r="N318" s="7">
        <v>50620.186466314546</v>
      </c>
    </row>
    <row r="319" spans="2:14" ht="11.25" customHeight="1">
      <c r="B319" s="26">
        <v>42887</v>
      </c>
      <c r="C319" s="27">
        <v>52383</v>
      </c>
      <c r="D319" s="7">
        <v>312</v>
      </c>
      <c r="E319" s="28">
        <v>9496</v>
      </c>
      <c r="F319" s="322"/>
      <c r="G319" s="202"/>
      <c r="H319" s="202"/>
      <c r="I319" s="201">
        <v>647103.11</v>
      </c>
      <c r="J319" s="202"/>
      <c r="K319" s="202"/>
      <c r="L319" s="7">
        <v>384721.15148933535</v>
      </c>
      <c r="M319" s="7">
        <v>176352.54900088726</v>
      </c>
      <c r="N319" s="7">
        <v>48052.13531236415</v>
      </c>
    </row>
    <row r="320" spans="2:14" ht="11.25" customHeight="1">
      <c r="B320" s="26">
        <v>42887</v>
      </c>
      <c r="C320" s="27">
        <v>52413</v>
      </c>
      <c r="D320" s="7">
        <v>313</v>
      </c>
      <c r="E320" s="28">
        <v>9526</v>
      </c>
      <c r="F320" s="322"/>
      <c r="G320" s="202"/>
      <c r="H320" s="202"/>
      <c r="I320" s="201">
        <v>618218.24</v>
      </c>
      <c r="J320" s="202"/>
      <c r="K320" s="202"/>
      <c r="L320" s="7">
        <v>366944.9808008475</v>
      </c>
      <c r="M320" s="7">
        <v>167790.1245269689</v>
      </c>
      <c r="N320" s="7">
        <v>45531.65430307639</v>
      </c>
    </row>
    <row r="321" spans="2:14" ht="11.25" customHeight="1">
      <c r="B321" s="26">
        <v>42887</v>
      </c>
      <c r="C321" s="27">
        <v>52444</v>
      </c>
      <c r="D321" s="7">
        <v>314</v>
      </c>
      <c r="E321" s="28">
        <v>9557</v>
      </c>
      <c r="F321" s="322"/>
      <c r="G321" s="202"/>
      <c r="H321" s="202"/>
      <c r="I321" s="201">
        <v>589911.3</v>
      </c>
      <c r="J321" s="202"/>
      <c r="K321" s="202"/>
      <c r="L321" s="7">
        <v>349549.45685480215</v>
      </c>
      <c r="M321" s="7">
        <v>159429.311003894</v>
      </c>
      <c r="N321" s="7">
        <v>43079.61588247047</v>
      </c>
    </row>
    <row r="322" spans="2:14" ht="11.25" customHeight="1">
      <c r="B322" s="26">
        <v>42887</v>
      </c>
      <c r="C322" s="27">
        <v>52475</v>
      </c>
      <c r="D322" s="7">
        <v>315</v>
      </c>
      <c r="E322" s="28">
        <v>9588</v>
      </c>
      <c r="F322" s="322"/>
      <c r="G322" s="202"/>
      <c r="H322" s="202"/>
      <c r="I322" s="201">
        <v>561541.57</v>
      </c>
      <c r="J322" s="202"/>
      <c r="K322" s="202"/>
      <c r="L322" s="7">
        <v>332174.74267599825</v>
      </c>
      <c r="M322" s="7">
        <v>151119.4059555156</v>
      </c>
      <c r="N322" s="7">
        <v>40661.22985458671</v>
      </c>
    </row>
    <row r="323" spans="2:14" ht="11.25" customHeight="1">
      <c r="B323" s="26">
        <v>42887</v>
      </c>
      <c r="C323" s="27">
        <v>52505</v>
      </c>
      <c r="D323" s="7">
        <v>316</v>
      </c>
      <c r="E323" s="28">
        <v>9618</v>
      </c>
      <c r="F323" s="322"/>
      <c r="G323" s="202"/>
      <c r="H323" s="202"/>
      <c r="I323" s="201">
        <v>533628.75</v>
      </c>
      <c r="J323" s="202"/>
      <c r="K323" s="202"/>
      <c r="L323" s="7">
        <v>315145.0394486292</v>
      </c>
      <c r="M323" s="7">
        <v>143019.04484471603</v>
      </c>
      <c r="N323" s="7">
        <v>38323.94686312724</v>
      </c>
    </row>
    <row r="324" spans="2:14" ht="11.25" customHeight="1">
      <c r="B324" s="26">
        <v>42887</v>
      </c>
      <c r="C324" s="27">
        <v>52536</v>
      </c>
      <c r="D324" s="7">
        <v>317</v>
      </c>
      <c r="E324" s="28">
        <v>9649</v>
      </c>
      <c r="F324" s="322"/>
      <c r="G324" s="202"/>
      <c r="H324" s="202"/>
      <c r="I324" s="201">
        <v>505653.8</v>
      </c>
      <c r="J324" s="202"/>
      <c r="K324" s="202"/>
      <c r="L324" s="7">
        <v>298117.3898248573</v>
      </c>
      <c r="M324" s="7">
        <v>134947.4867672023</v>
      </c>
      <c r="N324" s="7">
        <v>36007.898555308086</v>
      </c>
    </row>
    <row r="325" spans="2:14" ht="11.25" customHeight="1">
      <c r="B325" s="26">
        <v>42887</v>
      </c>
      <c r="C325" s="27">
        <v>52566</v>
      </c>
      <c r="D325" s="7">
        <v>318</v>
      </c>
      <c r="E325" s="28">
        <v>9679</v>
      </c>
      <c r="F325" s="322"/>
      <c r="G325" s="202"/>
      <c r="H325" s="202"/>
      <c r="I325" s="201">
        <v>477616.59</v>
      </c>
      <c r="J325" s="202"/>
      <c r="K325" s="202"/>
      <c r="L325" s="7">
        <v>281125.3432684433</v>
      </c>
      <c r="M325" s="7">
        <v>126942.56128559573</v>
      </c>
      <c r="N325" s="7">
        <v>33733.104818945576</v>
      </c>
    </row>
    <row r="326" spans="2:14" ht="11.25" customHeight="1">
      <c r="B326" s="26">
        <v>42887</v>
      </c>
      <c r="C326" s="27">
        <v>52597</v>
      </c>
      <c r="D326" s="7">
        <v>319</v>
      </c>
      <c r="E326" s="28">
        <v>9710</v>
      </c>
      <c r="F326" s="322"/>
      <c r="G326" s="202"/>
      <c r="H326" s="202"/>
      <c r="I326" s="201">
        <v>449516.95</v>
      </c>
      <c r="J326" s="202"/>
      <c r="K326" s="202"/>
      <c r="L326" s="7">
        <v>264137.12507936254</v>
      </c>
      <c r="M326" s="7">
        <v>118968.17444575398</v>
      </c>
      <c r="N326" s="7">
        <v>31480.12702443531</v>
      </c>
    </row>
    <row r="327" spans="2:14" ht="11.25" customHeight="1">
      <c r="B327" s="26">
        <v>42887</v>
      </c>
      <c r="C327" s="27">
        <v>52628</v>
      </c>
      <c r="D327" s="7">
        <v>320</v>
      </c>
      <c r="E327" s="28">
        <v>9741</v>
      </c>
      <c r="F327" s="322"/>
      <c r="G327" s="202"/>
      <c r="H327" s="202"/>
      <c r="I327" s="201">
        <v>421354.68</v>
      </c>
      <c r="J327" s="202"/>
      <c r="K327" s="202"/>
      <c r="L327" s="7">
        <v>247168.98563231557</v>
      </c>
      <c r="M327" s="7">
        <v>111042.54809614192</v>
      </c>
      <c r="N327" s="7">
        <v>29258.477088054336</v>
      </c>
    </row>
    <row r="328" spans="2:14" ht="11.25" customHeight="1">
      <c r="B328" s="26">
        <v>42887</v>
      </c>
      <c r="C328" s="27">
        <v>52657</v>
      </c>
      <c r="D328" s="7">
        <v>321</v>
      </c>
      <c r="E328" s="28">
        <v>9770</v>
      </c>
      <c r="F328" s="322"/>
      <c r="G328" s="202"/>
      <c r="H328" s="202"/>
      <c r="I328" s="201">
        <v>393129.83</v>
      </c>
      <c r="J328" s="202"/>
      <c r="K328" s="202"/>
      <c r="L328" s="7">
        <v>230246.21177998677</v>
      </c>
      <c r="M328" s="7">
        <v>103193.74625350385</v>
      </c>
      <c r="N328" s="7">
        <v>27082.65419973714</v>
      </c>
    </row>
    <row r="329" spans="2:14" ht="11.25" customHeight="1">
      <c r="B329" s="26">
        <v>42887</v>
      </c>
      <c r="C329" s="27">
        <v>52688</v>
      </c>
      <c r="D329" s="7">
        <v>322</v>
      </c>
      <c r="E329" s="28">
        <v>9801</v>
      </c>
      <c r="F329" s="322"/>
      <c r="G329" s="202"/>
      <c r="H329" s="202"/>
      <c r="I329" s="201">
        <v>365280.04</v>
      </c>
      <c r="J329" s="202"/>
      <c r="K329" s="202"/>
      <c r="L329" s="7">
        <v>213572.44311650933</v>
      </c>
      <c r="M329" s="7">
        <v>95477.3142761585</v>
      </c>
      <c r="N329" s="7">
        <v>24951.385101796714</v>
      </c>
    </row>
    <row r="330" spans="2:14" ht="11.25" customHeight="1">
      <c r="B330" s="26">
        <v>42887</v>
      </c>
      <c r="C330" s="27">
        <v>52718</v>
      </c>
      <c r="D330" s="7">
        <v>323</v>
      </c>
      <c r="E330" s="28">
        <v>9831</v>
      </c>
      <c r="F330" s="322"/>
      <c r="G330" s="202"/>
      <c r="H330" s="202"/>
      <c r="I330" s="201">
        <v>337368.13</v>
      </c>
      <c r="J330" s="202"/>
      <c r="K330" s="202"/>
      <c r="L330" s="7">
        <v>196929.0964459534</v>
      </c>
      <c r="M330" s="7">
        <v>87820.24288717478</v>
      </c>
      <c r="N330" s="7">
        <v>22856.260780137185</v>
      </c>
    </row>
    <row r="331" spans="2:14" ht="11.25" customHeight="1">
      <c r="B331" s="26">
        <v>42887</v>
      </c>
      <c r="C331" s="27">
        <v>52749</v>
      </c>
      <c r="D331" s="7">
        <v>324</v>
      </c>
      <c r="E331" s="28">
        <v>9862</v>
      </c>
      <c r="F331" s="322"/>
      <c r="G331" s="202"/>
      <c r="H331" s="202"/>
      <c r="I331" s="201">
        <v>310607.47</v>
      </c>
      <c r="J331" s="202"/>
      <c r="K331" s="202"/>
      <c r="L331" s="7">
        <v>181000.80632461043</v>
      </c>
      <c r="M331" s="7">
        <v>80511.76511769753</v>
      </c>
      <c r="N331" s="7">
        <v>20865.390463612697</v>
      </c>
    </row>
    <row r="332" spans="2:14" ht="11.25" customHeight="1">
      <c r="B332" s="26">
        <v>42887</v>
      </c>
      <c r="C332" s="27">
        <v>52779</v>
      </c>
      <c r="D332" s="7">
        <v>325</v>
      </c>
      <c r="E332" s="28">
        <v>9892</v>
      </c>
      <c r="F332" s="322"/>
      <c r="G332" s="202"/>
      <c r="H332" s="202"/>
      <c r="I332" s="201">
        <v>284963.86</v>
      </c>
      <c r="J332" s="202"/>
      <c r="K332" s="202"/>
      <c r="L332" s="7">
        <v>165784.89506419728</v>
      </c>
      <c r="M332" s="7">
        <v>73562.00614093788</v>
      </c>
      <c r="N332" s="7">
        <v>18986.145999791206</v>
      </c>
    </row>
    <row r="333" spans="2:14" ht="11.25" customHeight="1">
      <c r="B333" s="26">
        <v>42887</v>
      </c>
      <c r="C333" s="27">
        <v>52810</v>
      </c>
      <c r="D333" s="7">
        <v>326</v>
      </c>
      <c r="E333" s="28">
        <v>9923</v>
      </c>
      <c r="F333" s="322"/>
      <c r="G333" s="202"/>
      <c r="H333" s="202"/>
      <c r="I333" s="201">
        <v>259695.83</v>
      </c>
      <c r="J333" s="202"/>
      <c r="K333" s="202"/>
      <c r="L333" s="7">
        <v>150828.3322510377</v>
      </c>
      <c r="M333" s="7">
        <v>66755.28089390845</v>
      </c>
      <c r="N333" s="7">
        <v>17156.37375570268</v>
      </c>
    </row>
    <row r="334" spans="2:14" ht="11.25" customHeight="1">
      <c r="B334" s="26">
        <v>42887</v>
      </c>
      <c r="C334" s="27">
        <v>52841</v>
      </c>
      <c r="D334" s="7">
        <v>327</v>
      </c>
      <c r="E334" s="28">
        <v>9954</v>
      </c>
      <c r="F334" s="322"/>
      <c r="G334" s="202"/>
      <c r="H334" s="202"/>
      <c r="I334" s="201">
        <v>235255.23</v>
      </c>
      <c r="J334" s="202"/>
      <c r="K334" s="202"/>
      <c r="L334" s="7">
        <v>136401.77410333717</v>
      </c>
      <c r="M334" s="7">
        <v>60216.68044827055</v>
      </c>
      <c r="N334" s="7">
        <v>15410.378345253108</v>
      </c>
    </row>
    <row r="335" spans="2:14" ht="11.25" customHeight="1">
      <c r="B335" s="26">
        <v>42887</v>
      </c>
      <c r="C335" s="27">
        <v>52871</v>
      </c>
      <c r="D335" s="7">
        <v>328</v>
      </c>
      <c r="E335" s="28">
        <v>9984</v>
      </c>
      <c r="F335" s="322"/>
      <c r="G335" s="202"/>
      <c r="H335" s="202"/>
      <c r="I335" s="201">
        <v>210761.45</v>
      </c>
      <c r="J335" s="202"/>
      <c r="K335" s="202"/>
      <c r="L335" s="7">
        <v>121999.6177818342</v>
      </c>
      <c r="M335" s="7">
        <v>53726.06447783004</v>
      </c>
      <c r="N335" s="7">
        <v>13692.968313949386</v>
      </c>
    </row>
    <row r="336" spans="2:14" ht="11.25" customHeight="1">
      <c r="B336" s="26">
        <v>42887</v>
      </c>
      <c r="C336" s="27">
        <v>52902</v>
      </c>
      <c r="D336" s="7">
        <v>329</v>
      </c>
      <c r="E336" s="28">
        <v>10015</v>
      </c>
      <c r="F336" s="322"/>
      <c r="G336" s="202"/>
      <c r="H336" s="202"/>
      <c r="I336" s="201">
        <v>186214.43</v>
      </c>
      <c r="J336" s="202"/>
      <c r="K336" s="202"/>
      <c r="L336" s="7">
        <v>107607.7134829534</v>
      </c>
      <c r="M336" s="7">
        <v>47267.654792377376</v>
      </c>
      <c r="N336" s="7">
        <v>11995.911384635525</v>
      </c>
    </row>
    <row r="337" spans="2:14" ht="11.25" customHeight="1">
      <c r="B337" s="26">
        <v>42887</v>
      </c>
      <c r="C337" s="27">
        <v>52932</v>
      </c>
      <c r="D337" s="7">
        <v>330</v>
      </c>
      <c r="E337" s="28">
        <v>10045</v>
      </c>
      <c r="F337" s="322"/>
      <c r="G337" s="202"/>
      <c r="H337" s="202"/>
      <c r="I337" s="201">
        <v>163667.26</v>
      </c>
      <c r="J337" s="202"/>
      <c r="K337" s="202"/>
      <c r="L337" s="7">
        <v>94423.14107095964</v>
      </c>
      <c r="M337" s="7">
        <v>41374.12884916452</v>
      </c>
      <c r="N337" s="7">
        <v>10457.169315319037</v>
      </c>
    </row>
    <row r="338" spans="2:14" ht="11.25" customHeight="1">
      <c r="B338" s="26">
        <v>42887</v>
      </c>
      <c r="C338" s="27">
        <v>52963</v>
      </c>
      <c r="D338" s="7">
        <v>331</v>
      </c>
      <c r="E338" s="28">
        <v>10076</v>
      </c>
      <c r="F338" s="322"/>
      <c r="G338" s="202"/>
      <c r="H338" s="202"/>
      <c r="I338" s="201">
        <v>141070.54</v>
      </c>
      <c r="J338" s="202"/>
      <c r="K338" s="202"/>
      <c r="L338" s="7">
        <v>81248.57253058453</v>
      </c>
      <c r="M338" s="7">
        <v>35510.78324905589</v>
      </c>
      <c r="N338" s="7">
        <v>8937.21381804038</v>
      </c>
    </row>
    <row r="339" spans="2:14" ht="11.25" customHeight="1">
      <c r="B339" s="26">
        <v>42887</v>
      </c>
      <c r="C339" s="27">
        <v>52994</v>
      </c>
      <c r="D339" s="7">
        <v>332</v>
      </c>
      <c r="E339" s="28">
        <v>10107</v>
      </c>
      <c r="F339" s="322"/>
      <c r="G339" s="202"/>
      <c r="H339" s="202"/>
      <c r="I339" s="201">
        <v>118424.17</v>
      </c>
      <c r="J339" s="202"/>
      <c r="K339" s="202"/>
      <c r="L339" s="7">
        <v>68089.87538904665</v>
      </c>
      <c r="M339" s="7">
        <v>29683.912601481235</v>
      </c>
      <c r="N339" s="7">
        <v>7439.087390893242</v>
      </c>
    </row>
    <row r="340" spans="2:14" ht="11.25" customHeight="1">
      <c r="B340" s="26">
        <v>42887</v>
      </c>
      <c r="C340" s="27">
        <v>53022</v>
      </c>
      <c r="D340" s="7">
        <v>333</v>
      </c>
      <c r="E340" s="28">
        <v>10135</v>
      </c>
      <c r="F340" s="322"/>
      <c r="G340" s="202"/>
      <c r="H340" s="202"/>
      <c r="I340" s="201">
        <v>95728.08</v>
      </c>
      <c r="J340" s="202"/>
      <c r="K340" s="202"/>
      <c r="L340" s="7">
        <v>54956.06914234106</v>
      </c>
      <c r="M340" s="7">
        <v>23903.163508368325</v>
      </c>
      <c r="N340" s="7">
        <v>5967.451663346172</v>
      </c>
    </row>
    <row r="341" spans="2:14" ht="11.25" customHeight="1">
      <c r="B341" s="26">
        <v>42887</v>
      </c>
      <c r="C341" s="27">
        <v>53053</v>
      </c>
      <c r="D341" s="7">
        <v>334</v>
      </c>
      <c r="E341" s="28">
        <v>10166</v>
      </c>
      <c r="F341" s="322"/>
      <c r="G341" s="202"/>
      <c r="H341" s="202"/>
      <c r="I341" s="201">
        <v>76576.2</v>
      </c>
      <c r="J341" s="202"/>
      <c r="K341" s="202"/>
      <c r="L341" s="7">
        <v>43886.69769559867</v>
      </c>
      <c r="M341" s="7">
        <v>19039.99004456383</v>
      </c>
      <c r="N341" s="7">
        <v>4733.2218879716875</v>
      </c>
    </row>
    <row r="342" spans="2:14" ht="11.25" customHeight="1">
      <c r="B342" s="26">
        <v>42887</v>
      </c>
      <c r="C342" s="27">
        <v>53083</v>
      </c>
      <c r="D342" s="7">
        <v>335</v>
      </c>
      <c r="E342" s="28">
        <v>10196</v>
      </c>
      <c r="F342" s="322"/>
      <c r="G342" s="202"/>
      <c r="H342" s="202"/>
      <c r="I342" s="201">
        <v>59319.3</v>
      </c>
      <c r="J342" s="202"/>
      <c r="K342" s="202"/>
      <c r="L342" s="7">
        <v>33940.768356981775</v>
      </c>
      <c r="M342" s="7">
        <v>14688.763922242648</v>
      </c>
      <c r="N342" s="7">
        <v>3636.5660634505884</v>
      </c>
    </row>
    <row r="343" spans="2:14" ht="11.25" customHeight="1">
      <c r="B343" s="26">
        <v>42887</v>
      </c>
      <c r="C343" s="27">
        <v>53114</v>
      </c>
      <c r="D343" s="7">
        <v>336</v>
      </c>
      <c r="E343" s="28">
        <v>10227</v>
      </c>
      <c r="F343" s="322"/>
      <c r="G343" s="202"/>
      <c r="H343" s="202"/>
      <c r="I343" s="201">
        <v>47112.39</v>
      </c>
      <c r="J343" s="202"/>
      <c r="K343" s="202"/>
      <c r="L343" s="7">
        <v>26910.611576814987</v>
      </c>
      <c r="M343" s="7">
        <v>11616.659019326564</v>
      </c>
      <c r="N343" s="7">
        <v>2863.8092799015394</v>
      </c>
    </row>
    <row r="344" spans="2:14" ht="11.25" customHeight="1">
      <c r="B344" s="26">
        <v>42887</v>
      </c>
      <c r="C344" s="27">
        <v>53144</v>
      </c>
      <c r="D344" s="7">
        <v>337</v>
      </c>
      <c r="E344" s="28">
        <v>10257</v>
      </c>
      <c r="F344" s="322"/>
      <c r="G344" s="202"/>
      <c r="H344" s="202"/>
      <c r="I344" s="201">
        <v>37587.96</v>
      </c>
      <c r="J344" s="202"/>
      <c r="K344" s="202"/>
      <c r="L344" s="7">
        <v>21435.01282516142</v>
      </c>
      <c r="M344" s="7">
        <v>9230.201650133684</v>
      </c>
      <c r="N344" s="7">
        <v>2266.157668595183</v>
      </c>
    </row>
    <row r="345" spans="2:14" ht="11.25" customHeight="1">
      <c r="B345" s="26">
        <v>42887</v>
      </c>
      <c r="C345" s="27">
        <v>53175</v>
      </c>
      <c r="D345" s="7">
        <v>338</v>
      </c>
      <c r="E345" s="28">
        <v>10288</v>
      </c>
      <c r="F345" s="322"/>
      <c r="G345" s="202"/>
      <c r="H345" s="202"/>
      <c r="I345" s="201">
        <v>31766.61</v>
      </c>
      <c r="J345" s="202"/>
      <c r="K345" s="202"/>
      <c r="L345" s="7">
        <v>18084.588947252312</v>
      </c>
      <c r="M345" s="7">
        <v>7767.659436036788</v>
      </c>
      <c r="N345" s="7">
        <v>1899.0033437391555</v>
      </c>
    </row>
    <row r="346" spans="2:14" ht="11.25" customHeight="1">
      <c r="B346" s="26">
        <v>42887</v>
      </c>
      <c r="C346" s="27">
        <v>53206</v>
      </c>
      <c r="D346" s="7">
        <v>339</v>
      </c>
      <c r="E346" s="28">
        <v>10319</v>
      </c>
      <c r="F346" s="322"/>
      <c r="G346" s="202"/>
      <c r="H346" s="202"/>
      <c r="I346" s="201">
        <v>28038.47</v>
      </c>
      <c r="J346" s="202"/>
      <c r="K346" s="202"/>
      <c r="L346" s="7">
        <v>15935.102494255418</v>
      </c>
      <c r="M346" s="7">
        <v>6827.009203427327</v>
      </c>
      <c r="N346" s="7">
        <v>1661.9680139541265</v>
      </c>
    </row>
    <row r="347" spans="2:14" ht="11.25" customHeight="1">
      <c r="B347" s="26">
        <v>42887</v>
      </c>
      <c r="C347" s="27">
        <v>53236</v>
      </c>
      <c r="D347" s="7">
        <v>340</v>
      </c>
      <c r="E347" s="28">
        <v>10349</v>
      </c>
      <c r="F347" s="322"/>
      <c r="G347" s="202"/>
      <c r="H347" s="202"/>
      <c r="I347" s="201">
        <v>27061.7</v>
      </c>
      <c r="J347" s="202"/>
      <c r="K347" s="202"/>
      <c r="L347" s="7">
        <v>15354.73004431299</v>
      </c>
      <c r="M347" s="7">
        <v>6562.1715528931445</v>
      </c>
      <c r="N347" s="7">
        <v>1590.9474545784997</v>
      </c>
    </row>
    <row r="348" spans="2:14" ht="11.25" customHeight="1">
      <c r="B348" s="26">
        <v>42887</v>
      </c>
      <c r="C348" s="27">
        <v>53267</v>
      </c>
      <c r="D348" s="7">
        <v>341</v>
      </c>
      <c r="E348" s="28">
        <v>10380</v>
      </c>
      <c r="F348" s="322"/>
      <c r="G348" s="202"/>
      <c r="H348" s="202"/>
      <c r="I348" s="201">
        <v>26584.95</v>
      </c>
      <c r="J348" s="202"/>
      <c r="K348" s="202"/>
      <c r="L348" s="7">
        <v>15058.639518607928</v>
      </c>
      <c r="M348" s="7">
        <v>6419.263814206253</v>
      </c>
      <c r="N348" s="7">
        <v>1549.7088037159763</v>
      </c>
    </row>
    <row r="349" spans="2:14" ht="11.25" customHeight="1">
      <c r="B349" s="26">
        <v>42887</v>
      </c>
      <c r="C349" s="27">
        <v>53297</v>
      </c>
      <c r="D349" s="7">
        <v>342</v>
      </c>
      <c r="E349" s="28">
        <v>10410</v>
      </c>
      <c r="F349" s="322"/>
      <c r="G349" s="202"/>
      <c r="H349" s="202"/>
      <c r="I349" s="201">
        <v>26106.3</v>
      </c>
      <c r="J349" s="202"/>
      <c r="K349" s="202"/>
      <c r="L349" s="7">
        <v>14763.243195816316</v>
      </c>
      <c r="M349" s="7">
        <v>6277.851357802711</v>
      </c>
      <c r="N349" s="7">
        <v>1509.357050964554</v>
      </c>
    </row>
    <row r="350" spans="2:14" ht="11.25" customHeight="1">
      <c r="B350" s="26">
        <v>42887</v>
      </c>
      <c r="C350" s="27">
        <v>53328</v>
      </c>
      <c r="D350" s="7">
        <v>343</v>
      </c>
      <c r="E350" s="28">
        <v>10441</v>
      </c>
      <c r="F350" s="322"/>
      <c r="G350" s="202"/>
      <c r="H350" s="202"/>
      <c r="I350" s="201">
        <v>25625.75</v>
      </c>
      <c r="J350" s="202"/>
      <c r="K350" s="202"/>
      <c r="L350" s="7">
        <v>14466.911128758566</v>
      </c>
      <c r="M350" s="7">
        <v>6136.195121740952</v>
      </c>
      <c r="N350" s="7">
        <v>1469.0505494560161</v>
      </c>
    </row>
    <row r="351" spans="2:14" ht="11.25" customHeight="1">
      <c r="B351" s="26">
        <v>42887</v>
      </c>
      <c r="C351" s="27">
        <v>53359</v>
      </c>
      <c r="D351" s="7">
        <v>344</v>
      </c>
      <c r="E351" s="28">
        <v>10472</v>
      </c>
      <c r="F351" s="322"/>
      <c r="G351" s="202"/>
      <c r="H351" s="202"/>
      <c r="I351" s="201">
        <v>25143.29</v>
      </c>
      <c r="J351" s="202"/>
      <c r="K351" s="202"/>
      <c r="L351" s="7">
        <v>14170.465341245994</v>
      </c>
      <c r="M351" s="7">
        <v>5995.170690824617</v>
      </c>
      <c r="N351" s="7">
        <v>1429.209028487477</v>
      </c>
    </row>
    <row r="352" spans="2:14" ht="11.25" customHeight="1">
      <c r="B352" s="26">
        <v>42887</v>
      </c>
      <c r="C352" s="27">
        <v>53387</v>
      </c>
      <c r="D352" s="7">
        <v>345</v>
      </c>
      <c r="E352" s="28">
        <v>10500</v>
      </c>
      <c r="F352" s="322"/>
      <c r="G352" s="202"/>
      <c r="H352" s="202"/>
      <c r="I352" s="201">
        <v>24658.91</v>
      </c>
      <c r="J352" s="202"/>
      <c r="K352" s="202"/>
      <c r="L352" s="7">
        <v>13876.182601138016</v>
      </c>
      <c r="M352" s="7">
        <v>5857.179892108983</v>
      </c>
      <c r="N352" s="7">
        <v>1390.9700290528328</v>
      </c>
    </row>
    <row r="353" spans="2:14" ht="11.25" customHeight="1">
      <c r="B353" s="26">
        <v>42887</v>
      </c>
      <c r="C353" s="27">
        <v>53418</v>
      </c>
      <c r="D353" s="7">
        <v>346</v>
      </c>
      <c r="E353" s="28">
        <v>10531</v>
      </c>
      <c r="F353" s="322"/>
      <c r="G353" s="202"/>
      <c r="H353" s="202"/>
      <c r="I353" s="201">
        <v>24172.6</v>
      </c>
      <c r="J353" s="202"/>
      <c r="K353" s="202"/>
      <c r="L353" s="7">
        <v>13579.452969182912</v>
      </c>
      <c r="M353" s="7">
        <v>5717.351914225051</v>
      </c>
      <c r="N353" s="7">
        <v>1352.0126465685782</v>
      </c>
    </row>
    <row r="354" spans="2:14" ht="11.25" customHeight="1">
      <c r="B354" s="26">
        <v>42887</v>
      </c>
      <c r="C354" s="27">
        <v>53448</v>
      </c>
      <c r="D354" s="7">
        <v>347</v>
      </c>
      <c r="E354" s="28">
        <v>10561</v>
      </c>
      <c r="F354" s="322"/>
      <c r="G354" s="202"/>
      <c r="H354" s="202"/>
      <c r="I354" s="201">
        <v>23684.36</v>
      </c>
      <c r="J354" s="202"/>
      <c r="K354" s="202"/>
      <c r="L354" s="7">
        <v>13283.334948577289</v>
      </c>
      <c r="M354" s="7">
        <v>5578.912378945687</v>
      </c>
      <c r="N354" s="7">
        <v>1313.86714677637</v>
      </c>
    </row>
    <row r="355" spans="2:14" ht="11.25" customHeight="1">
      <c r="B355" s="26">
        <v>42887</v>
      </c>
      <c r="C355" s="27">
        <v>53479</v>
      </c>
      <c r="D355" s="7">
        <v>348</v>
      </c>
      <c r="E355" s="28">
        <v>10592</v>
      </c>
      <c r="F355" s="322"/>
      <c r="G355" s="202"/>
      <c r="H355" s="202"/>
      <c r="I355" s="201">
        <v>23194.17</v>
      </c>
      <c r="J355" s="202"/>
      <c r="K355" s="202"/>
      <c r="L355" s="7">
        <v>12986.349450398071</v>
      </c>
      <c r="M355" s="7">
        <v>5440.309340523543</v>
      </c>
      <c r="N355" s="7">
        <v>1275.7986169901617</v>
      </c>
    </row>
    <row r="356" spans="2:14" ht="11.25" customHeight="1">
      <c r="B356" s="26">
        <v>42887</v>
      </c>
      <c r="C356" s="27">
        <v>53509</v>
      </c>
      <c r="D356" s="7">
        <v>349</v>
      </c>
      <c r="E356" s="28">
        <v>10622</v>
      </c>
      <c r="F356" s="322"/>
      <c r="G356" s="202"/>
      <c r="H356" s="202"/>
      <c r="I356" s="201">
        <v>22702.04</v>
      </c>
      <c r="J356" s="202"/>
      <c r="K356" s="202"/>
      <c r="L356" s="7">
        <v>12689.943664521641</v>
      </c>
      <c r="M356" s="7">
        <v>5303.053041744164</v>
      </c>
      <c r="N356" s="7">
        <v>1238.5130491588964</v>
      </c>
    </row>
    <row r="357" spans="2:14" ht="11.25" customHeight="1">
      <c r="B357" s="26">
        <v>42887</v>
      </c>
      <c r="C357" s="27">
        <v>53540</v>
      </c>
      <c r="D357" s="7">
        <v>350</v>
      </c>
      <c r="E357" s="28">
        <v>10653</v>
      </c>
      <c r="F357" s="322"/>
      <c r="G357" s="202"/>
      <c r="H357" s="202"/>
      <c r="I357" s="201">
        <v>22207.95</v>
      </c>
      <c r="J357" s="202"/>
      <c r="K357" s="202"/>
      <c r="L357" s="7">
        <v>12392.70351217415</v>
      </c>
      <c r="M357" s="7">
        <v>5165.667273956396</v>
      </c>
      <c r="N357" s="7">
        <v>1201.3171156339997</v>
      </c>
    </row>
    <row r="358" spans="2:14" ht="11.25" customHeight="1">
      <c r="B358" s="26">
        <v>42887</v>
      </c>
      <c r="C358" s="27">
        <v>53571</v>
      </c>
      <c r="D358" s="7">
        <v>351</v>
      </c>
      <c r="E358" s="28">
        <v>10684</v>
      </c>
      <c r="F358" s="322"/>
      <c r="G358" s="202"/>
      <c r="H358" s="202"/>
      <c r="I358" s="201">
        <v>21711.89</v>
      </c>
      <c r="J358" s="202"/>
      <c r="K358" s="202"/>
      <c r="L358" s="7">
        <v>12095.337682996289</v>
      </c>
      <c r="M358" s="7">
        <v>5028.89375432477</v>
      </c>
      <c r="N358" s="7">
        <v>1164.5558336000906</v>
      </c>
    </row>
    <row r="359" spans="2:14" ht="11.25" customHeight="1">
      <c r="B359" s="26">
        <v>42887</v>
      </c>
      <c r="C359" s="27">
        <v>53601</v>
      </c>
      <c r="D359" s="7">
        <v>352</v>
      </c>
      <c r="E359" s="28">
        <v>10714</v>
      </c>
      <c r="F359" s="322"/>
      <c r="G359" s="202"/>
      <c r="H359" s="202"/>
      <c r="I359" s="201">
        <v>21213.86</v>
      </c>
      <c r="J359" s="202"/>
      <c r="K359" s="202"/>
      <c r="L359" s="7">
        <v>11798.495370124478</v>
      </c>
      <c r="M359" s="7">
        <v>4893.401563693517</v>
      </c>
      <c r="N359" s="7">
        <v>1128.5343817214757</v>
      </c>
    </row>
    <row r="360" spans="2:14" ht="11.25" customHeight="1">
      <c r="B360" s="26">
        <v>42887</v>
      </c>
      <c r="C360" s="27">
        <v>53632</v>
      </c>
      <c r="D360" s="7">
        <v>353</v>
      </c>
      <c r="E360" s="28">
        <v>10745</v>
      </c>
      <c r="F360" s="322"/>
      <c r="G360" s="202"/>
      <c r="H360" s="202"/>
      <c r="I360" s="201">
        <v>20713.85</v>
      </c>
      <c r="J360" s="202"/>
      <c r="K360" s="202"/>
      <c r="L360" s="7">
        <v>11500.865752784355</v>
      </c>
      <c r="M360" s="7">
        <v>4757.829304481939</v>
      </c>
      <c r="N360" s="7">
        <v>1092.6206766525559</v>
      </c>
    </row>
    <row r="361" spans="2:14" ht="11.25" customHeight="1">
      <c r="B361" s="26">
        <v>42887</v>
      </c>
      <c r="C361" s="27">
        <v>53662</v>
      </c>
      <c r="D361" s="7">
        <v>354</v>
      </c>
      <c r="E361" s="28">
        <v>10775</v>
      </c>
      <c r="F361" s="322"/>
      <c r="G361" s="202"/>
      <c r="H361" s="202"/>
      <c r="I361" s="201">
        <v>20211.84</v>
      </c>
      <c r="J361" s="202"/>
      <c r="K361" s="202"/>
      <c r="L361" s="7">
        <v>11203.716712539566</v>
      </c>
      <c r="M361" s="7">
        <v>4623.493051220974</v>
      </c>
      <c r="N361" s="7">
        <v>1057.4183692633653</v>
      </c>
    </row>
    <row r="362" spans="2:14" ht="11.25" customHeight="1">
      <c r="B362" s="26">
        <v>42887</v>
      </c>
      <c r="C362" s="27">
        <v>53693</v>
      </c>
      <c r="D362" s="7">
        <v>355</v>
      </c>
      <c r="E362" s="28">
        <v>10806</v>
      </c>
      <c r="F362" s="322"/>
      <c r="G362" s="202"/>
      <c r="H362" s="202"/>
      <c r="I362" s="201">
        <v>19707.84</v>
      </c>
      <c r="J362" s="202"/>
      <c r="K362" s="202"/>
      <c r="L362" s="7">
        <v>10905.813693594471</v>
      </c>
      <c r="M362" s="7">
        <v>4489.110102640098</v>
      </c>
      <c r="N362" s="7">
        <v>1022.3356802175352</v>
      </c>
    </row>
    <row r="363" spans="2:14" ht="11.25" customHeight="1">
      <c r="B363" s="26">
        <v>42887</v>
      </c>
      <c r="C363" s="27">
        <v>53724</v>
      </c>
      <c r="D363" s="7">
        <v>356</v>
      </c>
      <c r="E363" s="28">
        <v>10837</v>
      </c>
      <c r="F363" s="322"/>
      <c r="G363" s="202"/>
      <c r="H363" s="202"/>
      <c r="I363" s="201">
        <v>19201.83</v>
      </c>
      <c r="J363" s="202"/>
      <c r="K363" s="202"/>
      <c r="L363" s="7">
        <v>10607.778580432538</v>
      </c>
      <c r="M363" s="7">
        <v>4355.326541723415</v>
      </c>
      <c r="N363" s="7">
        <v>987.6671343483641</v>
      </c>
    </row>
    <row r="364" spans="2:14" ht="11.25" customHeight="1">
      <c r="B364" s="26">
        <v>42887</v>
      </c>
      <c r="C364" s="27">
        <v>53752</v>
      </c>
      <c r="D364" s="7">
        <v>357</v>
      </c>
      <c r="E364" s="28">
        <v>10865</v>
      </c>
      <c r="F364" s="322"/>
      <c r="G364" s="202"/>
      <c r="H364" s="202"/>
      <c r="I364" s="201">
        <v>18693.8</v>
      </c>
      <c r="J364" s="202"/>
      <c r="K364" s="202"/>
      <c r="L364" s="7">
        <v>10311.302802191236</v>
      </c>
      <c r="M364" s="7">
        <v>4223.873786987947</v>
      </c>
      <c r="N364" s="7">
        <v>954.192117028831</v>
      </c>
    </row>
    <row r="365" spans="2:14" ht="11.25" customHeight="1">
      <c r="B365" s="26">
        <v>42887</v>
      </c>
      <c r="C365" s="27">
        <v>53783</v>
      </c>
      <c r="D365" s="7">
        <v>358</v>
      </c>
      <c r="E365" s="28">
        <v>10896</v>
      </c>
      <c r="F365" s="322"/>
      <c r="G365" s="202"/>
      <c r="H365" s="202"/>
      <c r="I365" s="201">
        <v>18183.76</v>
      </c>
      <c r="J365" s="202"/>
      <c r="K365" s="202"/>
      <c r="L365" s="7">
        <v>10012.958549139941</v>
      </c>
      <c r="M365" s="7">
        <v>4091.230075266861</v>
      </c>
      <c r="N365" s="7">
        <v>920.3126986822228</v>
      </c>
    </row>
    <row r="366" spans="2:14" ht="11.25" customHeight="1">
      <c r="B366" s="26">
        <v>42887</v>
      </c>
      <c r="C366" s="27">
        <v>53813</v>
      </c>
      <c r="D366" s="7">
        <v>359</v>
      </c>
      <c r="E366" s="28">
        <v>10926</v>
      </c>
      <c r="F366" s="322"/>
      <c r="G366" s="202"/>
      <c r="H366" s="202"/>
      <c r="I366" s="201">
        <v>17671.68</v>
      </c>
      <c r="J366" s="202"/>
      <c r="K366" s="202"/>
      <c r="L366" s="7">
        <v>9715.007197848869</v>
      </c>
      <c r="M366" s="7">
        <v>3959.719104735474</v>
      </c>
      <c r="N366" s="7">
        <v>887.0783371620404</v>
      </c>
    </row>
    <row r="367" spans="2:14" ht="11.25" customHeight="1">
      <c r="B367" s="26">
        <v>42887</v>
      </c>
      <c r="C367" s="27">
        <v>53844</v>
      </c>
      <c r="D367" s="7">
        <v>360</v>
      </c>
      <c r="E367" s="28">
        <v>10957</v>
      </c>
      <c r="F367" s="322"/>
      <c r="G367" s="202"/>
      <c r="H367" s="202"/>
      <c r="I367" s="201">
        <v>17157.57</v>
      </c>
      <c r="J367" s="202"/>
      <c r="K367" s="202"/>
      <c r="L367" s="7">
        <v>9416.37718648718</v>
      </c>
      <c r="M367" s="7">
        <v>3828.240307296156</v>
      </c>
      <c r="N367" s="7">
        <v>853.9912205192771</v>
      </c>
    </row>
    <row r="368" spans="2:14" ht="11.25" customHeight="1">
      <c r="B368" s="26">
        <v>42887</v>
      </c>
      <c r="C368" s="27">
        <v>53874</v>
      </c>
      <c r="D368" s="7">
        <v>361</v>
      </c>
      <c r="E368" s="28">
        <v>10987</v>
      </c>
      <c r="F368" s="322"/>
      <c r="G368" s="202"/>
      <c r="H368" s="202"/>
      <c r="I368" s="201">
        <v>16641.42</v>
      </c>
      <c r="J368" s="202"/>
      <c r="K368" s="202"/>
      <c r="L368" s="7">
        <v>9118.113817088739</v>
      </c>
      <c r="M368" s="7">
        <v>3697.8570758238475</v>
      </c>
      <c r="N368" s="7">
        <v>821.5243098139669</v>
      </c>
    </row>
    <row r="369" spans="2:14" ht="11.25" customHeight="1">
      <c r="B369" s="26">
        <v>42887</v>
      </c>
      <c r="C369" s="27">
        <v>53905</v>
      </c>
      <c r="D369" s="7">
        <v>362</v>
      </c>
      <c r="E369" s="28">
        <v>11018</v>
      </c>
      <c r="F369" s="322"/>
      <c r="G369" s="202"/>
      <c r="H369" s="202"/>
      <c r="I369" s="201">
        <v>16123.21</v>
      </c>
      <c r="J369" s="202"/>
      <c r="K369" s="202"/>
      <c r="L369" s="7">
        <v>8819.19442583775</v>
      </c>
      <c r="M369" s="7">
        <v>3567.534012955961</v>
      </c>
      <c r="N369" s="7">
        <v>789.2144707823815</v>
      </c>
    </row>
    <row r="370" spans="2:14" ht="11.25" customHeight="1">
      <c r="B370" s="26">
        <v>42887</v>
      </c>
      <c r="C370" s="27">
        <v>53936</v>
      </c>
      <c r="D370" s="7">
        <v>363</v>
      </c>
      <c r="E370" s="28">
        <v>11049</v>
      </c>
      <c r="F370" s="322"/>
      <c r="G370" s="202"/>
      <c r="H370" s="202"/>
      <c r="I370" s="201">
        <v>15602.94</v>
      </c>
      <c r="J370" s="202"/>
      <c r="K370" s="202"/>
      <c r="L370" s="7">
        <v>8520.13790048999</v>
      </c>
      <c r="M370" s="7">
        <v>3437.7945771705995</v>
      </c>
      <c r="N370" s="7">
        <v>757.2921571681095</v>
      </c>
    </row>
    <row r="371" spans="2:14" ht="11.25" customHeight="1">
      <c r="B371" s="26">
        <v>42887</v>
      </c>
      <c r="C371" s="27">
        <v>53966</v>
      </c>
      <c r="D371" s="7">
        <v>364</v>
      </c>
      <c r="E371" s="28">
        <v>11079</v>
      </c>
      <c r="F371" s="322"/>
      <c r="G371" s="202"/>
      <c r="H371" s="202"/>
      <c r="I371" s="201">
        <v>15080.59</v>
      </c>
      <c r="J371" s="202"/>
      <c r="K371" s="202"/>
      <c r="L371" s="7">
        <v>8221.386749932564</v>
      </c>
      <c r="M371" s="7">
        <v>3309.0866860296996</v>
      </c>
      <c r="N371" s="7">
        <v>725.9517635768294</v>
      </c>
    </row>
    <row r="372" spans="2:14" ht="11.25" customHeight="1">
      <c r="B372" s="26">
        <v>42887</v>
      </c>
      <c r="C372" s="27">
        <v>53997</v>
      </c>
      <c r="D372" s="7">
        <v>365</v>
      </c>
      <c r="E372" s="28">
        <v>11110</v>
      </c>
      <c r="F372" s="322"/>
      <c r="G372" s="202"/>
      <c r="H372" s="202"/>
      <c r="I372" s="201">
        <v>14556.16</v>
      </c>
      <c r="J372" s="202"/>
      <c r="K372" s="202"/>
      <c r="L372" s="7">
        <v>7922.027499561782</v>
      </c>
      <c r="M372" s="7">
        <v>3180.4861156672778</v>
      </c>
      <c r="N372" s="7">
        <v>694.7838965487493</v>
      </c>
    </row>
    <row r="373" spans="2:14" ht="11.25" customHeight="1">
      <c r="B373" s="26">
        <v>42887</v>
      </c>
      <c r="C373" s="27">
        <v>54027</v>
      </c>
      <c r="D373" s="7">
        <v>366</v>
      </c>
      <c r="E373" s="28">
        <v>11140</v>
      </c>
      <c r="F373" s="322"/>
      <c r="G373" s="202"/>
      <c r="H373" s="202"/>
      <c r="I373" s="201">
        <v>14028.64</v>
      </c>
      <c r="J373" s="202"/>
      <c r="K373" s="202"/>
      <c r="L373" s="7">
        <v>7622.39860397982</v>
      </c>
      <c r="M373" s="7">
        <v>3052.6610233936926</v>
      </c>
      <c r="N373" s="7">
        <v>664.1266455975353</v>
      </c>
    </row>
    <row r="374" spans="2:14" ht="11.25" customHeight="1">
      <c r="B374" s="26">
        <v>42887</v>
      </c>
      <c r="C374" s="27">
        <v>54058</v>
      </c>
      <c r="D374" s="7">
        <v>367</v>
      </c>
      <c r="E374" s="28">
        <v>11171</v>
      </c>
      <c r="F374" s="322"/>
      <c r="G374" s="202"/>
      <c r="H374" s="202"/>
      <c r="I374" s="201">
        <v>13776.85</v>
      </c>
      <c r="J374" s="202"/>
      <c r="K374" s="202"/>
      <c r="L374" s="7">
        <v>7472.893523172528</v>
      </c>
      <c r="M374" s="7">
        <v>2985.1751168434685</v>
      </c>
      <c r="N374" s="7">
        <v>646.6938872058482</v>
      </c>
    </row>
    <row r="375" spans="2:14" ht="11.25" customHeight="1">
      <c r="B375" s="26">
        <v>42887</v>
      </c>
      <c r="C375" s="27">
        <v>54089</v>
      </c>
      <c r="D375" s="7">
        <v>368</v>
      </c>
      <c r="E375" s="28">
        <v>11202</v>
      </c>
      <c r="F375" s="322"/>
      <c r="G375" s="202"/>
      <c r="H375" s="202"/>
      <c r="I375" s="201">
        <v>13524.17</v>
      </c>
      <c r="J375" s="202"/>
      <c r="K375" s="202"/>
      <c r="L375" s="7">
        <v>7323.391720092384</v>
      </c>
      <c r="M375" s="7">
        <v>2918.014033112706</v>
      </c>
      <c r="N375" s="7">
        <v>629.4669589479769</v>
      </c>
    </row>
    <row r="376" spans="2:14" ht="11.25" customHeight="1">
      <c r="B376" s="26">
        <v>42887</v>
      </c>
      <c r="C376" s="27">
        <v>54118</v>
      </c>
      <c r="D376" s="7">
        <v>369</v>
      </c>
      <c r="E376" s="28">
        <v>11231</v>
      </c>
      <c r="F376" s="322"/>
      <c r="G376" s="202"/>
      <c r="H376" s="202"/>
      <c r="I376" s="201">
        <v>13270.62</v>
      </c>
      <c r="J376" s="202"/>
      <c r="K376" s="202"/>
      <c r="L376" s="7">
        <v>7174.690950629916</v>
      </c>
      <c r="M376" s="7">
        <v>2851.9621127757787</v>
      </c>
      <c r="N376" s="7">
        <v>612.780394208383</v>
      </c>
    </row>
    <row r="377" spans="2:14" ht="11.25" customHeight="1">
      <c r="B377" s="26">
        <v>42887</v>
      </c>
      <c r="C377" s="27">
        <v>54149</v>
      </c>
      <c r="D377" s="7">
        <v>370</v>
      </c>
      <c r="E377" s="28">
        <v>11262</v>
      </c>
      <c r="F377" s="322"/>
      <c r="G377" s="202"/>
      <c r="H377" s="202"/>
      <c r="I377" s="201">
        <v>13016.18</v>
      </c>
      <c r="J377" s="202"/>
      <c r="K377" s="202"/>
      <c r="L377" s="7">
        <v>7025.1938099474755</v>
      </c>
      <c r="M377" s="7">
        <v>2785.434536247411</v>
      </c>
      <c r="N377" s="7">
        <v>595.9511820488241</v>
      </c>
    </row>
    <row r="378" spans="2:14" ht="11.25" customHeight="1">
      <c r="B378" s="26">
        <v>42887</v>
      </c>
      <c r="C378" s="27">
        <v>54179</v>
      </c>
      <c r="D378" s="7">
        <v>371</v>
      </c>
      <c r="E378" s="28">
        <v>11292</v>
      </c>
      <c r="F378" s="322"/>
      <c r="G378" s="202"/>
      <c r="H378" s="202"/>
      <c r="I378" s="201">
        <v>12760.85</v>
      </c>
      <c r="J378" s="202"/>
      <c r="K378" s="202"/>
      <c r="L378" s="7">
        <v>6876.080117129382</v>
      </c>
      <c r="M378" s="7">
        <v>2719.6019357566865</v>
      </c>
      <c r="N378" s="7">
        <v>579.4809381475678</v>
      </c>
    </row>
    <row r="379" spans="2:14" ht="11.25" customHeight="1">
      <c r="B379" s="26">
        <v>42887</v>
      </c>
      <c r="C379" s="27">
        <v>54210</v>
      </c>
      <c r="D379" s="7">
        <v>372</v>
      </c>
      <c r="E379" s="28">
        <v>11323</v>
      </c>
      <c r="F379" s="322"/>
      <c r="G379" s="202"/>
      <c r="H379" s="202"/>
      <c r="I379" s="201">
        <v>12504.63</v>
      </c>
      <c r="J379" s="202"/>
      <c r="K379" s="202"/>
      <c r="L379" s="7">
        <v>6726.5898791538175</v>
      </c>
      <c r="M379" s="7">
        <v>2653.709967988799</v>
      </c>
      <c r="N379" s="7">
        <v>563.0460139466976</v>
      </c>
    </row>
    <row r="380" spans="2:14" ht="11.25" customHeight="1">
      <c r="B380" s="26">
        <v>42887</v>
      </c>
      <c r="C380" s="27">
        <v>54240</v>
      </c>
      <c r="D380" s="7">
        <v>373</v>
      </c>
      <c r="E380" s="28">
        <v>11353</v>
      </c>
      <c r="F380" s="322"/>
      <c r="G380" s="202"/>
      <c r="H380" s="202"/>
      <c r="I380" s="201">
        <v>12247.51</v>
      </c>
      <c r="J380" s="202"/>
      <c r="K380" s="202"/>
      <c r="L380" s="7">
        <v>6577.46380226806</v>
      </c>
      <c r="M380" s="7">
        <v>2588.491482517638</v>
      </c>
      <c r="N380" s="7">
        <v>546.9570898923694</v>
      </c>
    </row>
    <row r="381" spans="2:14" ht="11.25" customHeight="1">
      <c r="B381" s="26">
        <v>42887</v>
      </c>
      <c r="C381" s="27">
        <v>54271</v>
      </c>
      <c r="D381" s="7">
        <v>374</v>
      </c>
      <c r="E381" s="28">
        <v>11384</v>
      </c>
      <c r="F381" s="322"/>
      <c r="G381" s="202"/>
      <c r="H381" s="202"/>
      <c r="I381" s="201">
        <v>11989.5</v>
      </c>
      <c r="J381" s="202"/>
      <c r="K381" s="202"/>
      <c r="L381" s="7">
        <v>6427.9799738588645</v>
      </c>
      <c r="M381" s="7">
        <v>2523.230243603661</v>
      </c>
      <c r="N381" s="7">
        <v>530.90891373308</v>
      </c>
    </row>
    <row r="382" spans="2:14" ht="11.25" customHeight="1">
      <c r="B382" s="26">
        <v>42887</v>
      </c>
      <c r="C382" s="27">
        <v>54302</v>
      </c>
      <c r="D382" s="7">
        <v>375</v>
      </c>
      <c r="E382" s="28">
        <v>11415</v>
      </c>
      <c r="F382" s="322"/>
      <c r="G382" s="202"/>
      <c r="H382" s="202"/>
      <c r="I382" s="201">
        <v>11730.59</v>
      </c>
      <c r="J382" s="202"/>
      <c r="K382" s="202"/>
      <c r="L382" s="7">
        <v>6278.502593233782</v>
      </c>
      <c r="M382" s="7">
        <v>2458.286732687098</v>
      </c>
      <c r="N382" s="7">
        <v>515.0534402856214</v>
      </c>
    </row>
    <row r="383" spans="2:14" ht="11.25" customHeight="1">
      <c r="B383" s="26">
        <v>42887</v>
      </c>
      <c r="C383" s="27">
        <v>54332</v>
      </c>
      <c r="D383" s="7">
        <v>376</v>
      </c>
      <c r="E383" s="28">
        <v>11445</v>
      </c>
      <c r="F383" s="322"/>
      <c r="G383" s="202"/>
      <c r="H383" s="202"/>
      <c r="I383" s="201">
        <v>11470.77</v>
      </c>
      <c r="J383" s="202"/>
      <c r="K383" s="202"/>
      <c r="L383" s="7">
        <v>6129.363168004316</v>
      </c>
      <c r="M383" s="7">
        <v>2393.985859886801</v>
      </c>
      <c r="N383" s="7">
        <v>499.52521966786355</v>
      </c>
    </row>
    <row r="384" spans="2:14" ht="11.25" customHeight="1">
      <c r="B384" s="26">
        <v>42887</v>
      </c>
      <c r="C384" s="27">
        <v>54363</v>
      </c>
      <c r="D384" s="7">
        <v>377</v>
      </c>
      <c r="E384" s="28">
        <v>11476</v>
      </c>
      <c r="F384" s="322"/>
      <c r="G384" s="202"/>
      <c r="H384" s="202"/>
      <c r="I384" s="201">
        <v>11210.05</v>
      </c>
      <c r="J384" s="202"/>
      <c r="K384" s="202"/>
      <c r="L384" s="7">
        <v>5979.888843012478</v>
      </c>
      <c r="M384" s="7">
        <v>2329.6647620325243</v>
      </c>
      <c r="N384" s="7">
        <v>484.0451676608625</v>
      </c>
    </row>
    <row r="385" spans="2:14" ht="11.25" customHeight="1">
      <c r="B385" s="26">
        <v>42887</v>
      </c>
      <c r="C385" s="27">
        <v>54393</v>
      </c>
      <c r="D385" s="7">
        <v>378</v>
      </c>
      <c r="E385" s="28">
        <v>11506</v>
      </c>
      <c r="F385" s="322"/>
      <c r="G385" s="202"/>
      <c r="H385" s="202"/>
      <c r="I385" s="201">
        <v>10948.42</v>
      </c>
      <c r="J385" s="202"/>
      <c r="K385" s="202"/>
      <c r="L385" s="7">
        <v>5830.738591706203</v>
      </c>
      <c r="M385" s="7">
        <v>2265.967402920062</v>
      </c>
      <c r="N385" s="7">
        <v>468.8805303520782</v>
      </c>
    </row>
    <row r="386" spans="2:14" ht="11.25" customHeight="1">
      <c r="B386" s="26">
        <v>42887</v>
      </c>
      <c r="C386" s="27">
        <v>54424</v>
      </c>
      <c r="D386" s="7">
        <v>379</v>
      </c>
      <c r="E386" s="28">
        <v>11537</v>
      </c>
      <c r="F386" s="322"/>
      <c r="G386" s="202"/>
      <c r="H386" s="202"/>
      <c r="I386" s="201">
        <v>10685.87</v>
      </c>
      <c r="J386" s="202"/>
      <c r="K386" s="202"/>
      <c r="L386" s="7">
        <v>5681.261600797283</v>
      </c>
      <c r="M386" s="7">
        <v>2202.261908449313</v>
      </c>
      <c r="N386" s="7">
        <v>453.76827405326407</v>
      </c>
    </row>
    <row r="387" spans="2:14" ht="11.25" customHeight="1">
      <c r="B387" s="26">
        <v>42887</v>
      </c>
      <c r="C387" s="27">
        <v>54455</v>
      </c>
      <c r="D387" s="7">
        <v>380</v>
      </c>
      <c r="E387" s="28">
        <v>11568</v>
      </c>
      <c r="F387" s="322"/>
      <c r="G387" s="202"/>
      <c r="H387" s="202"/>
      <c r="I387" s="201">
        <v>10422.41</v>
      </c>
      <c r="J387" s="202"/>
      <c r="K387" s="202"/>
      <c r="L387" s="7">
        <v>5531.791893833377</v>
      </c>
      <c r="M387" s="7">
        <v>2138.8686066432533</v>
      </c>
      <c r="N387" s="7">
        <v>438.83967713184506</v>
      </c>
    </row>
    <row r="388" spans="2:14" ht="11.25" customHeight="1">
      <c r="B388" s="26">
        <v>42887</v>
      </c>
      <c r="C388" s="27">
        <v>54483</v>
      </c>
      <c r="D388" s="7">
        <v>381</v>
      </c>
      <c r="E388" s="28">
        <v>11596</v>
      </c>
      <c r="F388" s="322"/>
      <c r="G388" s="202"/>
      <c r="H388" s="202"/>
      <c r="I388" s="201">
        <v>10158.03</v>
      </c>
      <c r="J388" s="202"/>
      <c r="K388" s="202"/>
      <c r="L388" s="7">
        <v>5383.209653764815</v>
      </c>
      <c r="M388" s="7">
        <v>2076.6374549708826</v>
      </c>
      <c r="N388" s="7">
        <v>424.4411423996795</v>
      </c>
    </row>
    <row r="389" spans="2:14" ht="11.25" customHeight="1">
      <c r="B389" s="26">
        <v>42887</v>
      </c>
      <c r="C389" s="27">
        <v>54514</v>
      </c>
      <c r="D389" s="7">
        <v>382</v>
      </c>
      <c r="E389" s="28">
        <v>11627</v>
      </c>
      <c r="F389" s="322"/>
      <c r="G389" s="202"/>
      <c r="H389" s="202"/>
      <c r="I389" s="201">
        <v>9892.72</v>
      </c>
      <c r="J389" s="202"/>
      <c r="K389" s="202"/>
      <c r="L389" s="7">
        <v>5233.717766882342</v>
      </c>
      <c r="M389" s="7">
        <v>2013.8345190109949</v>
      </c>
      <c r="N389" s="7">
        <v>409.8615633969471</v>
      </c>
    </row>
    <row r="390" spans="2:14" ht="11.25" customHeight="1">
      <c r="B390" s="26">
        <v>42887</v>
      </c>
      <c r="C390" s="27">
        <v>54544</v>
      </c>
      <c r="D390" s="7">
        <v>383</v>
      </c>
      <c r="E390" s="28">
        <v>11657</v>
      </c>
      <c r="F390" s="322"/>
      <c r="G390" s="202"/>
      <c r="H390" s="202"/>
      <c r="I390" s="201">
        <v>9626.49</v>
      </c>
      <c r="J390" s="202"/>
      <c r="K390" s="202"/>
      <c r="L390" s="7">
        <v>5084.510007412256</v>
      </c>
      <c r="M390" s="7">
        <v>1951.6069469501078</v>
      </c>
      <c r="N390" s="7">
        <v>395.56863650418984</v>
      </c>
    </row>
    <row r="391" spans="2:14" ht="11.25" customHeight="1">
      <c r="B391" s="26">
        <v>42887</v>
      </c>
      <c r="C391" s="27">
        <v>54575</v>
      </c>
      <c r="D391" s="7">
        <v>384</v>
      </c>
      <c r="E391" s="28">
        <v>11688</v>
      </c>
      <c r="F391" s="322"/>
      <c r="G391" s="202"/>
      <c r="H391" s="202"/>
      <c r="I391" s="201">
        <v>9359.33</v>
      </c>
      <c r="J391" s="202"/>
      <c r="K391" s="202"/>
      <c r="L391" s="7">
        <v>4935.017326621306</v>
      </c>
      <c r="M391" s="7">
        <v>1889.4091907281863</v>
      </c>
      <c r="N391" s="7">
        <v>381.33980322046204</v>
      </c>
    </row>
    <row r="392" spans="2:14" ht="11.25" customHeight="1">
      <c r="B392" s="26">
        <v>42887</v>
      </c>
      <c r="C392" s="27">
        <v>54605</v>
      </c>
      <c r="D392" s="7">
        <v>385</v>
      </c>
      <c r="E392" s="28">
        <v>11718</v>
      </c>
      <c r="F392" s="322"/>
      <c r="G392" s="202"/>
      <c r="H392" s="202"/>
      <c r="I392" s="201">
        <v>9091.24</v>
      </c>
      <c r="J392" s="202"/>
      <c r="K392" s="202"/>
      <c r="L392" s="7">
        <v>4785.78963459318</v>
      </c>
      <c r="M392" s="7">
        <v>1827.7665028469764</v>
      </c>
      <c r="N392" s="7">
        <v>367.3862615872279</v>
      </c>
    </row>
    <row r="393" spans="2:14" ht="11.25" customHeight="1">
      <c r="B393" s="26">
        <v>42887</v>
      </c>
      <c r="C393" s="27">
        <v>54636</v>
      </c>
      <c r="D393" s="7">
        <v>386</v>
      </c>
      <c r="E393" s="28">
        <v>11749</v>
      </c>
      <c r="F393" s="322"/>
      <c r="G393" s="202"/>
      <c r="H393" s="202"/>
      <c r="I393" s="201">
        <v>8822.21</v>
      </c>
      <c r="J393" s="202"/>
      <c r="K393" s="202"/>
      <c r="L393" s="7">
        <v>4636.290629520665</v>
      </c>
      <c r="M393" s="7">
        <v>1766.1673590477772</v>
      </c>
      <c r="N393" s="7">
        <v>353.5010204240553</v>
      </c>
    </row>
    <row r="394" spans="2:14" ht="11.25" customHeight="1">
      <c r="B394" s="26">
        <v>42887</v>
      </c>
      <c r="C394" s="27">
        <v>54667</v>
      </c>
      <c r="D394" s="7">
        <v>387</v>
      </c>
      <c r="E394" s="28">
        <v>11780</v>
      </c>
      <c r="F394" s="322"/>
      <c r="G394" s="202"/>
      <c r="H394" s="202"/>
      <c r="I394" s="201">
        <v>8552.25</v>
      </c>
      <c r="J394" s="202"/>
      <c r="K394" s="202"/>
      <c r="L394" s="7">
        <v>4486.7970708975945</v>
      </c>
      <c r="M394" s="7">
        <v>1704.8717815614114</v>
      </c>
      <c r="N394" s="7">
        <v>339.78731343623394</v>
      </c>
    </row>
    <row r="395" spans="2:14" ht="11.25" customHeight="1">
      <c r="B395" s="26">
        <v>42887</v>
      </c>
      <c r="C395" s="27">
        <v>54697</v>
      </c>
      <c r="D395" s="7">
        <v>388</v>
      </c>
      <c r="E395" s="28">
        <v>11810</v>
      </c>
      <c r="F395" s="322"/>
      <c r="G395" s="202"/>
      <c r="H395" s="202"/>
      <c r="I395" s="201">
        <v>8281.34</v>
      </c>
      <c r="J395" s="202"/>
      <c r="K395" s="202"/>
      <c r="L395" s="7">
        <v>4337.537233558151</v>
      </c>
      <c r="M395" s="7">
        <v>1644.10018409223</v>
      </c>
      <c r="N395" s="7">
        <v>326.3321021391992</v>
      </c>
    </row>
    <row r="396" spans="2:14" ht="11.25" customHeight="1">
      <c r="B396" s="26">
        <v>42887</v>
      </c>
      <c r="C396" s="27">
        <v>54728</v>
      </c>
      <c r="D396" s="7">
        <v>389</v>
      </c>
      <c r="E396" s="28">
        <v>11841</v>
      </c>
      <c r="F396" s="322"/>
      <c r="G396" s="202"/>
      <c r="H396" s="202"/>
      <c r="I396" s="201">
        <v>8009.49</v>
      </c>
      <c r="J396" s="202"/>
      <c r="K396" s="202"/>
      <c r="L396" s="7">
        <v>4188.034425329324</v>
      </c>
      <c r="M396" s="7">
        <v>1583.3954693137505</v>
      </c>
      <c r="N396" s="7">
        <v>312.9518607301863</v>
      </c>
    </row>
    <row r="397" spans="2:14" ht="11.25" customHeight="1">
      <c r="B397" s="26">
        <v>42887</v>
      </c>
      <c r="C397" s="27">
        <v>54758</v>
      </c>
      <c r="D397" s="7">
        <v>390</v>
      </c>
      <c r="E397" s="28">
        <v>11871</v>
      </c>
      <c r="F397" s="322"/>
      <c r="G397" s="202"/>
      <c r="H397" s="202"/>
      <c r="I397" s="201">
        <v>7736.68</v>
      </c>
      <c r="J397" s="202"/>
      <c r="K397" s="202"/>
      <c r="L397" s="7">
        <v>4038.7463075031405</v>
      </c>
      <c r="M397" s="7">
        <v>1523.194967966781</v>
      </c>
      <c r="N397" s="7">
        <v>299.81939255733397</v>
      </c>
    </row>
    <row r="398" spans="2:14" ht="11.25" customHeight="1">
      <c r="B398" s="26">
        <v>42887</v>
      </c>
      <c r="C398" s="27">
        <v>54789</v>
      </c>
      <c r="D398" s="7">
        <v>391</v>
      </c>
      <c r="E398" s="28">
        <v>11902</v>
      </c>
      <c r="F398" s="322"/>
      <c r="G398" s="202"/>
      <c r="H398" s="202"/>
      <c r="I398" s="201">
        <v>7462.93</v>
      </c>
      <c r="J398" s="202"/>
      <c r="K398" s="202"/>
      <c r="L398" s="7">
        <v>3889.234117997415</v>
      </c>
      <c r="M398" s="7">
        <v>1463.076727138851</v>
      </c>
      <c r="N398" s="7">
        <v>286.7661893670016</v>
      </c>
    </row>
    <row r="399" spans="2:14" ht="11.25" customHeight="1">
      <c r="B399" s="26">
        <v>42887</v>
      </c>
      <c r="C399" s="27">
        <v>54820</v>
      </c>
      <c r="D399" s="7">
        <v>392</v>
      </c>
      <c r="E399" s="28">
        <v>11933</v>
      </c>
      <c r="F399" s="322"/>
      <c r="G399" s="202"/>
      <c r="H399" s="202"/>
      <c r="I399" s="201">
        <v>7188.22</v>
      </c>
      <c r="J399" s="202"/>
      <c r="K399" s="202"/>
      <c r="L399" s="7">
        <v>3739.718031618173</v>
      </c>
      <c r="M399" s="7">
        <v>1403.2529583403589</v>
      </c>
      <c r="N399" s="7">
        <v>273.87565501085925</v>
      </c>
    </row>
    <row r="400" spans="2:14" ht="11.25" customHeight="1">
      <c r="B400" s="26">
        <v>42887</v>
      </c>
      <c r="C400" s="27">
        <v>54848</v>
      </c>
      <c r="D400" s="7">
        <v>393</v>
      </c>
      <c r="E400" s="28">
        <v>11961</v>
      </c>
      <c r="F400" s="322"/>
      <c r="G400" s="202"/>
      <c r="H400" s="202"/>
      <c r="I400" s="201">
        <v>6912.55</v>
      </c>
      <c r="J400" s="202"/>
      <c r="K400" s="202"/>
      <c r="L400" s="7">
        <v>3590.789169177383</v>
      </c>
      <c r="M400" s="7">
        <v>1344.2750273887978</v>
      </c>
      <c r="N400" s="7">
        <v>261.360892683452</v>
      </c>
    </row>
    <row r="401" spans="2:14" ht="11.25" customHeight="1">
      <c r="B401" s="26">
        <v>42887</v>
      </c>
      <c r="C401" s="27">
        <v>54879</v>
      </c>
      <c r="D401" s="7">
        <v>394</v>
      </c>
      <c r="E401" s="28">
        <v>11992</v>
      </c>
      <c r="F401" s="322"/>
      <c r="G401" s="202"/>
      <c r="H401" s="202"/>
      <c r="I401" s="201">
        <v>6635.92</v>
      </c>
      <c r="J401" s="202"/>
      <c r="K401" s="202"/>
      <c r="L401" s="7">
        <v>3441.2445899887184</v>
      </c>
      <c r="M401" s="7">
        <v>1285.0139985941357</v>
      </c>
      <c r="N401" s="7">
        <v>248.7808528782354</v>
      </c>
    </row>
    <row r="402" spans="2:14" ht="11.25" customHeight="1">
      <c r="B402" s="26">
        <v>42887</v>
      </c>
      <c r="C402" s="27">
        <v>54909</v>
      </c>
      <c r="D402" s="7">
        <v>395</v>
      </c>
      <c r="E402" s="28">
        <v>12022</v>
      </c>
      <c r="F402" s="322"/>
      <c r="G402" s="202"/>
      <c r="H402" s="202"/>
      <c r="I402" s="201">
        <v>6358.32</v>
      </c>
      <c r="J402" s="202"/>
      <c r="K402" s="202"/>
      <c r="L402" s="7">
        <v>3291.875044034748</v>
      </c>
      <c r="M402" s="7">
        <v>1226.2116160969088</v>
      </c>
      <c r="N402" s="7">
        <v>236.42347858416036</v>
      </c>
    </row>
    <row r="403" spans="2:14" ht="11.25" customHeight="1">
      <c r="B403" s="26">
        <v>42887</v>
      </c>
      <c r="C403" s="27">
        <v>54940</v>
      </c>
      <c r="D403" s="7">
        <v>396</v>
      </c>
      <c r="E403" s="28">
        <v>12053</v>
      </c>
      <c r="F403" s="322"/>
      <c r="G403" s="202"/>
      <c r="H403" s="202"/>
      <c r="I403" s="201">
        <v>6079.76</v>
      </c>
      <c r="J403" s="202"/>
      <c r="K403" s="202"/>
      <c r="L403" s="7">
        <v>3142.318303346028</v>
      </c>
      <c r="M403" s="7">
        <v>1167.5254398442721</v>
      </c>
      <c r="N403" s="7">
        <v>224.15485462277115</v>
      </c>
    </row>
    <row r="404" spans="2:14" ht="11.25" customHeight="1">
      <c r="B404" s="26">
        <v>42887</v>
      </c>
      <c r="C404" s="27">
        <v>54970</v>
      </c>
      <c r="D404" s="7">
        <v>397</v>
      </c>
      <c r="E404" s="28">
        <v>12083</v>
      </c>
      <c r="F404" s="322"/>
      <c r="G404" s="202"/>
      <c r="H404" s="202"/>
      <c r="I404" s="201">
        <v>5800.22</v>
      </c>
      <c r="J404" s="202"/>
      <c r="K404" s="202"/>
      <c r="L404" s="7">
        <v>2992.917641859894</v>
      </c>
      <c r="M404" s="7">
        <v>1109.2787944139106</v>
      </c>
      <c r="N404" s="7">
        <v>212.09898534324518</v>
      </c>
    </row>
    <row r="405" spans="2:14" ht="11.25" customHeight="1">
      <c r="B405" s="26">
        <v>42887</v>
      </c>
      <c r="C405" s="27">
        <v>55001</v>
      </c>
      <c r="D405" s="7">
        <v>398</v>
      </c>
      <c r="E405" s="28">
        <v>12114</v>
      </c>
      <c r="F405" s="322"/>
      <c r="G405" s="202"/>
      <c r="H405" s="202"/>
      <c r="I405" s="201">
        <v>5519.71</v>
      </c>
      <c r="J405" s="202"/>
      <c r="K405" s="202"/>
      <c r="L405" s="7">
        <v>2843.343568165167</v>
      </c>
      <c r="M405" s="7">
        <v>1051.161333627243</v>
      </c>
      <c r="N405" s="7">
        <v>200.13538309180308</v>
      </c>
    </row>
    <row r="406" spans="2:14" ht="11.25" customHeight="1">
      <c r="B406" s="26">
        <v>42887</v>
      </c>
      <c r="C406" s="27">
        <v>55032</v>
      </c>
      <c r="D406" s="7">
        <v>399</v>
      </c>
      <c r="E406" s="28">
        <v>12145</v>
      </c>
      <c r="F406" s="322"/>
      <c r="G406" s="202"/>
      <c r="H406" s="202"/>
      <c r="I406" s="201">
        <v>5238.22</v>
      </c>
      <c r="J406" s="202"/>
      <c r="K406" s="202"/>
      <c r="L406" s="7">
        <v>2693.764295431139</v>
      </c>
      <c r="M406" s="7">
        <v>993.3303903131819</v>
      </c>
      <c r="N406" s="7">
        <v>188.3236408777087</v>
      </c>
    </row>
    <row r="407" spans="2:14" ht="11.25" customHeight="1">
      <c r="B407" s="26">
        <v>42887</v>
      </c>
      <c r="C407" s="27">
        <v>55062</v>
      </c>
      <c r="D407" s="7">
        <v>400</v>
      </c>
      <c r="E407" s="28">
        <v>12175</v>
      </c>
      <c r="F407" s="322"/>
      <c r="G407" s="202"/>
      <c r="H407" s="202"/>
      <c r="I407" s="201">
        <v>4955.74</v>
      </c>
      <c r="J407" s="202"/>
      <c r="K407" s="202"/>
      <c r="L407" s="7">
        <v>2544.315311650749</v>
      </c>
      <c r="M407" s="7">
        <v>935.9115980748998</v>
      </c>
      <c r="N407" s="7">
        <v>176.7103682265823</v>
      </c>
    </row>
    <row r="408" spans="2:14" ht="11.25" customHeight="1">
      <c r="B408" s="26">
        <v>42887</v>
      </c>
      <c r="C408" s="27">
        <v>55093</v>
      </c>
      <c r="D408" s="7">
        <v>401</v>
      </c>
      <c r="E408" s="28">
        <v>12206</v>
      </c>
      <c r="F408" s="322"/>
      <c r="G408" s="202"/>
      <c r="H408" s="202"/>
      <c r="I408" s="201">
        <v>4672.28</v>
      </c>
      <c r="J408" s="202"/>
      <c r="K408" s="202"/>
      <c r="L408" s="7">
        <v>2394.716235030862</v>
      </c>
      <c r="M408" s="7">
        <v>878.6421819601449</v>
      </c>
      <c r="N408" s="7">
        <v>165.194609368227</v>
      </c>
    </row>
    <row r="409" spans="2:14" ht="11.25" customHeight="1">
      <c r="B409" s="26">
        <v>42887</v>
      </c>
      <c r="C409" s="27">
        <v>55123</v>
      </c>
      <c r="D409" s="7">
        <v>402</v>
      </c>
      <c r="E409" s="28">
        <v>12236</v>
      </c>
      <c r="F409" s="322"/>
      <c r="G409" s="202"/>
      <c r="H409" s="202"/>
      <c r="I409" s="201">
        <v>4387.83</v>
      </c>
      <c r="J409" s="202"/>
      <c r="K409" s="202"/>
      <c r="L409" s="7">
        <v>2245.233692775968</v>
      </c>
      <c r="M409" s="7">
        <v>821.7681570731119</v>
      </c>
      <c r="N409" s="7">
        <v>153.8683208263737</v>
      </c>
    </row>
    <row r="410" spans="2:14" ht="11.25" customHeight="1">
      <c r="B410" s="26">
        <v>42887</v>
      </c>
      <c r="C410" s="27">
        <v>55154</v>
      </c>
      <c r="D410" s="7">
        <v>403</v>
      </c>
      <c r="E410" s="28">
        <v>12267</v>
      </c>
      <c r="F410" s="322"/>
      <c r="G410" s="202"/>
      <c r="H410" s="202"/>
      <c r="I410" s="201">
        <v>4102.39</v>
      </c>
      <c r="J410" s="202"/>
      <c r="K410" s="202"/>
      <c r="L410" s="7">
        <v>2095.614918846538</v>
      </c>
      <c r="M410" s="7">
        <v>765.0561882117046</v>
      </c>
      <c r="N410" s="7">
        <v>142.64280077492114</v>
      </c>
    </row>
    <row r="411" spans="2:14" ht="11.25" customHeight="1">
      <c r="B411" s="26">
        <v>42887</v>
      </c>
      <c r="C411" s="27">
        <v>55185</v>
      </c>
      <c r="D411" s="7">
        <v>404</v>
      </c>
      <c r="E411" s="28">
        <v>12298</v>
      </c>
      <c r="F411" s="322"/>
      <c r="G411" s="202"/>
      <c r="H411" s="202"/>
      <c r="I411" s="201">
        <v>3815.95</v>
      </c>
      <c r="J411" s="202"/>
      <c r="K411" s="202"/>
      <c r="L411" s="7">
        <v>1945.9872537397637</v>
      </c>
      <c r="M411" s="7">
        <v>708.6241269666643</v>
      </c>
      <c r="N411" s="7">
        <v>131.56157976579232</v>
      </c>
    </row>
    <row r="412" spans="2:14" ht="11.25" customHeight="1">
      <c r="B412" s="26">
        <v>42887</v>
      </c>
      <c r="C412" s="27">
        <v>55213</v>
      </c>
      <c r="D412" s="7">
        <v>405</v>
      </c>
      <c r="E412" s="28">
        <v>12326</v>
      </c>
      <c r="F412" s="322"/>
      <c r="G412" s="202"/>
      <c r="H412" s="202"/>
      <c r="I412" s="201">
        <v>3528.51</v>
      </c>
      <c r="J412" s="202"/>
      <c r="K412" s="202"/>
      <c r="L412" s="7">
        <v>1796.6471438988178</v>
      </c>
      <c r="M412" s="7">
        <v>652.7394348826302</v>
      </c>
      <c r="N412" s="7">
        <v>120.7224407020821</v>
      </c>
    </row>
    <row r="413" spans="2:14" ht="11.25" customHeight="1">
      <c r="B413" s="26">
        <v>42887</v>
      </c>
      <c r="C413" s="27">
        <v>55244</v>
      </c>
      <c r="D413" s="7">
        <v>406</v>
      </c>
      <c r="E413" s="28">
        <v>12357</v>
      </c>
      <c r="F413" s="322"/>
      <c r="G413" s="202"/>
      <c r="H413" s="202"/>
      <c r="I413" s="201">
        <v>3240.07</v>
      </c>
      <c r="J413" s="202"/>
      <c r="K413" s="202"/>
      <c r="L413" s="7">
        <v>1646.9810825328814</v>
      </c>
      <c r="M413" s="7">
        <v>596.842531147526</v>
      </c>
      <c r="N413" s="7">
        <v>109.91691713254257</v>
      </c>
    </row>
    <row r="414" spans="2:14" ht="11.25" customHeight="1">
      <c r="B414" s="26">
        <v>42887</v>
      </c>
      <c r="C414" s="27">
        <v>55274</v>
      </c>
      <c r="D414" s="7">
        <v>407</v>
      </c>
      <c r="E414" s="28">
        <v>12387</v>
      </c>
      <c r="F414" s="322"/>
      <c r="G414" s="202"/>
      <c r="H414" s="202"/>
      <c r="I414" s="201">
        <v>2950.62</v>
      </c>
      <c r="J414" s="202"/>
      <c r="K414" s="202"/>
      <c r="L414" s="7">
        <v>1497.3870057727704</v>
      </c>
      <c r="M414" s="7">
        <v>541.2962021587382</v>
      </c>
      <c r="N414" s="7">
        <v>99.27864454239781</v>
      </c>
    </row>
    <row r="415" spans="2:14" ht="11.25" customHeight="1">
      <c r="B415" s="26">
        <v>42887</v>
      </c>
      <c r="C415" s="27">
        <v>55305</v>
      </c>
      <c r="D415" s="7">
        <v>408</v>
      </c>
      <c r="E415" s="28">
        <v>12418</v>
      </c>
      <c r="F415" s="322"/>
      <c r="G415" s="202"/>
      <c r="H415" s="202"/>
      <c r="I415" s="201">
        <v>2660.17</v>
      </c>
      <c r="J415" s="202"/>
      <c r="K415" s="202"/>
      <c r="L415" s="7">
        <v>1347.6991319808833</v>
      </c>
      <c r="M415" s="7">
        <v>485.9459439067174</v>
      </c>
      <c r="N415" s="7">
        <v>88.7494029657291</v>
      </c>
    </row>
    <row r="416" spans="2:14" ht="11.25" customHeight="1">
      <c r="B416" s="26">
        <v>42887</v>
      </c>
      <c r="C416" s="27">
        <v>55335</v>
      </c>
      <c r="D416" s="7">
        <v>409</v>
      </c>
      <c r="E416" s="28">
        <v>12448</v>
      </c>
      <c r="F416" s="322"/>
      <c r="G416" s="202"/>
      <c r="H416" s="202"/>
      <c r="I416" s="201">
        <v>2368.69</v>
      </c>
      <c r="J416" s="202"/>
      <c r="K416" s="202"/>
      <c r="L416" s="7">
        <v>1198.0593812554405</v>
      </c>
      <c r="M416" s="7">
        <v>430.92642293016513</v>
      </c>
      <c r="N416" s="7">
        <v>78.37845284584652</v>
      </c>
    </row>
    <row r="417" spans="2:14" ht="11.25" customHeight="1">
      <c r="B417" s="26">
        <v>42887</v>
      </c>
      <c r="C417" s="27">
        <v>55366</v>
      </c>
      <c r="D417" s="7">
        <v>410</v>
      </c>
      <c r="E417" s="28">
        <v>12479</v>
      </c>
      <c r="F417" s="322"/>
      <c r="G417" s="202"/>
      <c r="H417" s="202"/>
      <c r="I417" s="201">
        <v>2076.21</v>
      </c>
      <c r="J417" s="202"/>
      <c r="K417" s="202"/>
      <c r="L417" s="7">
        <v>1048.3448719326896</v>
      </c>
      <c r="M417" s="7">
        <v>376.11707342074635</v>
      </c>
      <c r="N417" s="7">
        <v>68.11977892894056</v>
      </c>
    </row>
    <row r="418" spans="2:14" ht="11.25" customHeight="1">
      <c r="B418" s="26">
        <v>42887</v>
      </c>
      <c r="C418" s="27">
        <v>55397</v>
      </c>
      <c r="D418" s="7">
        <v>411</v>
      </c>
      <c r="E418" s="28">
        <v>12510</v>
      </c>
      <c r="F418" s="322"/>
      <c r="G418" s="202"/>
      <c r="H418" s="202"/>
      <c r="I418" s="201">
        <v>1782.7</v>
      </c>
      <c r="J418" s="202"/>
      <c r="K418" s="202"/>
      <c r="L418" s="7">
        <v>898.6155720979857</v>
      </c>
      <c r="M418" s="7">
        <v>321.5784267055063</v>
      </c>
      <c r="N418" s="7">
        <v>57.99542126274781</v>
      </c>
    </row>
    <row r="419" spans="2:14" ht="11.25" customHeight="1">
      <c r="B419" s="26">
        <v>42887</v>
      </c>
      <c r="C419" s="27">
        <v>55427</v>
      </c>
      <c r="D419" s="7">
        <v>412</v>
      </c>
      <c r="E419" s="28">
        <v>12540</v>
      </c>
      <c r="F419" s="322"/>
      <c r="G419" s="202"/>
      <c r="H419" s="202"/>
      <c r="I419" s="201">
        <v>1488.16</v>
      </c>
      <c r="J419" s="202"/>
      <c r="K419" s="202"/>
      <c r="L419" s="7">
        <v>748.9138514872874</v>
      </c>
      <c r="M419" s="7">
        <v>267.3465575585739</v>
      </c>
      <c r="N419" s="7">
        <v>48.01727179656865</v>
      </c>
    </row>
    <row r="420" spans="2:14" ht="11.25" customHeight="1">
      <c r="B420" s="26">
        <v>42887</v>
      </c>
      <c r="C420" s="27">
        <v>55458</v>
      </c>
      <c r="D420" s="7">
        <v>413</v>
      </c>
      <c r="E420" s="28">
        <v>12571</v>
      </c>
      <c r="F420" s="322"/>
      <c r="G420" s="202"/>
      <c r="H420" s="202"/>
      <c r="I420" s="201">
        <v>1192.6</v>
      </c>
      <c r="J420" s="202"/>
      <c r="K420" s="202"/>
      <c r="L420" s="7">
        <v>599.1558722761238</v>
      </c>
      <c r="M420" s="7">
        <v>213.34213958464096</v>
      </c>
      <c r="N420" s="7">
        <v>38.15541227570042</v>
      </c>
    </row>
    <row r="421" spans="2:14" ht="11.25" customHeight="1">
      <c r="B421" s="26">
        <v>42887</v>
      </c>
      <c r="C421" s="27">
        <v>55488</v>
      </c>
      <c r="D421" s="7">
        <v>414</v>
      </c>
      <c r="E421" s="28">
        <v>12601</v>
      </c>
      <c r="F421" s="322"/>
      <c r="G421" s="202"/>
      <c r="H421" s="202"/>
      <c r="I421" s="201">
        <v>896.01</v>
      </c>
      <c r="J421" s="202"/>
      <c r="K421" s="202"/>
      <c r="L421" s="7">
        <v>449.4117595272356</v>
      </c>
      <c r="M421" s="7">
        <v>159.6287179365362</v>
      </c>
      <c r="N421" s="7">
        <v>28.431947814661275</v>
      </c>
    </row>
    <row r="422" spans="2:14" ht="11.25" customHeight="1">
      <c r="B422" s="26">
        <v>42887</v>
      </c>
      <c r="C422" s="27">
        <v>55519</v>
      </c>
      <c r="D422" s="7">
        <v>415</v>
      </c>
      <c r="E422" s="28">
        <v>12632</v>
      </c>
      <c r="F422" s="322"/>
      <c r="G422" s="202"/>
      <c r="H422" s="202"/>
      <c r="I422" s="201">
        <v>598.38</v>
      </c>
      <c r="J422" s="202"/>
      <c r="K422" s="202"/>
      <c r="L422" s="7">
        <v>299.62043071694245</v>
      </c>
      <c r="M422" s="7">
        <v>106.15296039817633</v>
      </c>
      <c r="N422" s="7">
        <v>18.827138505735167</v>
      </c>
    </row>
    <row r="423" spans="2:14" ht="11.25" customHeight="1">
      <c r="B423" s="26">
        <v>42887</v>
      </c>
      <c r="C423" s="27">
        <v>55550</v>
      </c>
      <c r="D423" s="7">
        <v>416</v>
      </c>
      <c r="E423" s="28">
        <v>12663</v>
      </c>
      <c r="F423" s="322"/>
      <c r="G423" s="202"/>
      <c r="H423" s="202"/>
      <c r="I423" s="201">
        <v>299.71</v>
      </c>
      <c r="J423" s="202"/>
      <c r="K423" s="202"/>
      <c r="L423" s="7">
        <v>149.81605858321268</v>
      </c>
      <c r="M423" s="7">
        <v>52.94356072623791</v>
      </c>
      <c r="N423" s="7">
        <v>9.350223098284864</v>
      </c>
    </row>
    <row r="424" spans="2:14" ht="11.25" customHeight="1">
      <c r="B424" s="26">
        <v>42887</v>
      </c>
      <c r="C424" s="27">
        <v>55579</v>
      </c>
      <c r="D424" s="7">
        <v>417</v>
      </c>
      <c r="E424" s="28">
        <v>12692</v>
      </c>
      <c r="F424" s="322"/>
      <c r="G424" s="202"/>
      <c r="H424" s="202"/>
      <c r="I424" s="201">
        <v>0</v>
      </c>
      <c r="J424" s="202"/>
      <c r="K424" s="202"/>
      <c r="L424" s="7">
        <v>0</v>
      </c>
      <c r="M424" s="7">
        <v>0</v>
      </c>
      <c r="N424" s="7">
        <v>0</v>
      </c>
    </row>
    <row r="425" spans="2:14" ht="11.25" customHeight="1">
      <c r="B425" s="26">
        <v>42887</v>
      </c>
      <c r="C425" s="27">
        <v>55610</v>
      </c>
      <c r="D425" s="7">
        <v>418</v>
      </c>
      <c r="E425" s="28">
        <v>12723</v>
      </c>
      <c r="F425" s="322"/>
      <c r="G425" s="202"/>
      <c r="H425" s="202"/>
      <c r="I425" s="201">
        <v>0</v>
      </c>
      <c r="J425" s="202"/>
      <c r="K425" s="202"/>
      <c r="L425" s="7">
        <v>0</v>
      </c>
      <c r="M425" s="7">
        <v>0</v>
      </c>
      <c r="N425" s="7">
        <v>0</v>
      </c>
    </row>
    <row r="426" spans="2:14" ht="11.25" customHeight="1">
      <c r="B426" s="26">
        <v>42887</v>
      </c>
      <c r="C426" s="27">
        <v>55640</v>
      </c>
      <c r="D426" s="7">
        <v>419</v>
      </c>
      <c r="E426" s="28">
        <v>12753</v>
      </c>
      <c r="F426" s="322"/>
      <c r="G426" s="202"/>
      <c r="H426" s="202"/>
      <c r="I426" s="201">
        <v>0</v>
      </c>
      <c r="J426" s="202"/>
      <c r="K426" s="202"/>
      <c r="L426" s="7">
        <v>0</v>
      </c>
      <c r="M426" s="7">
        <v>0</v>
      </c>
      <c r="N426" s="7">
        <v>0</v>
      </c>
    </row>
    <row r="427" spans="2:14" ht="11.25" customHeight="1">
      <c r="B427" s="26">
        <v>42887</v>
      </c>
      <c r="C427" s="27">
        <v>55671</v>
      </c>
      <c r="D427" s="7">
        <v>420</v>
      </c>
      <c r="E427" s="28">
        <v>12784</v>
      </c>
      <c r="F427" s="322"/>
      <c r="G427" s="202"/>
      <c r="H427" s="202"/>
      <c r="I427" s="201">
        <v>0</v>
      </c>
      <c r="J427" s="202"/>
      <c r="K427" s="202"/>
      <c r="L427" s="7">
        <v>0</v>
      </c>
      <c r="M427" s="7">
        <v>0</v>
      </c>
      <c r="N427" s="7">
        <v>0</v>
      </c>
    </row>
    <row r="428" spans="2:14" ht="11.25" customHeight="1">
      <c r="B428" s="26">
        <v>42887</v>
      </c>
      <c r="C428" s="27">
        <v>55701</v>
      </c>
      <c r="D428" s="7">
        <v>421</v>
      </c>
      <c r="E428" s="28">
        <v>12814</v>
      </c>
      <c r="F428" s="322"/>
      <c r="G428" s="202"/>
      <c r="H428" s="202"/>
      <c r="I428" s="201">
        <v>0</v>
      </c>
      <c r="J428" s="202"/>
      <c r="K428" s="202"/>
      <c r="L428" s="7">
        <v>0</v>
      </c>
      <c r="M428" s="7">
        <v>0</v>
      </c>
      <c r="N428" s="7">
        <v>0</v>
      </c>
    </row>
    <row r="429" spans="2:14" ht="11.25" customHeight="1">
      <c r="B429" s="26">
        <v>42887</v>
      </c>
      <c r="C429" s="27">
        <v>55732</v>
      </c>
      <c r="D429" s="7">
        <v>422</v>
      </c>
      <c r="E429" s="28">
        <v>12845</v>
      </c>
      <c r="F429" s="322"/>
      <c r="G429" s="202"/>
      <c r="H429" s="202"/>
      <c r="I429" s="201">
        <v>0</v>
      </c>
      <c r="J429" s="202"/>
      <c r="K429" s="202"/>
      <c r="L429" s="7">
        <v>0</v>
      </c>
      <c r="M429" s="7">
        <v>0</v>
      </c>
      <c r="N429" s="7">
        <v>0</v>
      </c>
    </row>
    <row r="430" spans="2:14" ht="11.25" customHeight="1">
      <c r="B430" s="26">
        <v>42887</v>
      </c>
      <c r="C430" s="27">
        <v>55763</v>
      </c>
      <c r="D430" s="7">
        <v>423</v>
      </c>
      <c r="E430" s="28">
        <v>12876</v>
      </c>
      <c r="F430" s="322"/>
      <c r="G430" s="202"/>
      <c r="H430" s="202"/>
      <c r="I430" s="201">
        <v>0</v>
      </c>
      <c r="J430" s="202"/>
      <c r="K430" s="202"/>
      <c r="L430" s="7">
        <v>0</v>
      </c>
      <c r="M430" s="7">
        <v>0</v>
      </c>
      <c r="N430" s="7">
        <v>0</v>
      </c>
    </row>
    <row r="431" spans="2:14" ht="11.25" customHeight="1">
      <c r="B431" s="26">
        <v>42887</v>
      </c>
      <c r="C431" s="27">
        <v>55793</v>
      </c>
      <c r="D431" s="7">
        <v>424</v>
      </c>
      <c r="E431" s="28">
        <v>12906</v>
      </c>
      <c r="F431" s="322"/>
      <c r="G431" s="202"/>
      <c r="H431" s="202"/>
      <c r="I431" s="201">
        <v>0</v>
      </c>
      <c r="J431" s="202"/>
      <c r="K431" s="202"/>
      <c r="L431" s="7">
        <v>0</v>
      </c>
      <c r="M431" s="7">
        <v>0</v>
      </c>
      <c r="N431" s="7">
        <v>0</v>
      </c>
    </row>
    <row r="432" spans="2:14" ht="11.25" customHeight="1">
      <c r="B432" s="26">
        <v>42887</v>
      </c>
      <c r="C432" s="27">
        <v>55824</v>
      </c>
      <c r="D432" s="7">
        <v>425</v>
      </c>
      <c r="E432" s="28">
        <v>12937</v>
      </c>
      <c r="F432" s="322"/>
      <c r="G432" s="202"/>
      <c r="H432" s="202"/>
      <c r="I432" s="201">
        <v>0</v>
      </c>
      <c r="J432" s="202"/>
      <c r="K432" s="202"/>
      <c r="L432" s="7">
        <v>0</v>
      </c>
      <c r="M432" s="7">
        <v>0</v>
      </c>
      <c r="N432" s="7">
        <v>0</v>
      </c>
    </row>
    <row r="433" spans="2:14" ht="11.25" customHeight="1">
      <c r="B433" s="26">
        <v>42887</v>
      </c>
      <c r="C433" s="27">
        <v>55854</v>
      </c>
      <c r="D433" s="7">
        <v>426</v>
      </c>
      <c r="E433" s="28">
        <v>12967</v>
      </c>
      <c r="F433" s="322"/>
      <c r="G433" s="202"/>
      <c r="H433" s="202"/>
      <c r="I433" s="201">
        <v>0</v>
      </c>
      <c r="J433" s="202"/>
      <c r="K433" s="202"/>
      <c r="L433" s="7">
        <v>0</v>
      </c>
      <c r="M433" s="7">
        <v>0</v>
      </c>
      <c r="N433" s="7">
        <v>0</v>
      </c>
    </row>
    <row r="434" spans="2:14" ht="11.25" customHeight="1">
      <c r="B434" s="26">
        <v>42887</v>
      </c>
      <c r="C434" s="27">
        <v>55885</v>
      </c>
      <c r="D434" s="7">
        <v>427</v>
      </c>
      <c r="E434" s="28">
        <v>12998</v>
      </c>
      <c r="F434" s="322"/>
      <c r="G434" s="202"/>
      <c r="H434" s="202"/>
      <c r="I434" s="201">
        <v>0</v>
      </c>
      <c r="J434" s="202"/>
      <c r="K434" s="202"/>
      <c r="L434" s="7">
        <v>0</v>
      </c>
      <c r="M434" s="7">
        <v>0</v>
      </c>
      <c r="N434" s="7">
        <v>0</v>
      </c>
    </row>
    <row r="435" spans="2:14" ht="11.25" customHeight="1">
      <c r="B435" s="26">
        <v>42887</v>
      </c>
      <c r="C435" s="27">
        <v>55916</v>
      </c>
      <c r="D435" s="7">
        <v>428</v>
      </c>
      <c r="E435" s="28">
        <v>13029</v>
      </c>
      <c r="F435" s="322"/>
      <c r="G435" s="202"/>
      <c r="H435" s="202"/>
      <c r="I435" s="201">
        <v>0</v>
      </c>
      <c r="J435" s="202"/>
      <c r="K435" s="202"/>
      <c r="L435" s="7">
        <v>0</v>
      </c>
      <c r="M435" s="7">
        <v>0</v>
      </c>
      <c r="N435" s="7">
        <v>0</v>
      </c>
    </row>
    <row r="436" spans="2:14" ht="11.25" customHeight="1">
      <c r="B436" s="26">
        <v>42887</v>
      </c>
      <c r="C436" s="27">
        <v>55944</v>
      </c>
      <c r="D436" s="7">
        <v>429</v>
      </c>
      <c r="E436" s="28">
        <v>13057</v>
      </c>
      <c r="F436" s="322"/>
      <c r="G436" s="202"/>
      <c r="H436" s="202"/>
      <c r="I436" s="201">
        <v>0</v>
      </c>
      <c r="J436" s="202"/>
      <c r="K436" s="202"/>
      <c r="L436" s="7">
        <v>0</v>
      </c>
      <c r="M436" s="7">
        <v>0</v>
      </c>
      <c r="N436" s="7">
        <v>0</v>
      </c>
    </row>
    <row r="437" spans="2:14" ht="11.25" customHeight="1">
      <c r="B437" s="26">
        <v>42887</v>
      </c>
      <c r="C437" s="27">
        <v>55975</v>
      </c>
      <c r="D437" s="7">
        <v>430</v>
      </c>
      <c r="E437" s="28">
        <v>13088</v>
      </c>
      <c r="F437" s="322"/>
      <c r="G437" s="202"/>
      <c r="H437" s="202"/>
      <c r="I437" s="201">
        <v>0</v>
      </c>
      <c r="J437" s="202"/>
      <c r="K437" s="202"/>
      <c r="L437" s="7">
        <v>0</v>
      </c>
      <c r="M437" s="7">
        <v>0</v>
      </c>
      <c r="N437" s="7">
        <v>0</v>
      </c>
    </row>
    <row r="438" spans="2:14" ht="11.25" customHeight="1">
      <c r="B438" s="26">
        <v>42887</v>
      </c>
      <c r="C438" s="27">
        <v>56005</v>
      </c>
      <c r="D438" s="7">
        <v>431</v>
      </c>
      <c r="E438" s="28">
        <v>13118</v>
      </c>
      <c r="F438" s="322"/>
      <c r="G438" s="202"/>
      <c r="H438" s="202"/>
      <c r="I438" s="201">
        <v>0</v>
      </c>
      <c r="J438" s="202"/>
      <c r="K438" s="202"/>
      <c r="L438" s="7">
        <v>0</v>
      </c>
      <c r="M438" s="7">
        <v>0</v>
      </c>
      <c r="N438" s="7">
        <v>0</v>
      </c>
    </row>
    <row r="439" spans="2:14" ht="11.25" customHeight="1">
      <c r="B439" s="26">
        <v>42887</v>
      </c>
      <c r="C439" s="27">
        <v>56036</v>
      </c>
      <c r="D439" s="7">
        <v>432</v>
      </c>
      <c r="E439" s="28">
        <v>13149</v>
      </c>
      <c r="F439" s="322"/>
      <c r="G439" s="202"/>
      <c r="H439" s="202"/>
      <c r="I439" s="201">
        <v>0</v>
      </c>
      <c r="J439" s="202"/>
      <c r="K439" s="202"/>
      <c r="L439" s="7">
        <v>0</v>
      </c>
      <c r="M439" s="7">
        <v>0</v>
      </c>
      <c r="N439" s="7">
        <v>0</v>
      </c>
    </row>
    <row r="440" spans="2:14" ht="11.25" customHeight="1">
      <c r="B440" s="26">
        <v>42887</v>
      </c>
      <c r="C440" s="27">
        <v>56066</v>
      </c>
      <c r="D440" s="7">
        <v>433</v>
      </c>
      <c r="E440" s="28">
        <v>13179</v>
      </c>
      <c r="F440" s="322"/>
      <c r="G440" s="202"/>
      <c r="H440" s="202"/>
      <c r="I440" s="201">
        <v>0</v>
      </c>
      <c r="J440" s="202"/>
      <c r="K440" s="202"/>
      <c r="L440" s="7">
        <v>0</v>
      </c>
      <c r="M440" s="7">
        <v>0</v>
      </c>
      <c r="N440" s="7">
        <v>0</v>
      </c>
    </row>
    <row r="441" spans="2:14" ht="11.25" customHeight="1">
      <c r="B441" s="26">
        <v>42887</v>
      </c>
      <c r="C441" s="27">
        <v>56097</v>
      </c>
      <c r="D441" s="7">
        <v>434</v>
      </c>
      <c r="E441" s="28">
        <v>13210</v>
      </c>
      <c r="F441" s="322"/>
      <c r="G441" s="202"/>
      <c r="H441" s="202"/>
      <c r="I441" s="201">
        <v>0</v>
      </c>
      <c r="J441" s="202"/>
      <c r="K441" s="202"/>
      <c r="L441" s="7">
        <v>0</v>
      </c>
      <c r="M441" s="7">
        <v>0</v>
      </c>
      <c r="N441" s="7">
        <v>0</v>
      </c>
    </row>
    <row r="442" spans="2:14" ht="11.25" customHeight="1">
      <c r="B442" s="26">
        <v>42887</v>
      </c>
      <c r="C442" s="27">
        <v>56128</v>
      </c>
      <c r="D442" s="7">
        <v>435</v>
      </c>
      <c r="E442" s="28">
        <v>13241</v>
      </c>
      <c r="F442" s="322"/>
      <c r="G442" s="202"/>
      <c r="H442" s="202"/>
      <c r="I442" s="201">
        <v>0</v>
      </c>
      <c r="J442" s="202"/>
      <c r="K442" s="202"/>
      <c r="L442" s="7">
        <v>0</v>
      </c>
      <c r="M442" s="7">
        <v>0</v>
      </c>
      <c r="N442" s="7">
        <v>0</v>
      </c>
    </row>
    <row r="443" spans="2:14" ht="11.25" customHeight="1">
      <c r="B443" s="26">
        <v>42887</v>
      </c>
      <c r="C443" s="27">
        <v>56158</v>
      </c>
      <c r="D443" s="7">
        <v>436</v>
      </c>
      <c r="E443" s="28">
        <v>13271</v>
      </c>
      <c r="F443" s="322"/>
      <c r="G443" s="202"/>
      <c r="H443" s="202"/>
      <c r="I443" s="201">
        <v>0</v>
      </c>
      <c r="J443" s="202"/>
      <c r="K443" s="202"/>
      <c r="L443" s="7">
        <v>0</v>
      </c>
      <c r="M443" s="7">
        <v>0</v>
      </c>
      <c r="N443" s="7">
        <v>0</v>
      </c>
    </row>
    <row r="444" spans="2:14" ht="11.25" customHeight="1">
      <c r="B444" s="26">
        <v>42887</v>
      </c>
      <c r="C444" s="27">
        <v>56189</v>
      </c>
      <c r="D444" s="7">
        <v>437</v>
      </c>
      <c r="E444" s="28">
        <v>13302</v>
      </c>
      <c r="F444" s="322"/>
      <c r="G444" s="202"/>
      <c r="H444" s="202"/>
      <c r="I444" s="201">
        <v>0</v>
      </c>
      <c r="J444" s="202"/>
      <c r="K444" s="202"/>
      <c r="L444" s="7">
        <v>0</v>
      </c>
      <c r="M444" s="7">
        <v>0</v>
      </c>
      <c r="N444" s="7">
        <v>0</v>
      </c>
    </row>
    <row r="445" spans="2:14" ht="11.25" customHeight="1">
      <c r="B445" s="26">
        <v>42887</v>
      </c>
      <c r="C445" s="27">
        <v>56219</v>
      </c>
      <c r="D445" s="7">
        <v>438</v>
      </c>
      <c r="E445" s="28">
        <v>13332</v>
      </c>
      <c r="F445" s="322"/>
      <c r="G445" s="202"/>
      <c r="H445" s="202"/>
      <c r="I445" s="201">
        <v>0</v>
      </c>
      <c r="J445" s="202"/>
      <c r="K445" s="202"/>
      <c r="L445" s="7">
        <v>0</v>
      </c>
      <c r="M445" s="7">
        <v>0</v>
      </c>
      <c r="N445" s="7">
        <v>0</v>
      </c>
    </row>
    <row r="446" spans="2:14" ht="11.25" customHeight="1">
      <c r="B446" s="26">
        <v>42887</v>
      </c>
      <c r="C446" s="27">
        <v>56250</v>
      </c>
      <c r="D446" s="7">
        <v>439</v>
      </c>
      <c r="E446" s="28">
        <v>13363</v>
      </c>
      <c r="F446" s="322"/>
      <c r="G446" s="202"/>
      <c r="H446" s="202"/>
      <c r="I446" s="201">
        <v>0</v>
      </c>
      <c r="J446" s="202"/>
      <c r="K446" s="202"/>
      <c r="L446" s="7">
        <v>0</v>
      </c>
      <c r="M446" s="7">
        <v>0</v>
      </c>
      <c r="N446" s="7">
        <v>0</v>
      </c>
    </row>
    <row r="447" spans="2:14" ht="11.25" customHeight="1">
      <c r="B447" s="26">
        <v>42887</v>
      </c>
      <c r="C447" s="27">
        <v>56281</v>
      </c>
      <c r="D447" s="7">
        <v>440</v>
      </c>
      <c r="E447" s="28">
        <v>13394</v>
      </c>
      <c r="F447" s="322"/>
      <c r="G447" s="202"/>
      <c r="H447" s="202"/>
      <c r="I447" s="201">
        <v>0</v>
      </c>
      <c r="J447" s="202"/>
      <c r="K447" s="202"/>
      <c r="L447" s="7">
        <v>0</v>
      </c>
      <c r="M447" s="7">
        <v>0</v>
      </c>
      <c r="N447" s="7">
        <v>0</v>
      </c>
    </row>
    <row r="448" spans="2:14" ht="11.25" customHeight="1">
      <c r="B448" s="26">
        <v>42887</v>
      </c>
      <c r="C448" s="27">
        <v>56309</v>
      </c>
      <c r="D448" s="7">
        <v>441</v>
      </c>
      <c r="E448" s="28">
        <v>13422</v>
      </c>
      <c r="F448" s="322"/>
      <c r="G448" s="202"/>
      <c r="H448" s="202"/>
      <c r="I448" s="201">
        <v>0</v>
      </c>
      <c r="J448" s="202"/>
      <c r="K448" s="202"/>
      <c r="L448" s="7">
        <v>0</v>
      </c>
      <c r="M448" s="7">
        <v>0</v>
      </c>
      <c r="N448" s="7">
        <v>0</v>
      </c>
    </row>
    <row r="449" spans="2:14" ht="11.25" customHeight="1">
      <c r="B449" s="26">
        <v>42887</v>
      </c>
      <c r="C449" s="27">
        <v>56340</v>
      </c>
      <c r="D449" s="7">
        <v>442</v>
      </c>
      <c r="E449" s="28">
        <v>13453</v>
      </c>
      <c r="F449" s="322"/>
      <c r="G449" s="202"/>
      <c r="H449" s="202"/>
      <c r="I449" s="201">
        <v>0</v>
      </c>
      <c r="J449" s="202"/>
      <c r="K449" s="202"/>
      <c r="L449" s="7">
        <v>0</v>
      </c>
      <c r="M449" s="7">
        <v>0</v>
      </c>
      <c r="N449" s="7">
        <v>0</v>
      </c>
    </row>
    <row r="450" spans="2:14" ht="11.25" customHeight="1">
      <c r="B450" s="26">
        <v>42887</v>
      </c>
      <c r="C450" s="27">
        <v>56370</v>
      </c>
      <c r="D450" s="7">
        <v>443</v>
      </c>
      <c r="E450" s="28">
        <v>13483</v>
      </c>
      <c r="F450" s="322"/>
      <c r="G450" s="202"/>
      <c r="H450" s="202"/>
      <c r="I450" s="201">
        <v>0</v>
      </c>
      <c r="J450" s="202"/>
      <c r="K450" s="202"/>
      <c r="L450" s="7">
        <v>0</v>
      </c>
      <c r="M450" s="7">
        <v>0</v>
      </c>
      <c r="N450" s="7">
        <v>0</v>
      </c>
    </row>
    <row r="451" spans="2:14" ht="11.25" customHeight="1">
      <c r="B451" s="26">
        <v>42887</v>
      </c>
      <c r="C451" s="27">
        <v>56401</v>
      </c>
      <c r="D451" s="7">
        <v>444</v>
      </c>
      <c r="E451" s="28">
        <v>13514</v>
      </c>
      <c r="F451" s="322"/>
      <c r="G451" s="202"/>
      <c r="H451" s="202"/>
      <c r="I451" s="201">
        <v>0</v>
      </c>
      <c r="J451" s="202"/>
      <c r="K451" s="202"/>
      <c r="L451" s="7">
        <v>0</v>
      </c>
      <c r="M451" s="7">
        <v>0</v>
      </c>
      <c r="N451" s="7">
        <v>0</v>
      </c>
    </row>
    <row r="452" spans="2:14" ht="11.25" customHeight="1">
      <c r="B452" s="26">
        <v>42887</v>
      </c>
      <c r="C452" s="27">
        <v>56431</v>
      </c>
      <c r="D452" s="7">
        <v>445</v>
      </c>
      <c r="E452" s="28">
        <v>13544</v>
      </c>
      <c r="F452" s="322"/>
      <c r="G452" s="202"/>
      <c r="H452" s="202"/>
      <c r="I452" s="201">
        <v>0</v>
      </c>
      <c r="J452" s="202"/>
      <c r="K452" s="202"/>
      <c r="L452" s="7">
        <v>0</v>
      </c>
      <c r="M452" s="7">
        <v>0</v>
      </c>
      <c r="N452" s="7">
        <v>0</v>
      </c>
    </row>
    <row r="453" spans="2:14" ht="11.25" customHeight="1">
      <c r="B453" s="26">
        <v>42887</v>
      </c>
      <c r="C453" s="27">
        <v>56462</v>
      </c>
      <c r="D453" s="7">
        <v>446</v>
      </c>
      <c r="E453" s="28">
        <v>13575</v>
      </c>
      <c r="F453" s="322"/>
      <c r="G453" s="202"/>
      <c r="H453" s="202"/>
      <c r="I453" s="201">
        <v>0</v>
      </c>
      <c r="J453" s="202"/>
      <c r="K453" s="202"/>
      <c r="L453" s="7">
        <v>0</v>
      </c>
      <c r="M453" s="7">
        <v>0</v>
      </c>
      <c r="N453" s="7">
        <v>0</v>
      </c>
    </row>
    <row r="454" spans="2:14" ht="11.25" customHeight="1">
      <c r="B454" s="26">
        <v>42887</v>
      </c>
      <c r="C454" s="27">
        <v>56493</v>
      </c>
      <c r="D454" s="7">
        <v>447</v>
      </c>
      <c r="E454" s="28">
        <v>13606</v>
      </c>
      <c r="F454" s="322"/>
      <c r="G454" s="202"/>
      <c r="H454" s="202"/>
      <c r="I454" s="201">
        <v>0</v>
      </c>
      <c r="J454" s="202"/>
      <c r="K454" s="202"/>
      <c r="L454" s="7">
        <v>0</v>
      </c>
      <c r="M454" s="7">
        <v>0</v>
      </c>
      <c r="N454" s="7">
        <v>0</v>
      </c>
    </row>
    <row r="455" spans="2:14" ht="11.25" customHeight="1">
      <c r="B455" s="26">
        <v>42887</v>
      </c>
      <c r="C455" s="27">
        <v>56523</v>
      </c>
      <c r="D455" s="7">
        <v>448</v>
      </c>
      <c r="E455" s="28">
        <v>13636</v>
      </c>
      <c r="F455" s="322"/>
      <c r="G455" s="202"/>
      <c r="H455" s="202"/>
      <c r="I455" s="201">
        <v>0</v>
      </c>
      <c r="J455" s="202"/>
      <c r="K455" s="202"/>
      <c r="L455" s="7">
        <v>0</v>
      </c>
      <c r="M455" s="7">
        <v>0</v>
      </c>
      <c r="N455" s="7">
        <v>0</v>
      </c>
    </row>
    <row r="456" spans="2:14" ht="11.25" customHeight="1">
      <c r="B456" s="26">
        <v>42887</v>
      </c>
      <c r="C456" s="27">
        <v>56554</v>
      </c>
      <c r="D456" s="7">
        <v>449</v>
      </c>
      <c r="E456" s="28">
        <v>13667</v>
      </c>
      <c r="F456" s="322"/>
      <c r="G456" s="202"/>
      <c r="H456" s="202"/>
      <c r="I456" s="201">
        <v>0</v>
      </c>
      <c r="J456" s="202"/>
      <c r="K456" s="202"/>
      <c r="L456" s="7">
        <v>0</v>
      </c>
      <c r="M456" s="7">
        <v>0</v>
      </c>
      <c r="N456" s="7">
        <v>0</v>
      </c>
    </row>
    <row r="457" spans="2:14" ht="11.25" customHeight="1">
      <c r="B457" s="26">
        <v>42887</v>
      </c>
      <c r="C457" s="27">
        <v>56584</v>
      </c>
      <c r="D457" s="7">
        <v>450</v>
      </c>
      <c r="E457" s="28">
        <v>13697</v>
      </c>
      <c r="F457" s="322"/>
      <c r="G457" s="202"/>
      <c r="H457" s="202"/>
      <c r="I457" s="201">
        <v>0</v>
      </c>
      <c r="J457" s="202"/>
      <c r="K457" s="202"/>
      <c r="L457" s="7">
        <v>0</v>
      </c>
      <c r="M457" s="7">
        <v>0</v>
      </c>
      <c r="N457" s="7">
        <v>0</v>
      </c>
    </row>
    <row r="458" spans="2:14" ht="11.25" customHeight="1">
      <c r="B458" s="26">
        <v>42887</v>
      </c>
      <c r="C458" s="27">
        <v>56615</v>
      </c>
      <c r="D458" s="7">
        <v>451</v>
      </c>
      <c r="E458" s="28">
        <v>13728</v>
      </c>
      <c r="F458" s="322"/>
      <c r="G458" s="202"/>
      <c r="H458" s="202"/>
      <c r="I458" s="201">
        <v>0</v>
      </c>
      <c r="J458" s="202"/>
      <c r="K458" s="202"/>
      <c r="L458" s="7">
        <v>0</v>
      </c>
      <c r="M458" s="7">
        <v>0</v>
      </c>
      <c r="N458" s="7">
        <v>0</v>
      </c>
    </row>
    <row r="459" spans="2:14" ht="11.25" customHeight="1">
      <c r="B459" s="26">
        <v>42887</v>
      </c>
      <c r="C459" s="27">
        <v>56646</v>
      </c>
      <c r="D459" s="7">
        <v>452</v>
      </c>
      <c r="E459" s="28">
        <v>13759</v>
      </c>
      <c r="F459" s="322"/>
      <c r="G459" s="202"/>
      <c r="H459" s="202"/>
      <c r="I459" s="201">
        <v>0</v>
      </c>
      <c r="J459" s="202"/>
      <c r="K459" s="202"/>
      <c r="L459" s="7">
        <v>0</v>
      </c>
      <c r="M459" s="7">
        <v>0</v>
      </c>
      <c r="N459" s="7">
        <v>0</v>
      </c>
    </row>
    <row r="460" spans="2:14" ht="11.25" customHeight="1">
      <c r="B460" s="26">
        <v>42887</v>
      </c>
      <c r="C460" s="27">
        <v>56674</v>
      </c>
      <c r="D460" s="7">
        <v>453</v>
      </c>
      <c r="E460" s="28">
        <v>13787</v>
      </c>
      <c r="F460" s="322"/>
      <c r="G460" s="202"/>
      <c r="H460" s="202"/>
      <c r="I460" s="201">
        <v>0</v>
      </c>
      <c r="J460" s="202"/>
      <c r="K460" s="202"/>
      <c r="L460" s="7">
        <v>0</v>
      </c>
      <c r="M460" s="7">
        <v>0</v>
      </c>
      <c r="N460" s="7">
        <v>0</v>
      </c>
    </row>
    <row r="461" spans="2:14" ht="11.25" customHeight="1">
      <c r="B461" s="26">
        <v>42887</v>
      </c>
      <c r="C461" s="27">
        <v>56705</v>
      </c>
      <c r="D461" s="7">
        <v>454</v>
      </c>
      <c r="E461" s="28">
        <v>13818</v>
      </c>
      <c r="F461" s="322"/>
      <c r="G461" s="202"/>
      <c r="H461" s="202"/>
      <c r="I461" s="201">
        <v>0</v>
      </c>
      <c r="J461" s="202"/>
      <c r="K461" s="202"/>
      <c r="L461" s="7">
        <v>0</v>
      </c>
      <c r="M461" s="7">
        <v>0</v>
      </c>
      <c r="N461" s="7">
        <v>0</v>
      </c>
    </row>
    <row r="462" spans="2:14" ht="11.25" customHeight="1">
      <c r="B462" s="26">
        <v>42887</v>
      </c>
      <c r="C462" s="27">
        <v>56735</v>
      </c>
      <c r="D462" s="7">
        <v>455</v>
      </c>
      <c r="E462" s="28">
        <v>13848</v>
      </c>
      <c r="F462" s="322"/>
      <c r="G462" s="202"/>
      <c r="H462" s="202"/>
      <c r="I462" s="201">
        <v>0</v>
      </c>
      <c r="J462" s="202"/>
      <c r="K462" s="202"/>
      <c r="L462" s="7">
        <v>0</v>
      </c>
      <c r="M462" s="7">
        <v>0</v>
      </c>
      <c r="N462" s="7">
        <v>0</v>
      </c>
    </row>
    <row r="463" spans="2:14" ht="11.25" customHeight="1">
      <c r="B463" s="26">
        <v>42887</v>
      </c>
      <c r="C463" s="27">
        <v>56766</v>
      </c>
      <c r="D463" s="7">
        <v>456</v>
      </c>
      <c r="E463" s="28">
        <v>13879</v>
      </c>
      <c r="F463" s="322"/>
      <c r="G463" s="202"/>
      <c r="H463" s="202"/>
      <c r="I463" s="201">
        <v>0</v>
      </c>
      <c r="J463" s="202"/>
      <c r="K463" s="202"/>
      <c r="L463" s="7">
        <v>0</v>
      </c>
      <c r="M463" s="7">
        <v>0</v>
      </c>
      <c r="N463" s="7">
        <v>0</v>
      </c>
    </row>
    <row r="464" spans="2:14" ht="11.25" customHeight="1">
      <c r="B464" s="26">
        <v>42887</v>
      </c>
      <c r="C464" s="27">
        <v>56796</v>
      </c>
      <c r="D464" s="7">
        <v>457</v>
      </c>
      <c r="E464" s="28">
        <v>13909</v>
      </c>
      <c r="F464" s="322"/>
      <c r="G464" s="202"/>
      <c r="H464" s="202"/>
      <c r="I464" s="201">
        <v>0</v>
      </c>
      <c r="J464" s="202"/>
      <c r="K464" s="202"/>
      <c r="L464" s="7">
        <v>0</v>
      </c>
      <c r="M464" s="7">
        <v>0</v>
      </c>
      <c r="N464" s="7">
        <v>0</v>
      </c>
    </row>
    <row r="465" spans="2:14" ht="11.25" customHeight="1">
      <c r="B465" s="26">
        <v>42887</v>
      </c>
      <c r="C465" s="27">
        <v>56827</v>
      </c>
      <c r="D465" s="7">
        <v>458</v>
      </c>
      <c r="E465" s="28">
        <v>13940</v>
      </c>
      <c r="F465" s="322"/>
      <c r="G465" s="202"/>
      <c r="H465" s="202"/>
      <c r="I465" s="201">
        <v>0</v>
      </c>
      <c r="J465" s="202"/>
      <c r="K465" s="202"/>
      <c r="L465" s="7">
        <v>0</v>
      </c>
      <c r="M465" s="7">
        <v>0</v>
      </c>
      <c r="N465" s="7">
        <v>0</v>
      </c>
    </row>
    <row r="466" spans="2:14" ht="11.25" customHeight="1">
      <c r="B466" s="26">
        <v>42887</v>
      </c>
      <c r="C466" s="27">
        <v>56858</v>
      </c>
      <c r="D466" s="7">
        <v>459</v>
      </c>
      <c r="E466" s="28">
        <v>13971</v>
      </c>
      <c r="F466" s="322"/>
      <c r="G466" s="202"/>
      <c r="H466" s="202"/>
      <c r="I466" s="201">
        <v>0</v>
      </c>
      <c r="J466" s="202"/>
      <c r="K466" s="202"/>
      <c r="L466" s="7">
        <v>0</v>
      </c>
      <c r="M466" s="7">
        <v>0</v>
      </c>
      <c r="N466" s="7">
        <v>0</v>
      </c>
    </row>
    <row r="467" spans="2:14" ht="11.25" customHeight="1">
      <c r="B467" s="26">
        <v>42887</v>
      </c>
      <c r="C467" s="27">
        <v>56888</v>
      </c>
      <c r="D467" s="7">
        <v>460</v>
      </c>
      <c r="E467" s="28">
        <v>14001</v>
      </c>
      <c r="F467" s="322"/>
      <c r="G467" s="202"/>
      <c r="H467" s="202"/>
      <c r="I467" s="201">
        <v>0</v>
      </c>
      <c r="J467" s="202"/>
      <c r="K467" s="202"/>
      <c r="L467" s="7">
        <v>0</v>
      </c>
      <c r="M467" s="7">
        <v>0</v>
      </c>
      <c r="N467" s="7">
        <v>0</v>
      </c>
    </row>
    <row r="468" spans="2:14" ht="11.25" customHeight="1">
      <c r="B468" s="26">
        <v>42887</v>
      </c>
      <c r="C468" s="27">
        <v>56919</v>
      </c>
      <c r="D468" s="7">
        <v>461</v>
      </c>
      <c r="E468" s="28">
        <v>14032</v>
      </c>
      <c r="F468" s="322"/>
      <c r="G468" s="202"/>
      <c r="H468" s="202"/>
      <c r="I468" s="201">
        <v>0</v>
      </c>
      <c r="J468" s="202"/>
      <c r="K468" s="202"/>
      <c r="L468" s="7">
        <v>0</v>
      </c>
      <c r="M468" s="7">
        <v>0</v>
      </c>
      <c r="N468" s="7">
        <v>0</v>
      </c>
    </row>
    <row r="469" spans="2:14" ht="11.25" customHeight="1">
      <c r="B469" s="26">
        <v>42887</v>
      </c>
      <c r="C469" s="27">
        <v>56949</v>
      </c>
      <c r="D469" s="7">
        <v>462</v>
      </c>
      <c r="E469" s="28">
        <v>14062</v>
      </c>
      <c r="F469" s="322"/>
      <c r="G469" s="202"/>
      <c r="H469" s="202"/>
      <c r="I469" s="201">
        <v>0</v>
      </c>
      <c r="J469" s="202"/>
      <c r="K469" s="202"/>
      <c r="L469" s="7">
        <v>0</v>
      </c>
      <c r="M469" s="7">
        <v>0</v>
      </c>
      <c r="N469" s="7">
        <v>0</v>
      </c>
    </row>
    <row r="470" spans="2:14" ht="11.25" customHeight="1">
      <c r="B470" s="26">
        <v>42887</v>
      </c>
      <c r="C470" s="27">
        <v>56980</v>
      </c>
      <c r="D470" s="7">
        <v>463</v>
      </c>
      <c r="E470" s="28">
        <v>14093</v>
      </c>
      <c r="F470" s="322"/>
      <c r="G470" s="202"/>
      <c r="H470" s="202"/>
      <c r="I470" s="201">
        <v>0</v>
      </c>
      <c r="J470" s="202"/>
      <c r="K470" s="202"/>
      <c r="L470" s="7">
        <v>0</v>
      </c>
      <c r="M470" s="7">
        <v>0</v>
      </c>
      <c r="N470" s="7">
        <v>0</v>
      </c>
    </row>
    <row r="471" spans="2:14" ht="11.25" customHeight="1">
      <c r="B471" s="26">
        <v>42887</v>
      </c>
      <c r="C471" s="27">
        <v>57011</v>
      </c>
      <c r="D471" s="7">
        <v>464</v>
      </c>
      <c r="E471" s="28">
        <v>14124</v>
      </c>
      <c r="F471" s="322"/>
      <c r="G471" s="202"/>
      <c r="H471" s="202"/>
      <c r="I471" s="201">
        <v>0</v>
      </c>
      <c r="J471" s="202"/>
      <c r="K471" s="202"/>
      <c r="L471" s="7">
        <v>0</v>
      </c>
      <c r="M471" s="7">
        <v>0</v>
      </c>
      <c r="N471" s="7">
        <v>0</v>
      </c>
    </row>
    <row r="472" spans="2:14" ht="11.25" customHeight="1">
      <c r="B472" s="26">
        <v>42887</v>
      </c>
      <c r="C472" s="27">
        <v>57040</v>
      </c>
      <c r="D472" s="7">
        <v>465</v>
      </c>
      <c r="E472" s="28">
        <v>14153</v>
      </c>
      <c r="F472" s="322"/>
      <c r="G472" s="202"/>
      <c r="H472" s="202"/>
      <c r="I472" s="201">
        <v>0</v>
      </c>
      <c r="J472" s="202"/>
      <c r="K472" s="202"/>
      <c r="L472" s="7">
        <v>0</v>
      </c>
      <c r="M472" s="7">
        <v>0</v>
      </c>
      <c r="N472" s="7">
        <v>0</v>
      </c>
    </row>
    <row r="473" spans="2:14" ht="11.25" customHeight="1">
      <c r="B473" s="26">
        <v>42887</v>
      </c>
      <c r="C473" s="27">
        <v>57071</v>
      </c>
      <c r="D473" s="7">
        <v>466</v>
      </c>
      <c r="E473" s="28">
        <v>14184</v>
      </c>
      <c r="F473" s="322"/>
      <c r="G473" s="202"/>
      <c r="H473" s="202"/>
      <c r="I473" s="201">
        <v>0</v>
      </c>
      <c r="J473" s="202"/>
      <c r="K473" s="202"/>
      <c r="L473" s="7">
        <v>0</v>
      </c>
      <c r="M473" s="7">
        <v>0</v>
      </c>
      <c r="N473" s="7">
        <v>0</v>
      </c>
    </row>
    <row r="474" spans="2:14" ht="11.25" customHeight="1">
      <c r="B474" s="26">
        <v>42887</v>
      </c>
      <c r="C474" s="27">
        <v>57101</v>
      </c>
      <c r="D474" s="7">
        <v>467</v>
      </c>
      <c r="E474" s="28">
        <v>14214</v>
      </c>
      <c r="F474" s="322"/>
      <c r="G474" s="202"/>
      <c r="H474" s="202"/>
      <c r="I474" s="201">
        <v>0</v>
      </c>
      <c r="J474" s="202"/>
      <c r="K474" s="202"/>
      <c r="L474" s="7">
        <v>0</v>
      </c>
      <c r="M474" s="7">
        <v>0</v>
      </c>
      <c r="N474" s="7">
        <v>0</v>
      </c>
    </row>
    <row r="475" spans="2:14" ht="11.25" customHeight="1">
      <c r="B475" s="26">
        <v>42887</v>
      </c>
      <c r="C475" s="27">
        <v>57132</v>
      </c>
      <c r="D475" s="7">
        <v>468</v>
      </c>
      <c r="E475" s="28">
        <v>14245</v>
      </c>
      <c r="F475" s="322"/>
      <c r="G475" s="202"/>
      <c r="H475" s="202"/>
      <c r="I475" s="201">
        <v>0</v>
      </c>
      <c r="J475" s="202"/>
      <c r="K475" s="202"/>
      <c r="L475" s="7">
        <v>0</v>
      </c>
      <c r="M475" s="7">
        <v>0</v>
      </c>
      <c r="N475" s="7">
        <v>0</v>
      </c>
    </row>
    <row r="476" spans="2:14" ht="11.25" customHeight="1">
      <c r="B476" s="26">
        <v>42887</v>
      </c>
      <c r="C476" s="27">
        <v>57162</v>
      </c>
      <c r="D476" s="7">
        <v>469</v>
      </c>
      <c r="E476" s="28">
        <v>14275</v>
      </c>
      <c r="F476" s="322"/>
      <c r="G476" s="202"/>
      <c r="H476" s="202"/>
      <c r="I476" s="201">
        <v>0</v>
      </c>
      <c r="J476" s="202"/>
      <c r="K476" s="202"/>
      <c r="L476" s="7">
        <v>0</v>
      </c>
      <c r="M476" s="7">
        <v>0</v>
      </c>
      <c r="N476" s="7">
        <v>0</v>
      </c>
    </row>
    <row r="477" spans="2:14" ht="11.25" customHeight="1">
      <c r="B477" s="26">
        <v>42887</v>
      </c>
      <c r="C477" s="27">
        <v>57193</v>
      </c>
      <c r="D477" s="7">
        <v>470</v>
      </c>
      <c r="E477" s="28">
        <v>14306</v>
      </c>
      <c r="F477" s="322"/>
      <c r="G477" s="202"/>
      <c r="H477" s="202"/>
      <c r="I477" s="201">
        <v>0</v>
      </c>
      <c r="J477" s="202"/>
      <c r="K477" s="202"/>
      <c r="L477" s="7">
        <v>0</v>
      </c>
      <c r="M477" s="7">
        <v>0</v>
      </c>
      <c r="N477" s="7">
        <v>0</v>
      </c>
    </row>
    <row r="478" spans="2:14" ht="11.25" customHeight="1">
      <c r="B478" s="26">
        <v>42887</v>
      </c>
      <c r="C478" s="27">
        <v>57224</v>
      </c>
      <c r="D478" s="7">
        <v>471</v>
      </c>
      <c r="E478" s="28">
        <v>14337</v>
      </c>
      <c r="F478" s="322"/>
      <c r="G478" s="202"/>
      <c r="H478" s="202"/>
      <c r="I478" s="201">
        <v>0</v>
      </c>
      <c r="J478" s="202"/>
      <c r="K478" s="202"/>
      <c r="L478" s="7">
        <v>0</v>
      </c>
      <c r="M478" s="7">
        <v>0</v>
      </c>
      <c r="N478" s="7">
        <v>0</v>
      </c>
    </row>
    <row r="479" spans="2:14" ht="11.25" customHeight="1">
      <c r="B479" s="26">
        <v>42887</v>
      </c>
      <c r="C479" s="27">
        <v>57254</v>
      </c>
      <c r="D479" s="7">
        <v>472</v>
      </c>
      <c r="E479" s="28">
        <v>14367</v>
      </c>
      <c r="F479" s="322"/>
      <c r="G479" s="202"/>
      <c r="H479" s="202"/>
      <c r="I479" s="201">
        <v>0</v>
      </c>
      <c r="J479" s="202"/>
      <c r="K479" s="202"/>
      <c r="L479" s="7">
        <v>0</v>
      </c>
      <c r="M479" s="7">
        <v>0</v>
      </c>
      <c r="N479" s="7">
        <v>0</v>
      </c>
    </row>
    <row r="480" spans="2:14" ht="11.25" customHeight="1">
      <c r="B480" s="26">
        <v>42887</v>
      </c>
      <c r="C480" s="27">
        <v>57285</v>
      </c>
      <c r="D480" s="7">
        <v>473</v>
      </c>
      <c r="E480" s="28">
        <v>14398</v>
      </c>
      <c r="F480" s="322"/>
      <c r="G480" s="202"/>
      <c r="H480" s="202"/>
      <c r="I480" s="201">
        <v>0</v>
      </c>
      <c r="J480" s="202"/>
      <c r="K480" s="202"/>
      <c r="L480" s="7">
        <v>0</v>
      </c>
      <c r="M480" s="7">
        <v>0</v>
      </c>
      <c r="N480" s="7">
        <v>0</v>
      </c>
    </row>
    <row r="481" spans="2:14" ht="11.25" customHeight="1">
      <c r="B481" s="26">
        <v>42887</v>
      </c>
      <c r="C481" s="27">
        <v>57315</v>
      </c>
      <c r="D481" s="7">
        <v>474</v>
      </c>
      <c r="E481" s="28">
        <v>14428</v>
      </c>
      <c r="F481" s="322"/>
      <c r="G481" s="202"/>
      <c r="H481" s="202"/>
      <c r="I481" s="201">
        <v>0</v>
      </c>
      <c r="J481" s="202"/>
      <c r="K481" s="202"/>
      <c r="L481" s="7">
        <v>0</v>
      </c>
      <c r="M481" s="7">
        <v>0</v>
      </c>
      <c r="N481" s="7">
        <v>0</v>
      </c>
    </row>
    <row r="482" spans="2:14" ht="11.25" customHeight="1">
      <c r="B482" s="26">
        <v>42887</v>
      </c>
      <c r="C482" s="27">
        <v>57346</v>
      </c>
      <c r="D482" s="7">
        <v>475</v>
      </c>
      <c r="E482" s="28">
        <v>14459</v>
      </c>
      <c r="F482" s="322"/>
      <c r="G482" s="202"/>
      <c r="H482" s="202"/>
      <c r="I482" s="201">
        <v>0</v>
      </c>
      <c r="J482" s="202"/>
      <c r="K482" s="202"/>
      <c r="L482" s="7">
        <v>0</v>
      </c>
      <c r="M482" s="7">
        <v>0</v>
      </c>
      <c r="N482" s="7">
        <v>0</v>
      </c>
    </row>
    <row r="483" spans="2:14" ht="11.25" customHeight="1">
      <c r="B483" s="26">
        <v>42887</v>
      </c>
      <c r="C483" s="27">
        <v>57377</v>
      </c>
      <c r="D483" s="7">
        <v>476</v>
      </c>
      <c r="E483" s="28">
        <v>14490</v>
      </c>
      <c r="F483" s="322"/>
      <c r="G483" s="202"/>
      <c r="H483" s="202"/>
      <c r="I483" s="201">
        <v>0</v>
      </c>
      <c r="J483" s="202"/>
      <c r="K483" s="202"/>
      <c r="L483" s="7">
        <v>0</v>
      </c>
      <c r="M483" s="7">
        <v>0</v>
      </c>
      <c r="N483" s="7">
        <v>0</v>
      </c>
    </row>
    <row r="484" spans="2:14" ht="11.25" customHeight="1">
      <c r="B484" s="26">
        <v>42887</v>
      </c>
      <c r="C484" s="27">
        <v>57405</v>
      </c>
      <c r="D484" s="7">
        <v>477</v>
      </c>
      <c r="E484" s="28">
        <v>14518</v>
      </c>
      <c r="F484" s="322"/>
      <c r="G484" s="202"/>
      <c r="H484" s="202"/>
      <c r="I484" s="201">
        <v>0</v>
      </c>
      <c r="J484" s="202"/>
      <c r="K484" s="202"/>
      <c r="L484" s="7">
        <v>0</v>
      </c>
      <c r="M484" s="7">
        <v>0</v>
      </c>
      <c r="N484" s="7">
        <v>0</v>
      </c>
    </row>
    <row r="485" spans="2:14" ht="11.25" customHeight="1">
      <c r="B485" s="26">
        <v>42887</v>
      </c>
      <c r="C485" s="27">
        <v>57436</v>
      </c>
      <c r="D485" s="7">
        <v>478</v>
      </c>
      <c r="E485" s="28">
        <v>14549</v>
      </c>
      <c r="F485" s="322"/>
      <c r="G485" s="202"/>
      <c r="H485" s="202"/>
      <c r="I485" s="201">
        <v>0</v>
      </c>
      <c r="J485" s="202"/>
      <c r="K485" s="202"/>
      <c r="L485" s="7">
        <v>0</v>
      </c>
      <c r="M485" s="7">
        <v>0</v>
      </c>
      <c r="N485" s="7">
        <v>0</v>
      </c>
    </row>
    <row r="486" spans="2:14" ht="11.25" customHeight="1">
      <c r="B486" s="26">
        <v>42887</v>
      </c>
      <c r="C486" s="27">
        <v>57466</v>
      </c>
      <c r="D486" s="7">
        <v>479</v>
      </c>
      <c r="E486" s="28">
        <v>14579</v>
      </c>
      <c r="F486" s="322"/>
      <c r="G486" s="202"/>
      <c r="H486" s="202"/>
      <c r="I486" s="201">
        <v>0</v>
      </c>
      <c r="J486" s="202"/>
      <c r="K486" s="202"/>
      <c r="L486" s="7">
        <v>0</v>
      </c>
      <c r="M486" s="7">
        <v>0</v>
      </c>
      <c r="N486" s="7">
        <v>0</v>
      </c>
    </row>
    <row r="487" spans="2:14" ht="11.25" customHeight="1">
      <c r="B487" s="26">
        <v>42887</v>
      </c>
      <c r="C487" s="27">
        <v>57497</v>
      </c>
      <c r="D487" s="7">
        <v>480</v>
      </c>
      <c r="E487" s="28">
        <v>14610</v>
      </c>
      <c r="F487" s="322"/>
      <c r="G487" s="202"/>
      <c r="H487" s="202"/>
      <c r="I487" s="201">
        <v>0</v>
      </c>
      <c r="J487" s="202"/>
      <c r="K487" s="202"/>
      <c r="L487" s="7">
        <v>0</v>
      </c>
      <c r="M487" s="7">
        <v>0</v>
      </c>
      <c r="N487" s="7">
        <v>0</v>
      </c>
    </row>
    <row r="488" spans="2:14" ht="11.25" customHeight="1">
      <c r="B488" s="26">
        <v>42887</v>
      </c>
      <c r="C488" s="27">
        <v>57527</v>
      </c>
      <c r="D488" s="7">
        <v>481</v>
      </c>
      <c r="E488" s="28">
        <v>14640</v>
      </c>
      <c r="F488" s="322"/>
      <c r="G488" s="202"/>
      <c r="H488" s="202"/>
      <c r="I488" s="201">
        <v>0</v>
      </c>
      <c r="J488" s="202"/>
      <c r="K488" s="202"/>
      <c r="L488" s="7">
        <v>0</v>
      </c>
      <c r="M488" s="7">
        <v>0</v>
      </c>
      <c r="N488" s="7">
        <v>0</v>
      </c>
    </row>
    <row r="489" spans="2:14" ht="11.25" customHeight="1">
      <c r="B489" s="26">
        <v>42887</v>
      </c>
      <c r="C489" s="27">
        <v>57558</v>
      </c>
      <c r="D489" s="7">
        <v>482</v>
      </c>
      <c r="E489" s="28">
        <v>14671</v>
      </c>
      <c r="F489" s="322"/>
      <c r="G489" s="202"/>
      <c r="H489" s="202"/>
      <c r="I489" s="201">
        <v>0</v>
      </c>
      <c r="J489" s="202"/>
      <c r="K489" s="202"/>
      <c r="L489" s="7">
        <v>0</v>
      </c>
      <c r="M489" s="7">
        <v>0</v>
      </c>
      <c r="N489" s="7">
        <v>0</v>
      </c>
    </row>
    <row r="490" spans="2:14" ht="11.25" customHeight="1">
      <c r="B490" s="26">
        <v>42887</v>
      </c>
      <c r="C490" s="27">
        <v>57589</v>
      </c>
      <c r="D490" s="7">
        <v>483</v>
      </c>
      <c r="E490" s="28">
        <v>14702</v>
      </c>
      <c r="F490" s="322"/>
      <c r="G490" s="202"/>
      <c r="H490" s="202"/>
      <c r="I490" s="201">
        <v>0</v>
      </c>
      <c r="J490" s="202"/>
      <c r="K490" s="202"/>
      <c r="L490" s="7">
        <v>0</v>
      </c>
      <c r="M490" s="7">
        <v>0</v>
      </c>
      <c r="N490" s="7">
        <v>0</v>
      </c>
    </row>
    <row r="491" spans="2:14" ht="11.25" customHeight="1">
      <c r="B491" s="26">
        <v>42887</v>
      </c>
      <c r="C491" s="27">
        <v>57619</v>
      </c>
      <c r="D491" s="7">
        <v>484</v>
      </c>
      <c r="E491" s="28">
        <v>14732</v>
      </c>
      <c r="F491" s="322"/>
      <c r="G491" s="202"/>
      <c r="H491" s="202"/>
      <c r="I491" s="201">
        <v>0</v>
      </c>
      <c r="J491" s="202"/>
      <c r="K491" s="202"/>
      <c r="L491" s="7">
        <v>0</v>
      </c>
      <c r="M491" s="7">
        <v>0</v>
      </c>
      <c r="N491" s="7">
        <v>0</v>
      </c>
    </row>
    <row r="492" spans="2:14" ht="11.25" customHeight="1">
      <c r="B492" s="26">
        <v>42887</v>
      </c>
      <c r="C492" s="27">
        <v>57650</v>
      </c>
      <c r="D492" s="7">
        <v>485</v>
      </c>
      <c r="E492" s="28">
        <v>14763</v>
      </c>
      <c r="F492" s="322"/>
      <c r="G492" s="202"/>
      <c r="H492" s="202"/>
      <c r="I492" s="201">
        <v>0</v>
      </c>
      <c r="J492" s="202"/>
      <c r="K492" s="202"/>
      <c r="L492" s="7">
        <v>0</v>
      </c>
      <c r="M492" s="7">
        <v>0</v>
      </c>
      <c r="N492" s="7">
        <v>0</v>
      </c>
    </row>
    <row r="493" spans="2:14" ht="11.25" customHeight="1">
      <c r="B493" s="26">
        <v>42887</v>
      </c>
      <c r="C493" s="27">
        <v>57680</v>
      </c>
      <c r="D493" s="7">
        <v>486</v>
      </c>
      <c r="E493" s="28">
        <v>14793</v>
      </c>
      <c r="F493" s="322"/>
      <c r="G493" s="202"/>
      <c r="H493" s="202"/>
      <c r="I493" s="201">
        <v>0</v>
      </c>
      <c r="J493" s="202"/>
      <c r="K493" s="202"/>
      <c r="L493" s="7">
        <v>0</v>
      </c>
      <c r="M493" s="7">
        <v>0</v>
      </c>
      <c r="N493" s="7">
        <v>0</v>
      </c>
    </row>
    <row r="494" spans="2:14" ht="11.25" customHeight="1">
      <c r="B494" s="26">
        <v>42887</v>
      </c>
      <c r="C494" s="27">
        <v>57711</v>
      </c>
      <c r="D494" s="7">
        <v>487</v>
      </c>
      <c r="E494" s="28">
        <v>14824</v>
      </c>
      <c r="F494" s="322"/>
      <c r="G494" s="202"/>
      <c r="H494" s="202"/>
      <c r="I494" s="201">
        <v>0</v>
      </c>
      <c r="J494" s="202"/>
      <c r="K494" s="202"/>
      <c r="L494" s="7">
        <v>0</v>
      </c>
      <c r="M494" s="7">
        <v>0</v>
      </c>
      <c r="N494" s="7">
        <v>0</v>
      </c>
    </row>
    <row r="495" spans="2:14" ht="11.25" customHeight="1">
      <c r="B495" s="26">
        <v>42887</v>
      </c>
      <c r="C495" s="27">
        <v>57742</v>
      </c>
      <c r="D495" s="7">
        <v>488</v>
      </c>
      <c r="E495" s="28">
        <v>14855</v>
      </c>
      <c r="F495" s="322"/>
      <c r="G495" s="202"/>
      <c r="H495" s="202"/>
      <c r="I495" s="201">
        <v>0</v>
      </c>
      <c r="J495" s="202"/>
      <c r="K495" s="202"/>
      <c r="L495" s="7">
        <v>0</v>
      </c>
      <c r="M495" s="7">
        <v>0</v>
      </c>
      <c r="N495" s="7">
        <v>0</v>
      </c>
    </row>
    <row r="496" spans="2:14" ht="11.25" customHeight="1">
      <c r="B496" s="26">
        <v>42887</v>
      </c>
      <c r="C496" s="27">
        <v>57770</v>
      </c>
      <c r="D496" s="7">
        <v>489</v>
      </c>
      <c r="E496" s="28">
        <v>14883</v>
      </c>
      <c r="F496" s="322"/>
      <c r="G496" s="202"/>
      <c r="H496" s="202"/>
      <c r="I496" s="201">
        <v>0</v>
      </c>
      <c r="J496" s="202"/>
      <c r="K496" s="202"/>
      <c r="L496" s="7">
        <v>0</v>
      </c>
      <c r="M496" s="7">
        <v>0</v>
      </c>
      <c r="N496" s="7">
        <v>0</v>
      </c>
    </row>
    <row r="497" spans="2:14" ht="11.25" customHeight="1">
      <c r="B497" s="26">
        <v>42887</v>
      </c>
      <c r="C497" s="27">
        <v>57801</v>
      </c>
      <c r="D497" s="7">
        <v>490</v>
      </c>
      <c r="E497" s="28">
        <v>14914</v>
      </c>
      <c r="F497" s="322"/>
      <c r="G497" s="202"/>
      <c r="H497" s="202"/>
      <c r="I497" s="201">
        <v>0</v>
      </c>
      <c r="J497" s="202"/>
      <c r="K497" s="202"/>
      <c r="L497" s="7">
        <v>0</v>
      </c>
      <c r="M497" s="7">
        <v>0</v>
      </c>
      <c r="N497" s="7">
        <v>0</v>
      </c>
    </row>
    <row r="498" spans="2:14" ht="11.25" customHeight="1">
      <c r="B498" s="26">
        <v>42887</v>
      </c>
      <c r="C498" s="27">
        <v>57831</v>
      </c>
      <c r="D498" s="7">
        <v>491</v>
      </c>
      <c r="E498" s="28">
        <v>14944</v>
      </c>
      <c r="F498" s="322"/>
      <c r="G498" s="202"/>
      <c r="H498" s="202"/>
      <c r="I498" s="201">
        <v>0</v>
      </c>
      <c r="J498" s="202"/>
      <c r="K498" s="202"/>
      <c r="L498" s="7">
        <v>0</v>
      </c>
      <c r="M498" s="7">
        <v>0</v>
      </c>
      <c r="N498" s="7">
        <v>0</v>
      </c>
    </row>
    <row r="499" spans="2:14" ht="11.25" customHeight="1">
      <c r="B499" s="26">
        <v>42887</v>
      </c>
      <c r="C499" s="27">
        <v>57862</v>
      </c>
      <c r="D499" s="7">
        <v>492</v>
      </c>
      <c r="E499" s="28">
        <v>14975</v>
      </c>
      <c r="F499" s="322"/>
      <c r="G499" s="202"/>
      <c r="H499" s="202"/>
      <c r="I499" s="201">
        <v>0</v>
      </c>
      <c r="J499" s="202"/>
      <c r="K499" s="202"/>
      <c r="L499" s="7">
        <v>0</v>
      </c>
      <c r="M499" s="7">
        <v>0</v>
      </c>
      <c r="N499" s="7">
        <v>0</v>
      </c>
    </row>
    <row r="500" spans="2:14" ht="11.25" customHeight="1">
      <c r="B500" s="26">
        <v>42887</v>
      </c>
      <c r="C500" s="27">
        <v>57892</v>
      </c>
      <c r="D500" s="7">
        <v>493</v>
      </c>
      <c r="E500" s="28">
        <v>15005</v>
      </c>
      <c r="F500" s="322"/>
      <c r="G500" s="202"/>
      <c r="H500" s="202"/>
      <c r="I500" s="201">
        <v>0</v>
      </c>
      <c r="J500" s="202"/>
      <c r="K500" s="202"/>
      <c r="L500" s="7">
        <v>0</v>
      </c>
      <c r="M500" s="7">
        <v>0</v>
      </c>
      <c r="N500" s="7">
        <v>0</v>
      </c>
    </row>
    <row r="501" spans="2:14" ht="11.25" customHeight="1">
      <c r="B501" s="26">
        <v>42887</v>
      </c>
      <c r="C501" s="27">
        <v>57923</v>
      </c>
      <c r="D501" s="7">
        <v>494</v>
      </c>
      <c r="E501" s="28">
        <v>15036</v>
      </c>
      <c r="F501" s="322"/>
      <c r="G501" s="202"/>
      <c r="H501" s="202"/>
      <c r="I501" s="201">
        <v>0</v>
      </c>
      <c r="J501" s="202"/>
      <c r="K501" s="202"/>
      <c r="L501" s="7">
        <v>0</v>
      </c>
      <c r="M501" s="7">
        <v>0</v>
      </c>
      <c r="N501" s="7">
        <v>0</v>
      </c>
    </row>
    <row r="502" spans="2:14" ht="11.25" customHeight="1">
      <c r="B502" s="26">
        <v>42887</v>
      </c>
      <c r="C502" s="27">
        <v>57954</v>
      </c>
      <c r="D502" s="7">
        <v>495</v>
      </c>
      <c r="E502" s="28">
        <v>15067</v>
      </c>
      <c r="F502" s="322"/>
      <c r="G502" s="202"/>
      <c r="H502" s="202"/>
      <c r="I502" s="201">
        <v>0</v>
      </c>
      <c r="J502" s="202"/>
      <c r="K502" s="202"/>
      <c r="L502" s="7">
        <v>0</v>
      </c>
      <c r="M502" s="7">
        <v>0</v>
      </c>
      <c r="N502" s="7">
        <v>0</v>
      </c>
    </row>
    <row r="503" spans="2:14" ht="11.25" customHeight="1">
      <c r="B503" s="26">
        <v>42887</v>
      </c>
      <c r="C503" s="27">
        <v>57984</v>
      </c>
      <c r="D503" s="7">
        <v>496</v>
      </c>
      <c r="E503" s="28">
        <v>15097</v>
      </c>
      <c r="F503" s="322"/>
      <c r="G503" s="202"/>
      <c r="H503" s="202"/>
      <c r="I503" s="201">
        <v>0</v>
      </c>
      <c r="J503" s="202"/>
      <c r="K503" s="202"/>
      <c r="L503" s="7">
        <v>0</v>
      </c>
      <c r="M503" s="7">
        <v>0</v>
      </c>
      <c r="N503" s="7">
        <v>0</v>
      </c>
    </row>
    <row r="504" spans="2:14" ht="11.25" customHeight="1">
      <c r="B504" s="26">
        <v>42887</v>
      </c>
      <c r="C504" s="27">
        <v>58015</v>
      </c>
      <c r="D504" s="7">
        <v>497</v>
      </c>
      <c r="E504" s="28">
        <v>15128</v>
      </c>
      <c r="F504" s="322"/>
      <c r="G504" s="202"/>
      <c r="H504" s="202"/>
      <c r="I504" s="201">
        <v>0</v>
      </c>
      <c r="J504" s="202"/>
      <c r="K504" s="202"/>
      <c r="L504" s="7">
        <v>0</v>
      </c>
      <c r="M504" s="7">
        <v>0</v>
      </c>
      <c r="N504" s="7">
        <v>0</v>
      </c>
    </row>
    <row r="505" spans="2:14" ht="11.25" customHeight="1">
      <c r="B505" s="26">
        <v>42887</v>
      </c>
      <c r="C505" s="27">
        <v>58045</v>
      </c>
      <c r="D505" s="7">
        <v>498</v>
      </c>
      <c r="E505" s="28">
        <v>15158</v>
      </c>
      <c r="F505" s="322"/>
      <c r="G505" s="202"/>
      <c r="H505" s="202"/>
      <c r="I505" s="201">
        <v>0</v>
      </c>
      <c r="J505" s="202"/>
      <c r="K505" s="202"/>
      <c r="L505" s="7">
        <v>0</v>
      </c>
      <c r="M505" s="7">
        <v>0</v>
      </c>
      <c r="N505" s="7">
        <v>0</v>
      </c>
    </row>
    <row r="506" spans="2:14" ht="11.25" customHeight="1">
      <c r="B506" s="26">
        <v>42887</v>
      </c>
      <c r="C506" s="27">
        <v>58076</v>
      </c>
      <c r="D506" s="7">
        <v>499</v>
      </c>
      <c r="E506" s="28">
        <v>15189</v>
      </c>
      <c r="F506" s="322"/>
      <c r="G506" s="202"/>
      <c r="H506" s="202"/>
      <c r="I506" s="201">
        <v>0</v>
      </c>
      <c r="J506" s="202"/>
      <c r="K506" s="202"/>
      <c r="L506" s="7">
        <v>0</v>
      </c>
      <c r="M506" s="7">
        <v>0</v>
      </c>
      <c r="N506" s="7">
        <v>0</v>
      </c>
    </row>
    <row r="507" spans="2:14" ht="11.25" customHeight="1">
      <c r="B507" s="26">
        <v>42887</v>
      </c>
      <c r="C507" s="27">
        <v>58107</v>
      </c>
      <c r="D507" s="7">
        <v>500</v>
      </c>
      <c r="E507" s="28">
        <v>15220</v>
      </c>
      <c r="F507" s="322"/>
      <c r="G507" s="202"/>
      <c r="H507" s="202"/>
      <c r="I507" s="201">
        <v>0</v>
      </c>
      <c r="J507" s="202"/>
      <c r="K507" s="202"/>
      <c r="L507" s="7">
        <v>0</v>
      </c>
      <c r="M507" s="7">
        <v>0</v>
      </c>
      <c r="N507" s="7">
        <v>0</v>
      </c>
    </row>
    <row r="508" spans="2:14" ht="11.25" customHeight="1">
      <c r="B508" s="26">
        <v>42887</v>
      </c>
      <c r="C508" s="27">
        <v>58135</v>
      </c>
      <c r="D508" s="7">
        <v>501</v>
      </c>
      <c r="E508" s="28">
        <v>15248</v>
      </c>
      <c r="F508" s="322"/>
      <c r="G508" s="202"/>
      <c r="H508" s="202"/>
      <c r="I508" s="201">
        <v>0</v>
      </c>
      <c r="J508" s="202"/>
      <c r="K508" s="202"/>
      <c r="L508" s="7">
        <v>0</v>
      </c>
      <c r="M508" s="7">
        <v>0</v>
      </c>
      <c r="N508" s="7">
        <v>0</v>
      </c>
    </row>
    <row r="509" spans="2:14" ht="11.25" customHeight="1">
      <c r="B509" s="26">
        <v>42887</v>
      </c>
      <c r="C509" s="27">
        <v>58166</v>
      </c>
      <c r="D509" s="7">
        <v>502</v>
      </c>
      <c r="E509" s="28">
        <v>15279</v>
      </c>
      <c r="F509" s="322"/>
      <c r="G509" s="202"/>
      <c r="H509" s="202"/>
      <c r="I509" s="201">
        <v>0</v>
      </c>
      <c r="J509" s="202"/>
      <c r="K509" s="202"/>
      <c r="L509" s="7">
        <v>0</v>
      </c>
      <c r="M509" s="7">
        <v>0</v>
      </c>
      <c r="N509" s="7">
        <v>0</v>
      </c>
    </row>
    <row r="510" spans="2:14" ht="11.25" customHeight="1">
      <c r="B510" s="26">
        <v>42887</v>
      </c>
      <c r="C510" s="27">
        <v>58196</v>
      </c>
      <c r="D510" s="7">
        <v>503</v>
      </c>
      <c r="E510" s="28">
        <v>15309</v>
      </c>
      <c r="F510" s="322"/>
      <c r="G510" s="202"/>
      <c r="H510" s="202"/>
      <c r="I510" s="201">
        <v>0</v>
      </c>
      <c r="J510" s="202"/>
      <c r="K510" s="202"/>
      <c r="L510" s="7">
        <v>0</v>
      </c>
      <c r="M510" s="7">
        <v>0</v>
      </c>
      <c r="N510" s="7">
        <v>0</v>
      </c>
    </row>
    <row r="511" spans="2:14" ht="11.25" customHeight="1">
      <c r="B511" s="26">
        <v>42887</v>
      </c>
      <c r="C511" s="27">
        <v>58227</v>
      </c>
      <c r="D511" s="7">
        <v>504</v>
      </c>
      <c r="E511" s="28">
        <v>15340</v>
      </c>
      <c r="F511" s="322"/>
      <c r="G511" s="202"/>
      <c r="H511" s="202"/>
      <c r="I511" s="201">
        <v>0</v>
      </c>
      <c r="J511" s="202"/>
      <c r="K511" s="202"/>
      <c r="L511" s="7">
        <v>0</v>
      </c>
      <c r="M511" s="7">
        <v>0</v>
      </c>
      <c r="N511" s="7">
        <v>0</v>
      </c>
    </row>
    <row r="512" spans="2:14" ht="11.25" customHeight="1">
      <c r="B512" s="26">
        <v>42887</v>
      </c>
      <c r="C512" s="27">
        <v>58257</v>
      </c>
      <c r="D512" s="7">
        <v>505</v>
      </c>
      <c r="E512" s="28">
        <v>15370</v>
      </c>
      <c r="F512" s="322"/>
      <c r="G512" s="202"/>
      <c r="H512" s="202"/>
      <c r="I512" s="201">
        <v>0</v>
      </c>
      <c r="J512" s="202"/>
      <c r="K512" s="202"/>
      <c r="L512" s="7">
        <v>0</v>
      </c>
      <c r="M512" s="7">
        <v>0</v>
      </c>
      <c r="N512" s="7">
        <v>0</v>
      </c>
    </row>
    <row r="513" spans="2:14" ht="11.25" customHeight="1">
      <c r="B513" s="26">
        <v>42887</v>
      </c>
      <c r="C513" s="27">
        <v>58288</v>
      </c>
      <c r="D513" s="7">
        <v>506</v>
      </c>
      <c r="E513" s="28">
        <v>15401</v>
      </c>
      <c r="F513" s="322"/>
      <c r="G513" s="202"/>
      <c r="H513" s="202"/>
      <c r="I513" s="201">
        <v>0</v>
      </c>
      <c r="J513" s="202"/>
      <c r="K513" s="202"/>
      <c r="L513" s="7">
        <v>0</v>
      </c>
      <c r="M513" s="7">
        <v>0</v>
      </c>
      <c r="N513" s="7">
        <v>0</v>
      </c>
    </row>
    <row r="514" spans="2:14" ht="11.25" customHeight="1">
      <c r="B514" s="26">
        <v>42887</v>
      </c>
      <c r="C514" s="27">
        <v>58319</v>
      </c>
      <c r="D514" s="7">
        <v>507</v>
      </c>
      <c r="E514" s="28">
        <v>15432</v>
      </c>
      <c r="F514" s="322"/>
      <c r="G514" s="202"/>
      <c r="H514" s="202"/>
      <c r="I514" s="201">
        <v>0</v>
      </c>
      <c r="J514" s="202"/>
      <c r="K514" s="202"/>
      <c r="L514" s="7">
        <v>0</v>
      </c>
      <c r="M514" s="7">
        <v>0</v>
      </c>
      <c r="N514" s="7">
        <v>0</v>
      </c>
    </row>
    <row r="515" spans="2:14" ht="11.25" customHeight="1">
      <c r="B515" s="26">
        <v>42887</v>
      </c>
      <c r="C515" s="27">
        <v>58349</v>
      </c>
      <c r="D515" s="7">
        <v>508</v>
      </c>
      <c r="E515" s="28">
        <v>15462</v>
      </c>
      <c r="F515" s="322"/>
      <c r="G515" s="202"/>
      <c r="H515" s="202"/>
      <c r="I515" s="201">
        <v>0</v>
      </c>
      <c r="J515" s="202"/>
      <c r="K515" s="202"/>
      <c r="L515" s="7">
        <v>0</v>
      </c>
      <c r="M515" s="7">
        <v>0</v>
      </c>
      <c r="N515" s="7">
        <v>0</v>
      </c>
    </row>
    <row r="516" spans="2:14" ht="11.25" customHeight="1">
      <c r="B516" s="26">
        <v>42887</v>
      </c>
      <c r="C516" s="27">
        <v>58380</v>
      </c>
      <c r="D516" s="7">
        <v>509</v>
      </c>
      <c r="E516" s="28">
        <v>15493</v>
      </c>
      <c r="F516" s="322"/>
      <c r="G516" s="202"/>
      <c r="H516" s="202"/>
      <c r="I516" s="201">
        <v>0</v>
      </c>
      <c r="J516" s="202"/>
      <c r="K516" s="202"/>
      <c r="L516" s="7">
        <v>0</v>
      </c>
      <c r="M516" s="7">
        <v>0</v>
      </c>
      <c r="N516" s="7">
        <v>0</v>
      </c>
    </row>
    <row r="517" spans="2:14" ht="11.25" customHeight="1">
      <c r="B517" s="26">
        <v>42887</v>
      </c>
      <c r="C517" s="27">
        <v>58410</v>
      </c>
      <c r="D517" s="7">
        <v>510</v>
      </c>
      <c r="E517" s="28">
        <v>15523</v>
      </c>
      <c r="F517" s="322"/>
      <c r="G517" s="202"/>
      <c r="H517" s="202"/>
      <c r="I517" s="201">
        <v>0</v>
      </c>
      <c r="J517" s="202"/>
      <c r="K517" s="202"/>
      <c r="L517" s="7">
        <v>0</v>
      </c>
      <c r="M517" s="7">
        <v>0</v>
      </c>
      <c r="N517" s="7">
        <v>0</v>
      </c>
    </row>
    <row r="518" spans="2:14" ht="11.25" customHeight="1">
      <c r="B518" s="26">
        <v>42887</v>
      </c>
      <c r="C518" s="27">
        <v>58441</v>
      </c>
      <c r="D518" s="7">
        <v>511</v>
      </c>
      <c r="E518" s="28">
        <v>15554</v>
      </c>
      <c r="F518" s="322"/>
      <c r="G518" s="202"/>
      <c r="H518" s="202"/>
      <c r="I518" s="201">
        <v>0</v>
      </c>
      <c r="J518" s="202"/>
      <c r="K518" s="202"/>
      <c r="L518" s="7">
        <v>0</v>
      </c>
      <c r="M518" s="7">
        <v>0</v>
      </c>
      <c r="N518" s="7">
        <v>0</v>
      </c>
    </row>
    <row r="519" spans="2:14" ht="11.25" customHeight="1">
      <c r="B519" s="26">
        <v>42887</v>
      </c>
      <c r="C519" s="27">
        <v>58472</v>
      </c>
      <c r="D519" s="7">
        <v>512</v>
      </c>
      <c r="E519" s="28">
        <v>15585</v>
      </c>
      <c r="F519" s="322"/>
      <c r="G519" s="202"/>
      <c r="H519" s="202"/>
      <c r="I519" s="201">
        <v>0</v>
      </c>
      <c r="J519" s="202"/>
      <c r="K519" s="202"/>
      <c r="L519" s="7">
        <v>0</v>
      </c>
      <c r="M519" s="7">
        <v>0</v>
      </c>
      <c r="N519" s="7">
        <v>0</v>
      </c>
    </row>
    <row r="520" spans="2:14" ht="11.25" customHeight="1">
      <c r="B520" s="26">
        <v>42887</v>
      </c>
      <c r="C520" s="27">
        <v>58501</v>
      </c>
      <c r="D520" s="7">
        <v>513</v>
      </c>
      <c r="E520" s="28">
        <v>15614</v>
      </c>
      <c r="F520" s="322"/>
      <c r="G520" s="202"/>
      <c r="H520" s="202"/>
      <c r="I520" s="201">
        <v>0</v>
      </c>
      <c r="J520" s="202"/>
      <c r="K520" s="202"/>
      <c r="L520" s="7">
        <v>0</v>
      </c>
      <c r="M520" s="7">
        <v>0</v>
      </c>
      <c r="N520" s="7">
        <v>0</v>
      </c>
    </row>
    <row r="521" spans="2:14" ht="11.25" customHeight="1">
      <c r="B521" s="26">
        <v>42887</v>
      </c>
      <c r="C521" s="27">
        <v>58532</v>
      </c>
      <c r="D521" s="7">
        <v>514</v>
      </c>
      <c r="E521" s="28">
        <v>15645</v>
      </c>
      <c r="F521" s="322"/>
      <c r="G521" s="202"/>
      <c r="H521" s="202"/>
      <c r="I521" s="201">
        <v>0</v>
      </c>
      <c r="J521" s="202"/>
      <c r="K521" s="202"/>
      <c r="L521" s="7">
        <v>0</v>
      </c>
      <c r="M521" s="7">
        <v>0</v>
      </c>
      <c r="N521" s="7">
        <v>0</v>
      </c>
    </row>
    <row r="522" spans="2:14" ht="11.25" customHeight="1">
      <c r="B522" s="26">
        <v>42887</v>
      </c>
      <c r="C522" s="27">
        <v>58562</v>
      </c>
      <c r="D522" s="7">
        <v>515</v>
      </c>
      <c r="E522" s="28">
        <v>15675</v>
      </c>
      <c r="F522" s="322"/>
      <c r="G522" s="202"/>
      <c r="H522" s="202"/>
      <c r="I522" s="201">
        <v>0</v>
      </c>
      <c r="J522" s="202"/>
      <c r="K522" s="202"/>
      <c r="L522" s="7">
        <v>0</v>
      </c>
      <c r="M522" s="7">
        <v>0</v>
      </c>
      <c r="N522" s="7">
        <v>0</v>
      </c>
    </row>
    <row r="523" spans="2:14" ht="11.25" customHeight="1">
      <c r="B523" s="26">
        <v>42887</v>
      </c>
      <c r="C523" s="27">
        <v>58593</v>
      </c>
      <c r="D523" s="7">
        <v>516</v>
      </c>
      <c r="E523" s="28">
        <v>15706</v>
      </c>
      <c r="F523" s="322"/>
      <c r="G523" s="202"/>
      <c r="H523" s="202"/>
      <c r="I523" s="201">
        <v>0</v>
      </c>
      <c r="J523" s="202"/>
      <c r="K523" s="202"/>
      <c r="L523" s="7">
        <v>0</v>
      </c>
      <c r="M523" s="7">
        <v>0</v>
      </c>
      <c r="N523" s="7">
        <v>0</v>
      </c>
    </row>
    <row r="524" spans="2:14" ht="11.25" customHeight="1">
      <c r="B524" s="26">
        <v>42887</v>
      </c>
      <c r="C524" s="27">
        <v>58623</v>
      </c>
      <c r="D524" s="7">
        <v>517</v>
      </c>
      <c r="E524" s="28">
        <v>15736</v>
      </c>
      <c r="F524" s="322"/>
      <c r="G524" s="202"/>
      <c r="H524" s="202"/>
      <c r="I524" s="201">
        <v>0</v>
      </c>
      <c r="J524" s="202"/>
      <c r="K524" s="202"/>
      <c r="L524" s="7">
        <v>0</v>
      </c>
      <c r="M524" s="7">
        <v>0</v>
      </c>
      <c r="N524" s="7">
        <v>0</v>
      </c>
    </row>
    <row r="525" spans="2:14" ht="11.25" customHeight="1">
      <c r="B525" s="26">
        <v>42887</v>
      </c>
      <c r="C525" s="27">
        <v>58654</v>
      </c>
      <c r="D525" s="7">
        <v>518</v>
      </c>
      <c r="E525" s="28">
        <v>15767</v>
      </c>
      <c r="F525" s="322"/>
      <c r="G525" s="202"/>
      <c r="H525" s="202"/>
      <c r="I525" s="201">
        <v>0</v>
      </c>
      <c r="J525" s="202"/>
      <c r="K525" s="202"/>
      <c r="L525" s="7">
        <v>0</v>
      </c>
      <c r="M525" s="7">
        <v>0</v>
      </c>
      <c r="N525" s="7">
        <v>0</v>
      </c>
    </row>
    <row r="526" spans="2:14" ht="11.25" customHeight="1">
      <c r="B526" s="26">
        <v>42887</v>
      </c>
      <c r="C526" s="27">
        <v>58685</v>
      </c>
      <c r="D526" s="7">
        <v>519</v>
      </c>
      <c r="E526" s="28">
        <v>15798</v>
      </c>
      <c r="F526" s="322"/>
      <c r="G526" s="202"/>
      <c r="H526" s="202"/>
      <c r="I526" s="201">
        <v>0</v>
      </c>
      <c r="J526" s="202"/>
      <c r="K526" s="202"/>
      <c r="L526" s="7">
        <v>0</v>
      </c>
      <c r="M526" s="7">
        <v>0</v>
      </c>
      <c r="N526" s="7">
        <v>0</v>
      </c>
    </row>
    <row r="527" spans="2:14" ht="11.25" customHeight="1">
      <c r="B527" s="26">
        <v>42887</v>
      </c>
      <c r="C527" s="27">
        <v>58715</v>
      </c>
      <c r="D527" s="7">
        <v>520</v>
      </c>
      <c r="E527" s="28">
        <v>15828</v>
      </c>
      <c r="F527" s="322"/>
      <c r="G527" s="202"/>
      <c r="H527" s="202"/>
      <c r="I527" s="201">
        <v>0</v>
      </c>
      <c r="J527" s="202"/>
      <c r="K527" s="202"/>
      <c r="L527" s="7">
        <v>0</v>
      </c>
      <c r="M527" s="7">
        <v>0</v>
      </c>
      <c r="N527" s="7">
        <v>0</v>
      </c>
    </row>
    <row r="528" spans="2:14" ht="11.25" customHeight="1">
      <c r="B528" s="26">
        <v>42887</v>
      </c>
      <c r="C528" s="27">
        <v>58746</v>
      </c>
      <c r="D528" s="7">
        <v>521</v>
      </c>
      <c r="E528" s="28">
        <v>15859</v>
      </c>
      <c r="F528" s="322"/>
      <c r="G528" s="202"/>
      <c r="H528" s="202"/>
      <c r="I528" s="201">
        <v>0</v>
      </c>
      <c r="J528" s="202"/>
      <c r="K528" s="202"/>
      <c r="L528" s="7">
        <v>0</v>
      </c>
      <c r="M528" s="7">
        <v>0</v>
      </c>
      <c r="N528" s="7">
        <v>0</v>
      </c>
    </row>
    <row r="529" spans="2:14" ht="11.25" customHeight="1">
      <c r="B529" s="26">
        <v>42887</v>
      </c>
      <c r="C529" s="27">
        <v>58776</v>
      </c>
      <c r="D529" s="7">
        <v>522</v>
      </c>
      <c r="E529" s="28">
        <v>15889</v>
      </c>
      <c r="F529" s="322"/>
      <c r="G529" s="202"/>
      <c r="H529" s="202"/>
      <c r="I529" s="201">
        <v>0</v>
      </c>
      <c r="J529" s="202"/>
      <c r="K529" s="202"/>
      <c r="L529" s="7">
        <v>0</v>
      </c>
      <c r="M529" s="7">
        <v>0</v>
      </c>
      <c r="N529" s="7">
        <v>0</v>
      </c>
    </row>
    <row r="530" spans="2:14" ht="11.25" customHeight="1">
      <c r="B530" s="26">
        <v>42887</v>
      </c>
      <c r="C530" s="27">
        <v>58807</v>
      </c>
      <c r="D530" s="7">
        <v>523</v>
      </c>
      <c r="E530" s="28">
        <v>15920</v>
      </c>
      <c r="F530" s="322"/>
      <c r="G530" s="202"/>
      <c r="H530" s="202"/>
      <c r="I530" s="201">
        <v>0</v>
      </c>
      <c r="J530" s="202"/>
      <c r="K530" s="202"/>
      <c r="L530" s="7">
        <v>0</v>
      </c>
      <c r="M530" s="7">
        <v>0</v>
      </c>
      <c r="N530" s="7">
        <v>0</v>
      </c>
    </row>
    <row r="531" spans="2:14" ht="11.25" customHeight="1">
      <c r="B531" s="26">
        <v>42887</v>
      </c>
      <c r="C531" s="27">
        <v>58838</v>
      </c>
      <c r="D531" s="7">
        <v>524</v>
      </c>
      <c r="E531" s="28">
        <v>15951</v>
      </c>
      <c r="F531" s="322"/>
      <c r="G531" s="202"/>
      <c r="H531" s="202"/>
      <c r="I531" s="201">
        <v>0</v>
      </c>
      <c r="J531" s="202"/>
      <c r="K531" s="202"/>
      <c r="L531" s="7">
        <v>0</v>
      </c>
      <c r="M531" s="7">
        <v>0</v>
      </c>
      <c r="N531" s="7">
        <v>0</v>
      </c>
    </row>
    <row r="532" spans="2:14" ht="11.25" customHeight="1">
      <c r="B532" s="26">
        <v>42887</v>
      </c>
      <c r="C532" s="27">
        <v>58866</v>
      </c>
      <c r="D532" s="7">
        <v>525</v>
      </c>
      <c r="E532" s="28">
        <v>15979</v>
      </c>
      <c r="F532" s="322"/>
      <c r="G532" s="202"/>
      <c r="H532" s="202"/>
      <c r="I532" s="201">
        <v>0</v>
      </c>
      <c r="J532" s="202"/>
      <c r="K532" s="202"/>
      <c r="L532" s="7">
        <v>0</v>
      </c>
      <c r="M532" s="7">
        <v>0</v>
      </c>
      <c r="N532" s="7">
        <v>0</v>
      </c>
    </row>
    <row r="533" spans="2:14" ht="11.25" customHeight="1">
      <c r="B533" s="26">
        <v>42887</v>
      </c>
      <c r="C533" s="27">
        <v>58897</v>
      </c>
      <c r="D533" s="7">
        <v>526</v>
      </c>
      <c r="E533" s="28">
        <v>16010</v>
      </c>
      <c r="F533" s="322"/>
      <c r="G533" s="202"/>
      <c r="H533" s="202"/>
      <c r="I533" s="201">
        <v>0</v>
      </c>
      <c r="J533" s="202"/>
      <c r="K533" s="202"/>
      <c r="L533" s="7">
        <v>0</v>
      </c>
      <c r="M533" s="7">
        <v>0</v>
      </c>
      <c r="N533" s="7">
        <v>0</v>
      </c>
    </row>
    <row r="534" spans="2:14" ht="11.25" customHeight="1">
      <c r="B534" s="26">
        <v>42887</v>
      </c>
      <c r="C534" s="27">
        <v>58927</v>
      </c>
      <c r="D534" s="7">
        <v>527</v>
      </c>
      <c r="E534" s="28">
        <v>16040</v>
      </c>
      <c r="F534" s="322"/>
      <c r="G534" s="202"/>
      <c r="H534" s="202"/>
      <c r="I534" s="201">
        <v>0</v>
      </c>
      <c r="J534" s="202"/>
      <c r="K534" s="202"/>
      <c r="L534" s="7">
        <v>0</v>
      </c>
      <c r="M534" s="7">
        <v>0</v>
      </c>
      <c r="N534" s="7">
        <v>0</v>
      </c>
    </row>
    <row r="535" spans="2:14" ht="11.25" customHeight="1">
      <c r="B535" s="26">
        <v>42887</v>
      </c>
      <c r="C535" s="27">
        <v>58958</v>
      </c>
      <c r="D535" s="7">
        <v>528</v>
      </c>
      <c r="E535" s="28">
        <v>16071</v>
      </c>
      <c r="F535" s="322"/>
      <c r="G535" s="202"/>
      <c r="H535" s="202"/>
      <c r="I535" s="201">
        <v>0</v>
      </c>
      <c r="J535" s="202"/>
      <c r="K535" s="202"/>
      <c r="L535" s="7">
        <v>0</v>
      </c>
      <c r="M535" s="7">
        <v>0</v>
      </c>
      <c r="N535" s="7">
        <v>0</v>
      </c>
    </row>
    <row r="536" spans="2:14" ht="11.25" customHeight="1">
      <c r="B536" s="26">
        <v>42887</v>
      </c>
      <c r="C536" s="27">
        <v>58988</v>
      </c>
      <c r="D536" s="7">
        <v>529</v>
      </c>
      <c r="E536" s="28">
        <v>16101</v>
      </c>
      <c r="F536" s="322"/>
      <c r="G536" s="202"/>
      <c r="H536" s="202"/>
      <c r="I536" s="201">
        <v>0</v>
      </c>
      <c r="J536" s="202"/>
      <c r="K536" s="202"/>
      <c r="L536" s="7">
        <v>0</v>
      </c>
      <c r="M536" s="7">
        <v>0</v>
      </c>
      <c r="N536" s="7">
        <v>0</v>
      </c>
    </row>
    <row r="537" spans="2:14" ht="11.25" customHeight="1">
      <c r="B537" s="26">
        <v>42887</v>
      </c>
      <c r="C537" s="27">
        <v>59019</v>
      </c>
      <c r="D537" s="7">
        <v>530</v>
      </c>
      <c r="E537" s="28">
        <v>16132</v>
      </c>
      <c r="F537" s="322"/>
      <c r="G537" s="202"/>
      <c r="H537" s="202"/>
      <c r="I537" s="201">
        <v>0</v>
      </c>
      <c r="J537" s="202"/>
      <c r="K537" s="202"/>
      <c r="L537" s="7">
        <v>0</v>
      </c>
      <c r="M537" s="7">
        <v>0</v>
      </c>
      <c r="N537" s="7">
        <v>0</v>
      </c>
    </row>
    <row r="538" spans="2:14" ht="11.25" customHeight="1">
      <c r="B538" s="26">
        <v>42887</v>
      </c>
      <c r="C538" s="27">
        <v>59050</v>
      </c>
      <c r="D538" s="7">
        <v>531</v>
      </c>
      <c r="E538" s="28">
        <v>16163</v>
      </c>
      <c r="F538" s="322"/>
      <c r="G538" s="202"/>
      <c r="H538" s="202"/>
      <c r="I538" s="201">
        <v>0</v>
      </c>
      <c r="J538" s="202"/>
      <c r="K538" s="202"/>
      <c r="L538" s="7">
        <v>0</v>
      </c>
      <c r="M538" s="7">
        <v>0</v>
      </c>
      <c r="N538" s="7">
        <v>0</v>
      </c>
    </row>
    <row r="539" spans="2:14" ht="11.25" customHeight="1">
      <c r="B539" s="26">
        <v>42887</v>
      </c>
      <c r="C539" s="27">
        <v>59080</v>
      </c>
      <c r="D539" s="7">
        <v>532</v>
      </c>
      <c r="E539" s="28">
        <v>16193</v>
      </c>
      <c r="F539" s="322"/>
      <c r="G539" s="202"/>
      <c r="H539" s="202"/>
      <c r="I539" s="201">
        <v>0</v>
      </c>
      <c r="J539" s="202"/>
      <c r="K539" s="202"/>
      <c r="L539" s="7">
        <v>0</v>
      </c>
      <c r="M539" s="7">
        <v>0</v>
      </c>
      <c r="N539" s="7">
        <v>0</v>
      </c>
    </row>
    <row r="540" spans="2:14" ht="11.25" customHeight="1">
      <c r="B540" s="26">
        <v>42887</v>
      </c>
      <c r="C540" s="27">
        <v>59111</v>
      </c>
      <c r="D540" s="7">
        <v>533</v>
      </c>
      <c r="E540" s="28">
        <v>16224</v>
      </c>
      <c r="F540" s="322"/>
      <c r="G540" s="202"/>
      <c r="H540" s="202"/>
      <c r="I540" s="201">
        <v>0</v>
      </c>
      <c r="J540" s="202"/>
      <c r="K540" s="202"/>
      <c r="L540" s="7">
        <v>0</v>
      </c>
      <c r="M540" s="7">
        <v>0</v>
      </c>
      <c r="N540" s="7">
        <v>0</v>
      </c>
    </row>
    <row r="541" spans="2:14" ht="11.25" customHeight="1">
      <c r="B541" s="26">
        <v>42887</v>
      </c>
      <c r="C541" s="27">
        <v>59141</v>
      </c>
      <c r="D541" s="7">
        <v>534</v>
      </c>
      <c r="E541" s="28">
        <v>16254</v>
      </c>
      <c r="F541" s="322"/>
      <c r="G541" s="202"/>
      <c r="H541" s="202"/>
      <c r="I541" s="201">
        <v>0</v>
      </c>
      <c r="J541" s="202"/>
      <c r="K541" s="202"/>
      <c r="L541" s="7">
        <v>0</v>
      </c>
      <c r="M541" s="7">
        <v>0</v>
      </c>
      <c r="N541" s="7">
        <v>0</v>
      </c>
    </row>
    <row r="542" spans="2:14" ht="11.25" customHeight="1">
      <c r="B542" s="26">
        <v>42887</v>
      </c>
      <c r="C542" s="27">
        <v>59172</v>
      </c>
      <c r="D542" s="7">
        <v>535</v>
      </c>
      <c r="E542" s="28">
        <v>16285</v>
      </c>
      <c r="F542" s="322"/>
      <c r="G542" s="202"/>
      <c r="H542" s="202"/>
      <c r="I542" s="201">
        <v>0</v>
      </c>
      <c r="J542" s="202"/>
      <c r="K542" s="202"/>
      <c r="L542" s="7">
        <v>0</v>
      </c>
      <c r="M542" s="7">
        <v>0</v>
      </c>
      <c r="N542" s="7">
        <v>0</v>
      </c>
    </row>
    <row r="543" spans="2:14" ht="11.25" customHeight="1">
      <c r="B543" s="26">
        <v>42887</v>
      </c>
      <c r="C543" s="27">
        <v>59203</v>
      </c>
      <c r="D543" s="7">
        <v>536</v>
      </c>
      <c r="E543" s="28">
        <v>16316</v>
      </c>
      <c r="F543" s="322"/>
      <c r="G543" s="202"/>
      <c r="H543" s="202"/>
      <c r="I543" s="201">
        <v>0</v>
      </c>
      <c r="J543" s="202"/>
      <c r="K543" s="202"/>
      <c r="L543" s="7">
        <v>0</v>
      </c>
      <c r="M543" s="7">
        <v>0</v>
      </c>
      <c r="N543" s="7">
        <v>0</v>
      </c>
    </row>
    <row r="544" spans="2:14" ht="11.25" customHeight="1">
      <c r="B544" s="26">
        <v>42887</v>
      </c>
      <c r="C544" s="27">
        <v>59231</v>
      </c>
      <c r="D544" s="7">
        <v>537</v>
      </c>
      <c r="E544" s="28">
        <v>16344</v>
      </c>
      <c r="F544" s="322"/>
      <c r="G544" s="202"/>
      <c r="H544" s="202"/>
      <c r="I544" s="201">
        <v>0</v>
      </c>
      <c r="J544" s="202"/>
      <c r="K544" s="202"/>
      <c r="L544" s="7">
        <v>0</v>
      </c>
      <c r="M544" s="7">
        <v>0</v>
      </c>
      <c r="N544" s="7">
        <v>0</v>
      </c>
    </row>
    <row r="545" spans="2:14" ht="11.25" customHeight="1">
      <c r="B545" s="26">
        <v>42887</v>
      </c>
      <c r="C545" s="27">
        <v>59262</v>
      </c>
      <c r="D545" s="7">
        <v>538</v>
      </c>
      <c r="E545" s="28">
        <v>16375</v>
      </c>
      <c r="F545" s="322"/>
      <c r="G545" s="202"/>
      <c r="H545" s="202"/>
      <c r="I545" s="201">
        <v>0</v>
      </c>
      <c r="J545" s="202"/>
      <c r="K545" s="202"/>
      <c r="L545" s="7">
        <v>0</v>
      </c>
      <c r="M545" s="7">
        <v>0</v>
      </c>
      <c r="N545" s="7">
        <v>0</v>
      </c>
    </row>
    <row r="546" spans="2:14" ht="11.25" customHeight="1">
      <c r="B546" s="26">
        <v>42887</v>
      </c>
      <c r="C546" s="27">
        <v>59292</v>
      </c>
      <c r="D546" s="7">
        <v>539</v>
      </c>
      <c r="E546" s="28">
        <v>16405</v>
      </c>
      <c r="F546" s="322"/>
      <c r="G546" s="202"/>
      <c r="H546" s="202"/>
      <c r="I546" s="201">
        <v>0</v>
      </c>
      <c r="J546" s="202"/>
      <c r="K546" s="202"/>
      <c r="L546" s="7">
        <v>0</v>
      </c>
      <c r="M546" s="7">
        <v>0</v>
      </c>
      <c r="N546" s="7">
        <v>0</v>
      </c>
    </row>
    <row r="547" spans="2:14" ht="11.25" customHeight="1">
      <c r="B547" s="26">
        <v>42887</v>
      </c>
      <c r="C547" s="27">
        <v>59323</v>
      </c>
      <c r="D547" s="7">
        <v>540</v>
      </c>
      <c r="E547" s="28">
        <v>16436</v>
      </c>
      <c r="F547" s="322"/>
      <c r="G547" s="202"/>
      <c r="H547" s="202"/>
      <c r="I547" s="201">
        <v>0</v>
      </c>
      <c r="J547" s="202"/>
      <c r="K547" s="202"/>
      <c r="L547" s="7">
        <v>0</v>
      </c>
      <c r="M547" s="7">
        <v>0</v>
      </c>
      <c r="N547" s="7">
        <v>0</v>
      </c>
    </row>
    <row r="548" spans="2:14" ht="11.25" customHeight="1">
      <c r="B548" s="26">
        <v>42887</v>
      </c>
      <c r="C548" s="27">
        <v>59353</v>
      </c>
      <c r="D548" s="7">
        <v>541</v>
      </c>
      <c r="E548" s="28">
        <v>16466</v>
      </c>
      <c r="F548" s="322"/>
      <c r="G548" s="202"/>
      <c r="H548" s="202"/>
      <c r="I548" s="201">
        <v>0</v>
      </c>
      <c r="J548" s="202"/>
      <c r="K548" s="202"/>
      <c r="L548" s="7">
        <v>0</v>
      </c>
      <c r="M548" s="7">
        <v>0</v>
      </c>
      <c r="N548" s="7">
        <v>0</v>
      </c>
    </row>
    <row r="549" spans="2:14" ht="11.25" customHeight="1">
      <c r="B549" s="26">
        <v>42887</v>
      </c>
      <c r="C549" s="27">
        <v>59384</v>
      </c>
      <c r="D549" s="7">
        <v>542</v>
      </c>
      <c r="E549" s="28">
        <v>16497</v>
      </c>
      <c r="F549" s="322"/>
      <c r="G549" s="202"/>
      <c r="H549" s="202"/>
      <c r="I549" s="201">
        <v>0</v>
      </c>
      <c r="J549" s="202"/>
      <c r="K549" s="202"/>
      <c r="L549" s="7">
        <v>0</v>
      </c>
      <c r="M549" s="7">
        <v>0</v>
      </c>
      <c r="N549" s="7">
        <v>0</v>
      </c>
    </row>
    <row r="550" spans="2:14" ht="11.25" customHeight="1">
      <c r="B550" s="26">
        <v>42887</v>
      </c>
      <c r="C550" s="27">
        <v>59415</v>
      </c>
      <c r="D550" s="7">
        <v>543</v>
      </c>
      <c r="E550" s="28">
        <v>16528</v>
      </c>
      <c r="F550" s="322"/>
      <c r="G550" s="202"/>
      <c r="H550" s="202"/>
      <c r="I550" s="201">
        <v>0</v>
      </c>
      <c r="J550" s="202"/>
      <c r="K550" s="202"/>
      <c r="L550" s="7">
        <v>0</v>
      </c>
      <c r="M550" s="7">
        <v>0</v>
      </c>
      <c r="N550" s="7">
        <v>0</v>
      </c>
    </row>
    <row r="551" spans="2:14" ht="11.25" customHeight="1">
      <c r="B551" s="26">
        <v>42887</v>
      </c>
      <c r="C551" s="27">
        <v>59445</v>
      </c>
      <c r="D551" s="7">
        <v>544</v>
      </c>
      <c r="E551" s="28">
        <v>16558</v>
      </c>
      <c r="F551" s="322"/>
      <c r="G551" s="202"/>
      <c r="H551" s="202"/>
      <c r="I551" s="201">
        <v>0</v>
      </c>
      <c r="J551" s="202"/>
      <c r="K551" s="202"/>
      <c r="L551" s="7">
        <v>0</v>
      </c>
      <c r="M551" s="7">
        <v>0</v>
      </c>
      <c r="N551" s="7">
        <v>0</v>
      </c>
    </row>
    <row r="552" spans="2:14" ht="11.25" customHeight="1">
      <c r="B552" s="26">
        <v>42887</v>
      </c>
      <c r="C552" s="27">
        <v>59476</v>
      </c>
      <c r="D552" s="7">
        <v>545</v>
      </c>
      <c r="E552" s="28">
        <v>16589</v>
      </c>
      <c r="F552" s="322"/>
      <c r="G552" s="202"/>
      <c r="H552" s="202"/>
      <c r="I552" s="201">
        <v>0</v>
      </c>
      <c r="J552" s="202"/>
      <c r="K552" s="202"/>
      <c r="L552" s="7">
        <v>0</v>
      </c>
      <c r="M552" s="7">
        <v>0</v>
      </c>
      <c r="N552" s="7">
        <v>0</v>
      </c>
    </row>
    <row r="553" spans="2:14" ht="11.25" customHeight="1">
      <c r="B553" s="26">
        <v>42887</v>
      </c>
      <c r="C553" s="27">
        <v>59506</v>
      </c>
      <c r="D553" s="7">
        <v>546</v>
      </c>
      <c r="E553" s="28">
        <v>16619</v>
      </c>
      <c r="F553" s="322"/>
      <c r="G553" s="202"/>
      <c r="H553" s="202"/>
      <c r="I553" s="201">
        <v>0</v>
      </c>
      <c r="J553" s="202"/>
      <c r="K553" s="202"/>
      <c r="L553" s="7">
        <v>0</v>
      </c>
      <c r="M553" s="7">
        <v>0</v>
      </c>
      <c r="N553" s="7">
        <v>0</v>
      </c>
    </row>
    <row r="554" spans="2:14" ht="11.25" customHeight="1">
      <c r="B554" s="26">
        <v>42887</v>
      </c>
      <c r="C554" s="27">
        <v>59537</v>
      </c>
      <c r="D554" s="7">
        <v>547</v>
      </c>
      <c r="E554" s="28">
        <v>16650</v>
      </c>
      <c r="F554" s="322"/>
      <c r="G554" s="202"/>
      <c r="H554" s="202"/>
      <c r="I554" s="201">
        <v>0</v>
      </c>
      <c r="J554" s="202"/>
      <c r="K554" s="202"/>
      <c r="L554" s="7">
        <v>0</v>
      </c>
      <c r="M554" s="7">
        <v>0</v>
      </c>
      <c r="N554" s="7">
        <v>0</v>
      </c>
    </row>
    <row r="555" spans="2:14" ht="11.25" customHeight="1">
      <c r="B555" s="26">
        <v>42887</v>
      </c>
      <c r="C555" s="27">
        <v>59568</v>
      </c>
      <c r="D555" s="7">
        <v>548</v>
      </c>
      <c r="E555" s="28">
        <v>16681</v>
      </c>
      <c r="F555" s="322"/>
      <c r="G555" s="202"/>
      <c r="H555" s="202"/>
      <c r="I555" s="201">
        <v>0</v>
      </c>
      <c r="J555" s="202"/>
      <c r="K555" s="202"/>
      <c r="L555" s="7">
        <v>0</v>
      </c>
      <c r="M555" s="7">
        <v>0</v>
      </c>
      <c r="N555" s="7">
        <v>0</v>
      </c>
    </row>
    <row r="556" spans="2:14" ht="11.25" customHeight="1">
      <c r="B556" s="26">
        <v>42887</v>
      </c>
      <c r="C556" s="27">
        <v>59596</v>
      </c>
      <c r="D556" s="7">
        <v>549</v>
      </c>
      <c r="E556" s="28">
        <v>16709</v>
      </c>
      <c r="F556" s="322"/>
      <c r="G556" s="202"/>
      <c r="H556" s="202"/>
      <c r="I556" s="201">
        <v>0</v>
      </c>
      <c r="J556" s="202"/>
      <c r="K556" s="202"/>
      <c r="L556" s="7">
        <v>0</v>
      </c>
      <c r="M556" s="7">
        <v>0</v>
      </c>
      <c r="N556" s="7">
        <v>0</v>
      </c>
    </row>
    <row r="557" spans="2:14" ht="11.25" customHeight="1">
      <c r="B557" s="26">
        <v>42887</v>
      </c>
      <c r="C557" s="27">
        <v>59627</v>
      </c>
      <c r="D557" s="7">
        <v>550</v>
      </c>
      <c r="E557" s="28">
        <v>16740</v>
      </c>
      <c r="F557" s="322"/>
      <c r="G557" s="202"/>
      <c r="H557" s="202"/>
      <c r="I557" s="201">
        <v>0</v>
      </c>
      <c r="J557" s="202"/>
      <c r="K557" s="202"/>
      <c r="L557" s="7">
        <v>0</v>
      </c>
      <c r="M557" s="7">
        <v>0</v>
      </c>
      <c r="N557" s="7">
        <v>0</v>
      </c>
    </row>
    <row r="558" spans="2:14" ht="11.25" customHeight="1">
      <c r="B558" s="26">
        <v>42887</v>
      </c>
      <c r="C558" s="27">
        <v>59657</v>
      </c>
      <c r="D558" s="7">
        <v>551</v>
      </c>
      <c r="E558" s="28">
        <v>16770</v>
      </c>
      <c r="F558" s="322"/>
      <c r="G558" s="202"/>
      <c r="H558" s="202"/>
      <c r="I558" s="201">
        <v>0</v>
      </c>
      <c r="J558" s="202"/>
      <c r="K558" s="202"/>
      <c r="L558" s="7">
        <v>0</v>
      </c>
      <c r="M558" s="7">
        <v>0</v>
      </c>
      <c r="N558" s="7">
        <v>0</v>
      </c>
    </row>
    <row r="559" spans="2:14" ht="11.25" customHeight="1">
      <c r="B559" s="26">
        <v>42887</v>
      </c>
      <c r="C559" s="27">
        <v>59688</v>
      </c>
      <c r="D559" s="7">
        <v>552</v>
      </c>
      <c r="E559" s="28">
        <v>16801</v>
      </c>
      <c r="F559" s="322"/>
      <c r="G559" s="202"/>
      <c r="H559" s="202"/>
      <c r="I559" s="201">
        <v>0</v>
      </c>
      <c r="J559" s="202"/>
      <c r="K559" s="202"/>
      <c r="L559" s="7">
        <v>0</v>
      </c>
      <c r="M559" s="7">
        <v>0</v>
      </c>
      <c r="N559" s="7">
        <v>0</v>
      </c>
    </row>
    <row r="560" spans="2:14" ht="11.25" customHeight="1">
      <c r="B560" s="26">
        <v>42887</v>
      </c>
      <c r="C560" s="27">
        <v>59718</v>
      </c>
      <c r="D560" s="7">
        <v>553</v>
      </c>
      <c r="E560" s="28">
        <v>16831</v>
      </c>
      <c r="F560" s="322"/>
      <c r="G560" s="202"/>
      <c r="H560" s="202"/>
      <c r="I560" s="201">
        <v>0</v>
      </c>
      <c r="J560" s="202"/>
      <c r="K560" s="202"/>
      <c r="L560" s="7">
        <v>0</v>
      </c>
      <c r="M560" s="7">
        <v>0</v>
      </c>
      <c r="N560" s="7">
        <v>0</v>
      </c>
    </row>
    <row r="561" spans="2:14" ht="11.25" customHeight="1">
      <c r="B561" s="26">
        <v>42887</v>
      </c>
      <c r="C561" s="27">
        <v>59749</v>
      </c>
      <c r="D561" s="7">
        <v>554</v>
      </c>
      <c r="E561" s="28">
        <v>16862</v>
      </c>
      <c r="F561" s="322"/>
      <c r="G561" s="202"/>
      <c r="H561" s="202"/>
      <c r="I561" s="201">
        <v>0</v>
      </c>
      <c r="J561" s="202"/>
      <c r="K561" s="202"/>
      <c r="L561" s="7">
        <v>0</v>
      </c>
      <c r="M561" s="7">
        <v>0</v>
      </c>
      <c r="N561" s="7">
        <v>0</v>
      </c>
    </row>
    <row r="562" spans="2:14" ht="11.25" customHeight="1">
      <c r="B562" s="26">
        <v>42887</v>
      </c>
      <c r="C562" s="27">
        <v>59780</v>
      </c>
      <c r="D562" s="7">
        <v>555</v>
      </c>
      <c r="E562" s="28">
        <v>16893</v>
      </c>
      <c r="F562" s="322"/>
      <c r="G562" s="202"/>
      <c r="H562" s="202"/>
      <c r="I562" s="201">
        <v>0</v>
      </c>
      <c r="J562" s="202"/>
      <c r="K562" s="202"/>
      <c r="L562" s="7">
        <v>0</v>
      </c>
      <c r="M562" s="7">
        <v>0</v>
      </c>
      <c r="N562" s="7">
        <v>0</v>
      </c>
    </row>
    <row r="563" spans="2:14" ht="11.25" customHeight="1">
      <c r="B563" s="26">
        <v>42887</v>
      </c>
      <c r="C563" s="27">
        <v>59810</v>
      </c>
      <c r="D563" s="7">
        <v>556</v>
      </c>
      <c r="E563" s="28">
        <v>16923</v>
      </c>
      <c r="F563" s="322"/>
      <c r="G563" s="202"/>
      <c r="H563" s="202"/>
      <c r="I563" s="201">
        <v>0</v>
      </c>
      <c r="J563" s="202"/>
      <c r="K563" s="202"/>
      <c r="L563" s="7">
        <v>0</v>
      </c>
      <c r="M563" s="7">
        <v>0</v>
      </c>
      <c r="N563" s="7">
        <v>0</v>
      </c>
    </row>
    <row r="564" spans="2:14" ht="11.25" customHeight="1">
      <c r="B564" s="26">
        <v>42887</v>
      </c>
      <c r="C564" s="27">
        <v>59841</v>
      </c>
      <c r="D564" s="7">
        <v>557</v>
      </c>
      <c r="E564" s="28">
        <v>16954</v>
      </c>
      <c r="F564" s="322"/>
      <c r="G564" s="202"/>
      <c r="H564" s="202"/>
      <c r="I564" s="201">
        <v>0</v>
      </c>
      <c r="J564" s="202"/>
      <c r="K564" s="202"/>
      <c r="L564" s="7">
        <v>0</v>
      </c>
      <c r="M564" s="7">
        <v>0</v>
      </c>
      <c r="N564" s="7">
        <v>0</v>
      </c>
    </row>
    <row r="565" spans="2:14" ht="11.25" customHeight="1">
      <c r="B565" s="26">
        <v>42887</v>
      </c>
      <c r="C565" s="27">
        <v>59871</v>
      </c>
      <c r="D565" s="7">
        <v>558</v>
      </c>
      <c r="E565" s="28">
        <v>16984</v>
      </c>
      <c r="F565" s="322"/>
      <c r="G565" s="202"/>
      <c r="H565" s="202"/>
      <c r="I565" s="201">
        <v>0</v>
      </c>
      <c r="J565" s="202"/>
      <c r="K565" s="202"/>
      <c r="L565" s="7">
        <v>0</v>
      </c>
      <c r="M565" s="7">
        <v>0</v>
      </c>
      <c r="N565" s="7">
        <v>0</v>
      </c>
    </row>
    <row r="566" spans="2:14" ht="11.25" customHeight="1">
      <c r="B566" s="26">
        <v>42887</v>
      </c>
      <c r="C566" s="27">
        <v>59902</v>
      </c>
      <c r="D566" s="7">
        <v>559</v>
      </c>
      <c r="E566" s="28">
        <v>17015</v>
      </c>
      <c r="F566" s="322"/>
      <c r="G566" s="202"/>
      <c r="H566" s="202"/>
      <c r="I566" s="201">
        <v>0</v>
      </c>
      <c r="J566" s="202"/>
      <c r="K566" s="202"/>
      <c r="L566" s="7">
        <v>0</v>
      </c>
      <c r="M566" s="7">
        <v>0</v>
      </c>
      <c r="N566" s="7">
        <v>0</v>
      </c>
    </row>
    <row r="567" spans="2:14" ht="11.25" customHeight="1">
      <c r="B567" s="26">
        <v>42887</v>
      </c>
      <c r="C567" s="27">
        <v>59933</v>
      </c>
      <c r="D567" s="7">
        <v>560</v>
      </c>
      <c r="E567" s="28">
        <v>17046</v>
      </c>
      <c r="F567" s="322"/>
      <c r="G567" s="202"/>
      <c r="H567" s="202"/>
      <c r="I567" s="201">
        <v>0</v>
      </c>
      <c r="J567" s="202"/>
      <c r="K567" s="202"/>
      <c r="L567" s="7">
        <v>0</v>
      </c>
      <c r="M567" s="7">
        <v>0</v>
      </c>
      <c r="N567" s="7">
        <v>0</v>
      </c>
    </row>
    <row r="568" spans="2:14" ht="15" customHeight="1">
      <c r="B568" s="29"/>
      <c r="C568" s="30"/>
      <c r="D568" s="30"/>
      <c r="E568" s="29"/>
      <c r="F568" s="323"/>
      <c r="G568" s="324"/>
      <c r="H568" s="324"/>
      <c r="I568" s="325">
        <v>130879741496.13667</v>
      </c>
      <c r="J568" s="324"/>
      <c r="K568" s="324"/>
      <c r="L568" s="31">
        <v>116415084467.7362</v>
      </c>
      <c r="M568" s="31">
        <v>99156991960.63008</v>
      </c>
      <c r="N568" s="31">
        <v>78562770840.71027</v>
      </c>
    </row>
  </sheetData>
  <sheetProtection/>
  <mergeCells count="1130">
    <mergeCell ref="F568:H568"/>
    <mergeCell ref="I568:K568"/>
    <mergeCell ref="F565:H565"/>
    <mergeCell ref="I565:K565"/>
    <mergeCell ref="F566:H566"/>
    <mergeCell ref="I566:K566"/>
    <mergeCell ref="F567:H567"/>
    <mergeCell ref="I567:K567"/>
    <mergeCell ref="F562:H562"/>
    <mergeCell ref="I562:K562"/>
    <mergeCell ref="F563:H563"/>
    <mergeCell ref="I563:K563"/>
    <mergeCell ref="F564:H564"/>
    <mergeCell ref="I564:K564"/>
    <mergeCell ref="F559:H559"/>
    <mergeCell ref="I559:K559"/>
    <mergeCell ref="F560:H560"/>
    <mergeCell ref="I560:K560"/>
    <mergeCell ref="F561:H561"/>
    <mergeCell ref="I561:K561"/>
    <mergeCell ref="F556:H556"/>
    <mergeCell ref="I556:K556"/>
    <mergeCell ref="F557:H557"/>
    <mergeCell ref="I557:K557"/>
    <mergeCell ref="F558:H558"/>
    <mergeCell ref="I558:K558"/>
    <mergeCell ref="F553:H553"/>
    <mergeCell ref="I553:K553"/>
    <mergeCell ref="F554:H554"/>
    <mergeCell ref="I554:K554"/>
    <mergeCell ref="F555:H555"/>
    <mergeCell ref="I555:K555"/>
    <mergeCell ref="F550:H550"/>
    <mergeCell ref="I550:K550"/>
    <mergeCell ref="F551:H551"/>
    <mergeCell ref="I551:K551"/>
    <mergeCell ref="F552:H552"/>
    <mergeCell ref="I552:K552"/>
    <mergeCell ref="F547:H547"/>
    <mergeCell ref="I547:K547"/>
    <mergeCell ref="F548:H548"/>
    <mergeCell ref="I548:K548"/>
    <mergeCell ref="F549:H549"/>
    <mergeCell ref="I549:K549"/>
    <mergeCell ref="F544:H544"/>
    <mergeCell ref="I544:K544"/>
    <mergeCell ref="F545:H545"/>
    <mergeCell ref="I545:K545"/>
    <mergeCell ref="F546:H546"/>
    <mergeCell ref="I546:K546"/>
    <mergeCell ref="F541:H541"/>
    <mergeCell ref="I541:K541"/>
    <mergeCell ref="F542:H542"/>
    <mergeCell ref="I542:K542"/>
    <mergeCell ref="F543:H543"/>
    <mergeCell ref="I543:K543"/>
    <mergeCell ref="F538:H538"/>
    <mergeCell ref="I538:K538"/>
    <mergeCell ref="F539:H539"/>
    <mergeCell ref="I539:K539"/>
    <mergeCell ref="F540:H540"/>
    <mergeCell ref="I540:K540"/>
    <mergeCell ref="F535:H535"/>
    <mergeCell ref="I535:K535"/>
    <mergeCell ref="F536:H536"/>
    <mergeCell ref="I536:K536"/>
    <mergeCell ref="F537:H537"/>
    <mergeCell ref="I537:K537"/>
    <mergeCell ref="F532:H532"/>
    <mergeCell ref="I532:K532"/>
    <mergeCell ref="F533:H533"/>
    <mergeCell ref="I533:K533"/>
    <mergeCell ref="F534:H534"/>
    <mergeCell ref="I534:K534"/>
    <mergeCell ref="F529:H529"/>
    <mergeCell ref="I529:K529"/>
    <mergeCell ref="F530:H530"/>
    <mergeCell ref="I530:K530"/>
    <mergeCell ref="F531:H531"/>
    <mergeCell ref="I531:K531"/>
    <mergeCell ref="F526:H526"/>
    <mergeCell ref="I526:K526"/>
    <mergeCell ref="F527:H527"/>
    <mergeCell ref="I527:K527"/>
    <mergeCell ref="F528:H528"/>
    <mergeCell ref="I528:K528"/>
    <mergeCell ref="F523:H523"/>
    <mergeCell ref="I523:K523"/>
    <mergeCell ref="F524:H524"/>
    <mergeCell ref="I524:K524"/>
    <mergeCell ref="F525:H525"/>
    <mergeCell ref="I525:K525"/>
    <mergeCell ref="F520:H520"/>
    <mergeCell ref="I520:K520"/>
    <mergeCell ref="F521:H521"/>
    <mergeCell ref="I521:K521"/>
    <mergeCell ref="F522:H522"/>
    <mergeCell ref="I522:K522"/>
    <mergeCell ref="F517:H517"/>
    <mergeCell ref="I517:K517"/>
    <mergeCell ref="F518:H518"/>
    <mergeCell ref="I518:K518"/>
    <mergeCell ref="F519:H519"/>
    <mergeCell ref="I519:K519"/>
    <mergeCell ref="F514:H514"/>
    <mergeCell ref="I514:K514"/>
    <mergeCell ref="F515:H515"/>
    <mergeCell ref="I515:K515"/>
    <mergeCell ref="F516:H516"/>
    <mergeCell ref="I516:K516"/>
    <mergeCell ref="F511:H511"/>
    <mergeCell ref="I511:K511"/>
    <mergeCell ref="F512:H512"/>
    <mergeCell ref="I512:K512"/>
    <mergeCell ref="F513:H513"/>
    <mergeCell ref="I513:K513"/>
    <mergeCell ref="F508:H508"/>
    <mergeCell ref="I508:K508"/>
    <mergeCell ref="F509:H509"/>
    <mergeCell ref="I509:K509"/>
    <mergeCell ref="F510:H510"/>
    <mergeCell ref="I510:K510"/>
    <mergeCell ref="F505:H505"/>
    <mergeCell ref="I505:K505"/>
    <mergeCell ref="F506:H506"/>
    <mergeCell ref="I506:K506"/>
    <mergeCell ref="F507:H507"/>
    <mergeCell ref="I507:K507"/>
    <mergeCell ref="F502:H502"/>
    <mergeCell ref="I502:K502"/>
    <mergeCell ref="F503:H503"/>
    <mergeCell ref="I503:K503"/>
    <mergeCell ref="F504:H504"/>
    <mergeCell ref="I504:K504"/>
    <mergeCell ref="F499:H499"/>
    <mergeCell ref="I499:K499"/>
    <mergeCell ref="F500:H500"/>
    <mergeCell ref="I500:K500"/>
    <mergeCell ref="F501:H501"/>
    <mergeCell ref="I501:K501"/>
    <mergeCell ref="F496:H496"/>
    <mergeCell ref="I496:K496"/>
    <mergeCell ref="F497:H497"/>
    <mergeCell ref="I497:K497"/>
    <mergeCell ref="F498:H498"/>
    <mergeCell ref="I498:K498"/>
    <mergeCell ref="F493:H493"/>
    <mergeCell ref="I493:K493"/>
    <mergeCell ref="F494:H494"/>
    <mergeCell ref="I494:K494"/>
    <mergeCell ref="F495:H495"/>
    <mergeCell ref="I495:K495"/>
    <mergeCell ref="F490:H490"/>
    <mergeCell ref="I490:K490"/>
    <mergeCell ref="F491:H491"/>
    <mergeCell ref="I491:K491"/>
    <mergeCell ref="F492:H492"/>
    <mergeCell ref="I492:K492"/>
    <mergeCell ref="F487:H487"/>
    <mergeCell ref="I487:K487"/>
    <mergeCell ref="F488:H488"/>
    <mergeCell ref="I488:K488"/>
    <mergeCell ref="F489:H489"/>
    <mergeCell ref="I489:K489"/>
    <mergeCell ref="F484:H484"/>
    <mergeCell ref="I484:K484"/>
    <mergeCell ref="F485:H485"/>
    <mergeCell ref="I485:K485"/>
    <mergeCell ref="F486:H486"/>
    <mergeCell ref="I486:K486"/>
    <mergeCell ref="F481:H481"/>
    <mergeCell ref="I481:K481"/>
    <mergeCell ref="F482:H482"/>
    <mergeCell ref="I482:K482"/>
    <mergeCell ref="F483:H483"/>
    <mergeCell ref="I483:K483"/>
    <mergeCell ref="F478:H478"/>
    <mergeCell ref="I478:K478"/>
    <mergeCell ref="F479:H479"/>
    <mergeCell ref="I479:K479"/>
    <mergeCell ref="F480:H480"/>
    <mergeCell ref="I480:K480"/>
    <mergeCell ref="F475:H475"/>
    <mergeCell ref="I475:K475"/>
    <mergeCell ref="F476:H476"/>
    <mergeCell ref="I476:K476"/>
    <mergeCell ref="F477:H477"/>
    <mergeCell ref="I477:K477"/>
    <mergeCell ref="F472:H472"/>
    <mergeCell ref="I472:K472"/>
    <mergeCell ref="F473:H473"/>
    <mergeCell ref="I473:K473"/>
    <mergeCell ref="F474:H474"/>
    <mergeCell ref="I474:K474"/>
    <mergeCell ref="F469:H469"/>
    <mergeCell ref="I469:K469"/>
    <mergeCell ref="F470:H470"/>
    <mergeCell ref="I470:K470"/>
    <mergeCell ref="F471:H471"/>
    <mergeCell ref="I471:K471"/>
    <mergeCell ref="F466:H466"/>
    <mergeCell ref="I466:K466"/>
    <mergeCell ref="F467:H467"/>
    <mergeCell ref="I467:K467"/>
    <mergeCell ref="F468:H468"/>
    <mergeCell ref="I468:K468"/>
    <mergeCell ref="F463:H463"/>
    <mergeCell ref="I463:K463"/>
    <mergeCell ref="F464:H464"/>
    <mergeCell ref="I464:K464"/>
    <mergeCell ref="F465:H465"/>
    <mergeCell ref="I465:K465"/>
    <mergeCell ref="F460:H460"/>
    <mergeCell ref="I460:K460"/>
    <mergeCell ref="F461:H461"/>
    <mergeCell ref="I461:K461"/>
    <mergeCell ref="F462:H462"/>
    <mergeCell ref="I462:K462"/>
    <mergeCell ref="F457:H457"/>
    <mergeCell ref="I457:K457"/>
    <mergeCell ref="F458:H458"/>
    <mergeCell ref="I458:K458"/>
    <mergeCell ref="F459:H459"/>
    <mergeCell ref="I459:K459"/>
    <mergeCell ref="F454:H454"/>
    <mergeCell ref="I454:K454"/>
    <mergeCell ref="F455:H455"/>
    <mergeCell ref="I455:K455"/>
    <mergeCell ref="F456:H456"/>
    <mergeCell ref="I456:K456"/>
    <mergeCell ref="F451:H451"/>
    <mergeCell ref="I451:K451"/>
    <mergeCell ref="F452:H452"/>
    <mergeCell ref="I452:K452"/>
    <mergeCell ref="F453:H453"/>
    <mergeCell ref="I453:K453"/>
    <mergeCell ref="F448:H448"/>
    <mergeCell ref="I448:K448"/>
    <mergeCell ref="F449:H449"/>
    <mergeCell ref="I449:K449"/>
    <mergeCell ref="F450:H450"/>
    <mergeCell ref="I450:K450"/>
    <mergeCell ref="F445:H445"/>
    <mergeCell ref="I445:K445"/>
    <mergeCell ref="F446:H446"/>
    <mergeCell ref="I446:K446"/>
    <mergeCell ref="F447:H447"/>
    <mergeCell ref="I447:K447"/>
    <mergeCell ref="F442:H442"/>
    <mergeCell ref="I442:K442"/>
    <mergeCell ref="F443:H443"/>
    <mergeCell ref="I443:K443"/>
    <mergeCell ref="F444:H444"/>
    <mergeCell ref="I444:K444"/>
    <mergeCell ref="F439:H439"/>
    <mergeCell ref="I439:K439"/>
    <mergeCell ref="F440:H440"/>
    <mergeCell ref="I440:K440"/>
    <mergeCell ref="F441:H441"/>
    <mergeCell ref="I441:K441"/>
    <mergeCell ref="F436:H436"/>
    <mergeCell ref="I436:K436"/>
    <mergeCell ref="F437:H437"/>
    <mergeCell ref="I437:K437"/>
    <mergeCell ref="F438:H438"/>
    <mergeCell ref="I438:K438"/>
    <mergeCell ref="F433:H433"/>
    <mergeCell ref="I433:K433"/>
    <mergeCell ref="F434:H434"/>
    <mergeCell ref="I434:K434"/>
    <mergeCell ref="F435:H435"/>
    <mergeCell ref="I435:K435"/>
    <mergeCell ref="F430:H430"/>
    <mergeCell ref="I430:K430"/>
    <mergeCell ref="F431:H431"/>
    <mergeCell ref="I431:K431"/>
    <mergeCell ref="F432:H432"/>
    <mergeCell ref="I432:K432"/>
    <mergeCell ref="F427:H427"/>
    <mergeCell ref="I427:K427"/>
    <mergeCell ref="F428:H428"/>
    <mergeCell ref="I428:K428"/>
    <mergeCell ref="F429:H429"/>
    <mergeCell ref="I429:K429"/>
    <mergeCell ref="F424:H424"/>
    <mergeCell ref="I424:K424"/>
    <mergeCell ref="F425:H425"/>
    <mergeCell ref="I425:K425"/>
    <mergeCell ref="F426:H426"/>
    <mergeCell ref="I426:K426"/>
    <mergeCell ref="F421:H421"/>
    <mergeCell ref="I421:K421"/>
    <mergeCell ref="F422:H422"/>
    <mergeCell ref="I422:K422"/>
    <mergeCell ref="F423:H423"/>
    <mergeCell ref="I423:K423"/>
    <mergeCell ref="F418:H418"/>
    <mergeCell ref="I418:K418"/>
    <mergeCell ref="F419:H419"/>
    <mergeCell ref="I419:K419"/>
    <mergeCell ref="F420:H420"/>
    <mergeCell ref="I420:K420"/>
    <mergeCell ref="F415:H415"/>
    <mergeCell ref="I415:K415"/>
    <mergeCell ref="F416:H416"/>
    <mergeCell ref="I416:K416"/>
    <mergeCell ref="F417:H417"/>
    <mergeCell ref="I417:K417"/>
    <mergeCell ref="F412:H412"/>
    <mergeCell ref="I412:K412"/>
    <mergeCell ref="F413:H413"/>
    <mergeCell ref="I413:K413"/>
    <mergeCell ref="F414:H414"/>
    <mergeCell ref="I414:K414"/>
    <mergeCell ref="F409:H409"/>
    <mergeCell ref="I409:K409"/>
    <mergeCell ref="F410:H410"/>
    <mergeCell ref="I410:K410"/>
    <mergeCell ref="F411:H411"/>
    <mergeCell ref="I411:K411"/>
    <mergeCell ref="F406:H406"/>
    <mergeCell ref="I406:K406"/>
    <mergeCell ref="F407:H407"/>
    <mergeCell ref="I407:K407"/>
    <mergeCell ref="F408:H408"/>
    <mergeCell ref="I408:K408"/>
    <mergeCell ref="F403:H403"/>
    <mergeCell ref="I403:K403"/>
    <mergeCell ref="F404:H404"/>
    <mergeCell ref="I404:K404"/>
    <mergeCell ref="F405:H405"/>
    <mergeCell ref="I405:K405"/>
    <mergeCell ref="F400:H400"/>
    <mergeCell ref="I400:K400"/>
    <mergeCell ref="F401:H401"/>
    <mergeCell ref="I401:K401"/>
    <mergeCell ref="F402:H402"/>
    <mergeCell ref="I402:K402"/>
    <mergeCell ref="F397:H397"/>
    <mergeCell ref="I397:K397"/>
    <mergeCell ref="F398:H398"/>
    <mergeCell ref="I398:K398"/>
    <mergeCell ref="F399:H399"/>
    <mergeCell ref="I399:K399"/>
    <mergeCell ref="F394:H394"/>
    <mergeCell ref="I394:K394"/>
    <mergeCell ref="F395:H395"/>
    <mergeCell ref="I395:K395"/>
    <mergeCell ref="F396:H396"/>
    <mergeCell ref="I396:K396"/>
    <mergeCell ref="F391:H391"/>
    <mergeCell ref="I391:K391"/>
    <mergeCell ref="F392:H392"/>
    <mergeCell ref="I392:K392"/>
    <mergeCell ref="F393:H393"/>
    <mergeCell ref="I393:K393"/>
    <mergeCell ref="F388:H388"/>
    <mergeCell ref="I388:K388"/>
    <mergeCell ref="F389:H389"/>
    <mergeCell ref="I389:K389"/>
    <mergeCell ref="F390:H390"/>
    <mergeCell ref="I390:K390"/>
    <mergeCell ref="F385:H385"/>
    <mergeCell ref="I385:K385"/>
    <mergeCell ref="F386:H386"/>
    <mergeCell ref="I386:K386"/>
    <mergeCell ref="F387:H387"/>
    <mergeCell ref="I387:K387"/>
    <mergeCell ref="F382:H382"/>
    <mergeCell ref="I382:K382"/>
    <mergeCell ref="F383:H383"/>
    <mergeCell ref="I383:K383"/>
    <mergeCell ref="F384:H384"/>
    <mergeCell ref="I384:K384"/>
    <mergeCell ref="F379:H379"/>
    <mergeCell ref="I379:K379"/>
    <mergeCell ref="F380:H380"/>
    <mergeCell ref="I380:K380"/>
    <mergeCell ref="F381:H381"/>
    <mergeCell ref="I381:K381"/>
    <mergeCell ref="F376:H376"/>
    <mergeCell ref="I376:K376"/>
    <mergeCell ref="F377:H377"/>
    <mergeCell ref="I377:K377"/>
    <mergeCell ref="F378:H378"/>
    <mergeCell ref="I378:K378"/>
    <mergeCell ref="F373:H373"/>
    <mergeCell ref="I373:K373"/>
    <mergeCell ref="F374:H374"/>
    <mergeCell ref="I374:K374"/>
    <mergeCell ref="F375:H375"/>
    <mergeCell ref="I375:K375"/>
    <mergeCell ref="F370:H370"/>
    <mergeCell ref="I370:K370"/>
    <mergeCell ref="F371:H371"/>
    <mergeCell ref="I371:K371"/>
    <mergeCell ref="F372:H372"/>
    <mergeCell ref="I372:K372"/>
    <mergeCell ref="F367:H367"/>
    <mergeCell ref="I367:K367"/>
    <mergeCell ref="F368:H368"/>
    <mergeCell ref="I368:K368"/>
    <mergeCell ref="F369:H369"/>
    <mergeCell ref="I369:K369"/>
    <mergeCell ref="F364:H364"/>
    <mergeCell ref="I364:K364"/>
    <mergeCell ref="F365:H365"/>
    <mergeCell ref="I365:K365"/>
    <mergeCell ref="F366:H366"/>
    <mergeCell ref="I366:K366"/>
    <mergeCell ref="F361:H361"/>
    <mergeCell ref="I361:K361"/>
    <mergeCell ref="F362:H362"/>
    <mergeCell ref="I362:K362"/>
    <mergeCell ref="F363:H363"/>
    <mergeCell ref="I363:K363"/>
    <mergeCell ref="F358:H358"/>
    <mergeCell ref="I358:K358"/>
    <mergeCell ref="F359:H359"/>
    <mergeCell ref="I359:K359"/>
    <mergeCell ref="F360:H360"/>
    <mergeCell ref="I360:K360"/>
    <mergeCell ref="F355:H355"/>
    <mergeCell ref="I355:K355"/>
    <mergeCell ref="F356:H356"/>
    <mergeCell ref="I356:K356"/>
    <mergeCell ref="F357:H357"/>
    <mergeCell ref="I357:K357"/>
    <mergeCell ref="F352:H352"/>
    <mergeCell ref="I352:K352"/>
    <mergeCell ref="F353:H353"/>
    <mergeCell ref="I353:K353"/>
    <mergeCell ref="F354:H354"/>
    <mergeCell ref="I354:K354"/>
    <mergeCell ref="F349:H349"/>
    <mergeCell ref="I349:K349"/>
    <mergeCell ref="F350:H350"/>
    <mergeCell ref="I350:K350"/>
    <mergeCell ref="F351:H351"/>
    <mergeCell ref="I351:K351"/>
    <mergeCell ref="F346:H346"/>
    <mergeCell ref="I346:K346"/>
    <mergeCell ref="F347:H347"/>
    <mergeCell ref="I347:K347"/>
    <mergeCell ref="F348:H348"/>
    <mergeCell ref="I348:K348"/>
    <mergeCell ref="F343:H343"/>
    <mergeCell ref="I343:K343"/>
    <mergeCell ref="F344:H344"/>
    <mergeCell ref="I344:K344"/>
    <mergeCell ref="F345:H345"/>
    <mergeCell ref="I345:K345"/>
    <mergeCell ref="F340:H340"/>
    <mergeCell ref="I340:K340"/>
    <mergeCell ref="F341:H341"/>
    <mergeCell ref="I341:K341"/>
    <mergeCell ref="F342:H342"/>
    <mergeCell ref="I342:K342"/>
    <mergeCell ref="F337:H337"/>
    <mergeCell ref="I337:K337"/>
    <mergeCell ref="F338:H338"/>
    <mergeCell ref="I338:K338"/>
    <mergeCell ref="F339:H339"/>
    <mergeCell ref="I339:K339"/>
    <mergeCell ref="F334:H334"/>
    <mergeCell ref="I334:K334"/>
    <mergeCell ref="F335:H335"/>
    <mergeCell ref="I335:K335"/>
    <mergeCell ref="F336:H336"/>
    <mergeCell ref="I336:K336"/>
    <mergeCell ref="F331:H331"/>
    <mergeCell ref="I331:K331"/>
    <mergeCell ref="F332:H332"/>
    <mergeCell ref="I332:K332"/>
    <mergeCell ref="F333:H333"/>
    <mergeCell ref="I333:K333"/>
    <mergeCell ref="F328:H328"/>
    <mergeCell ref="I328:K328"/>
    <mergeCell ref="F329:H329"/>
    <mergeCell ref="I329:K329"/>
    <mergeCell ref="F330:H330"/>
    <mergeCell ref="I330:K330"/>
    <mergeCell ref="F325:H325"/>
    <mergeCell ref="I325:K325"/>
    <mergeCell ref="F326:H326"/>
    <mergeCell ref="I326:K326"/>
    <mergeCell ref="F327:H327"/>
    <mergeCell ref="I327:K327"/>
    <mergeCell ref="F322:H322"/>
    <mergeCell ref="I322:K322"/>
    <mergeCell ref="F323:H323"/>
    <mergeCell ref="I323:K323"/>
    <mergeCell ref="F324:H324"/>
    <mergeCell ref="I324:K324"/>
    <mergeCell ref="F319:H319"/>
    <mergeCell ref="I319:K319"/>
    <mergeCell ref="F320:H320"/>
    <mergeCell ref="I320:K320"/>
    <mergeCell ref="F321:H321"/>
    <mergeCell ref="I321:K321"/>
    <mergeCell ref="F316:H316"/>
    <mergeCell ref="I316:K316"/>
    <mergeCell ref="F317:H317"/>
    <mergeCell ref="I317:K317"/>
    <mergeCell ref="F318:H318"/>
    <mergeCell ref="I318:K318"/>
    <mergeCell ref="F313:H313"/>
    <mergeCell ref="I313:K313"/>
    <mergeCell ref="F314:H314"/>
    <mergeCell ref="I314:K314"/>
    <mergeCell ref="F315:H315"/>
    <mergeCell ref="I315:K315"/>
    <mergeCell ref="F310:H310"/>
    <mergeCell ref="I310:K310"/>
    <mergeCell ref="F311:H311"/>
    <mergeCell ref="I311:K311"/>
    <mergeCell ref="F312:H312"/>
    <mergeCell ref="I312:K312"/>
    <mergeCell ref="F307:H307"/>
    <mergeCell ref="I307:K307"/>
    <mergeCell ref="F308:H308"/>
    <mergeCell ref="I308:K308"/>
    <mergeCell ref="F309:H309"/>
    <mergeCell ref="I309:K309"/>
    <mergeCell ref="F304:H304"/>
    <mergeCell ref="I304:K304"/>
    <mergeCell ref="F305:H305"/>
    <mergeCell ref="I305:K305"/>
    <mergeCell ref="F306:H306"/>
    <mergeCell ref="I306:K306"/>
    <mergeCell ref="F301:H301"/>
    <mergeCell ref="I301:K301"/>
    <mergeCell ref="F302:H302"/>
    <mergeCell ref="I302:K302"/>
    <mergeCell ref="F303:H303"/>
    <mergeCell ref="I303:K303"/>
    <mergeCell ref="F298:H298"/>
    <mergeCell ref="I298:K298"/>
    <mergeCell ref="F299:H299"/>
    <mergeCell ref="I299:K299"/>
    <mergeCell ref="F300:H300"/>
    <mergeCell ref="I300:K300"/>
    <mergeCell ref="F295:H295"/>
    <mergeCell ref="I295:K295"/>
    <mergeCell ref="F296:H296"/>
    <mergeCell ref="I296:K296"/>
    <mergeCell ref="F297:H297"/>
    <mergeCell ref="I297:K297"/>
    <mergeCell ref="F292:H292"/>
    <mergeCell ref="I292:K292"/>
    <mergeCell ref="F293:H293"/>
    <mergeCell ref="I293:K293"/>
    <mergeCell ref="F294:H294"/>
    <mergeCell ref="I294:K294"/>
    <mergeCell ref="F289:H289"/>
    <mergeCell ref="I289:K289"/>
    <mergeCell ref="F290:H290"/>
    <mergeCell ref="I290:K290"/>
    <mergeCell ref="F291:H291"/>
    <mergeCell ref="I291:K291"/>
    <mergeCell ref="F286:H286"/>
    <mergeCell ref="I286:K286"/>
    <mergeCell ref="F287:H287"/>
    <mergeCell ref="I287:K287"/>
    <mergeCell ref="F288:H288"/>
    <mergeCell ref="I288:K288"/>
    <mergeCell ref="F283:H283"/>
    <mergeCell ref="I283:K283"/>
    <mergeCell ref="F284:H284"/>
    <mergeCell ref="I284:K284"/>
    <mergeCell ref="F285:H285"/>
    <mergeCell ref="I285:K285"/>
    <mergeCell ref="F280:H280"/>
    <mergeCell ref="I280:K280"/>
    <mergeCell ref="F281:H281"/>
    <mergeCell ref="I281:K281"/>
    <mergeCell ref="F282:H282"/>
    <mergeCell ref="I282:K282"/>
    <mergeCell ref="F277:H277"/>
    <mergeCell ref="I277:K277"/>
    <mergeCell ref="F278:H278"/>
    <mergeCell ref="I278:K278"/>
    <mergeCell ref="F279:H279"/>
    <mergeCell ref="I279:K279"/>
    <mergeCell ref="F274:H274"/>
    <mergeCell ref="I274:K274"/>
    <mergeCell ref="F275:H275"/>
    <mergeCell ref="I275:K275"/>
    <mergeCell ref="F276:H276"/>
    <mergeCell ref="I276:K276"/>
    <mergeCell ref="F271:H271"/>
    <mergeCell ref="I271:K271"/>
    <mergeCell ref="F272:H272"/>
    <mergeCell ref="I272:K272"/>
    <mergeCell ref="F273:H273"/>
    <mergeCell ref="I273:K273"/>
    <mergeCell ref="F268:H268"/>
    <mergeCell ref="I268:K268"/>
    <mergeCell ref="F269:H269"/>
    <mergeCell ref="I269:K269"/>
    <mergeCell ref="F270:H270"/>
    <mergeCell ref="I270:K270"/>
    <mergeCell ref="F265:H265"/>
    <mergeCell ref="I265:K265"/>
    <mergeCell ref="F266:H266"/>
    <mergeCell ref="I266:K266"/>
    <mergeCell ref="F267:H267"/>
    <mergeCell ref="I267:K267"/>
    <mergeCell ref="F262:H262"/>
    <mergeCell ref="I262:K262"/>
    <mergeCell ref="F263:H263"/>
    <mergeCell ref="I263:K263"/>
    <mergeCell ref="F264:H264"/>
    <mergeCell ref="I264:K264"/>
    <mergeCell ref="F259:H259"/>
    <mergeCell ref="I259:K259"/>
    <mergeCell ref="F260:H260"/>
    <mergeCell ref="I260:K260"/>
    <mergeCell ref="F261:H261"/>
    <mergeCell ref="I261:K261"/>
    <mergeCell ref="F256:H256"/>
    <mergeCell ref="I256:K256"/>
    <mergeCell ref="F257:H257"/>
    <mergeCell ref="I257:K257"/>
    <mergeCell ref="F258:H258"/>
    <mergeCell ref="I258:K258"/>
    <mergeCell ref="F253:H253"/>
    <mergeCell ref="I253:K253"/>
    <mergeCell ref="F254:H254"/>
    <mergeCell ref="I254:K254"/>
    <mergeCell ref="F255:H255"/>
    <mergeCell ref="I255:K255"/>
    <mergeCell ref="F250:H250"/>
    <mergeCell ref="I250:K250"/>
    <mergeCell ref="F251:H251"/>
    <mergeCell ref="I251:K251"/>
    <mergeCell ref="F252:H252"/>
    <mergeCell ref="I252:K252"/>
    <mergeCell ref="F247:H247"/>
    <mergeCell ref="I247:K247"/>
    <mergeCell ref="F248:H248"/>
    <mergeCell ref="I248:K248"/>
    <mergeCell ref="F249:H249"/>
    <mergeCell ref="I249:K249"/>
    <mergeCell ref="F244:H244"/>
    <mergeCell ref="I244:K244"/>
    <mergeCell ref="F245:H245"/>
    <mergeCell ref="I245:K245"/>
    <mergeCell ref="F246:H246"/>
    <mergeCell ref="I246:K246"/>
    <mergeCell ref="F241:H241"/>
    <mergeCell ref="I241:K241"/>
    <mergeCell ref="F242:H242"/>
    <mergeCell ref="I242:K242"/>
    <mergeCell ref="F243:H243"/>
    <mergeCell ref="I243:K243"/>
    <mergeCell ref="F238:H238"/>
    <mergeCell ref="I238:K238"/>
    <mergeCell ref="F239:H239"/>
    <mergeCell ref="I239:K239"/>
    <mergeCell ref="F240:H240"/>
    <mergeCell ref="I240:K240"/>
    <mergeCell ref="F235:H235"/>
    <mergeCell ref="I235:K235"/>
    <mergeCell ref="F236:H236"/>
    <mergeCell ref="I236:K236"/>
    <mergeCell ref="F237:H237"/>
    <mergeCell ref="I237:K237"/>
    <mergeCell ref="F232:H232"/>
    <mergeCell ref="I232:K232"/>
    <mergeCell ref="F233:H233"/>
    <mergeCell ref="I233:K233"/>
    <mergeCell ref="F234:H234"/>
    <mergeCell ref="I234:K234"/>
    <mergeCell ref="F229:H229"/>
    <mergeCell ref="I229:K229"/>
    <mergeCell ref="F230:H230"/>
    <mergeCell ref="I230:K230"/>
    <mergeCell ref="F231:H231"/>
    <mergeCell ref="I231:K231"/>
    <mergeCell ref="F226:H226"/>
    <mergeCell ref="I226:K226"/>
    <mergeCell ref="F227:H227"/>
    <mergeCell ref="I227:K227"/>
    <mergeCell ref="F228:H228"/>
    <mergeCell ref="I228:K228"/>
    <mergeCell ref="F223:H223"/>
    <mergeCell ref="I223:K223"/>
    <mergeCell ref="F224:H224"/>
    <mergeCell ref="I224:K224"/>
    <mergeCell ref="F225:H225"/>
    <mergeCell ref="I225:K225"/>
    <mergeCell ref="F220:H220"/>
    <mergeCell ref="I220:K220"/>
    <mergeCell ref="F221:H221"/>
    <mergeCell ref="I221:K221"/>
    <mergeCell ref="F222:H222"/>
    <mergeCell ref="I222:K222"/>
    <mergeCell ref="F217:H217"/>
    <mergeCell ref="I217:K217"/>
    <mergeCell ref="F218:H218"/>
    <mergeCell ref="I218:K218"/>
    <mergeCell ref="F219:H219"/>
    <mergeCell ref="I219:K219"/>
    <mergeCell ref="F214:H214"/>
    <mergeCell ref="I214:K214"/>
    <mergeCell ref="F215:H215"/>
    <mergeCell ref="I215:K215"/>
    <mergeCell ref="F216:H216"/>
    <mergeCell ref="I216:K216"/>
    <mergeCell ref="F211:H211"/>
    <mergeCell ref="I211:K211"/>
    <mergeCell ref="F212:H212"/>
    <mergeCell ref="I212:K212"/>
    <mergeCell ref="F213:H213"/>
    <mergeCell ref="I213:K213"/>
    <mergeCell ref="F208:H208"/>
    <mergeCell ref="I208:K208"/>
    <mergeCell ref="F209:H209"/>
    <mergeCell ref="I209:K209"/>
    <mergeCell ref="F210:H210"/>
    <mergeCell ref="I210:K210"/>
    <mergeCell ref="F205:H205"/>
    <mergeCell ref="I205:K205"/>
    <mergeCell ref="F206:H206"/>
    <mergeCell ref="I206:K206"/>
    <mergeCell ref="F207:H207"/>
    <mergeCell ref="I207:K207"/>
    <mergeCell ref="F202:H202"/>
    <mergeCell ref="I202:K202"/>
    <mergeCell ref="F203:H203"/>
    <mergeCell ref="I203:K203"/>
    <mergeCell ref="F204:H204"/>
    <mergeCell ref="I204:K204"/>
    <mergeCell ref="F199:H199"/>
    <mergeCell ref="I199:K199"/>
    <mergeCell ref="F200:H200"/>
    <mergeCell ref="I200:K200"/>
    <mergeCell ref="F201:H201"/>
    <mergeCell ref="I201:K201"/>
    <mergeCell ref="F196:H196"/>
    <mergeCell ref="I196:K196"/>
    <mergeCell ref="F197:H197"/>
    <mergeCell ref="I197:K197"/>
    <mergeCell ref="F198:H198"/>
    <mergeCell ref="I198:K198"/>
    <mergeCell ref="F193:H193"/>
    <mergeCell ref="I193:K193"/>
    <mergeCell ref="F194:H194"/>
    <mergeCell ref="I194:K194"/>
    <mergeCell ref="F195:H195"/>
    <mergeCell ref="I195:K195"/>
    <mergeCell ref="F190:H190"/>
    <mergeCell ref="I190:K190"/>
    <mergeCell ref="F191:H191"/>
    <mergeCell ref="I191:K191"/>
    <mergeCell ref="F192:H192"/>
    <mergeCell ref="I192:K192"/>
    <mergeCell ref="F187:H187"/>
    <mergeCell ref="I187:K187"/>
    <mergeCell ref="F188:H188"/>
    <mergeCell ref="I188:K188"/>
    <mergeCell ref="F189:H189"/>
    <mergeCell ref="I189:K189"/>
    <mergeCell ref="F184:H184"/>
    <mergeCell ref="I184:K184"/>
    <mergeCell ref="F185:H185"/>
    <mergeCell ref="I185:K185"/>
    <mergeCell ref="F186:H186"/>
    <mergeCell ref="I186:K186"/>
    <mergeCell ref="F181:H181"/>
    <mergeCell ref="I181:K181"/>
    <mergeCell ref="F182:H182"/>
    <mergeCell ref="I182:K182"/>
    <mergeCell ref="F183:H183"/>
    <mergeCell ref="I183:K183"/>
    <mergeCell ref="F178:H178"/>
    <mergeCell ref="I178:K178"/>
    <mergeCell ref="F179:H179"/>
    <mergeCell ref="I179:K179"/>
    <mergeCell ref="F180:H180"/>
    <mergeCell ref="I180:K180"/>
    <mergeCell ref="F175:H175"/>
    <mergeCell ref="I175:K175"/>
    <mergeCell ref="F176:H176"/>
    <mergeCell ref="I176:K176"/>
    <mergeCell ref="F177:H177"/>
    <mergeCell ref="I177:K177"/>
    <mergeCell ref="F172:H172"/>
    <mergeCell ref="I172:K172"/>
    <mergeCell ref="F173:H173"/>
    <mergeCell ref="I173:K173"/>
    <mergeCell ref="F174:H174"/>
    <mergeCell ref="I174:K174"/>
    <mergeCell ref="F169:H169"/>
    <mergeCell ref="I169:K169"/>
    <mergeCell ref="F170:H170"/>
    <mergeCell ref="I170:K170"/>
    <mergeCell ref="F171:H171"/>
    <mergeCell ref="I171:K171"/>
    <mergeCell ref="F166:H166"/>
    <mergeCell ref="I166:K166"/>
    <mergeCell ref="F167:H167"/>
    <mergeCell ref="I167:K167"/>
    <mergeCell ref="F168:H168"/>
    <mergeCell ref="I168:K168"/>
    <mergeCell ref="F163:H163"/>
    <mergeCell ref="I163:K163"/>
    <mergeCell ref="F164:H164"/>
    <mergeCell ref="I164:K164"/>
    <mergeCell ref="F165:H165"/>
    <mergeCell ref="I165:K165"/>
    <mergeCell ref="F160:H160"/>
    <mergeCell ref="I160:K160"/>
    <mergeCell ref="F161:H161"/>
    <mergeCell ref="I161:K161"/>
    <mergeCell ref="F162:H162"/>
    <mergeCell ref="I162:K162"/>
    <mergeCell ref="F157:H157"/>
    <mergeCell ref="I157:K157"/>
    <mergeCell ref="F158:H158"/>
    <mergeCell ref="I158:K158"/>
    <mergeCell ref="F159:H159"/>
    <mergeCell ref="I159:K159"/>
    <mergeCell ref="F154:H154"/>
    <mergeCell ref="I154:K154"/>
    <mergeCell ref="F155:H155"/>
    <mergeCell ref="I155:K155"/>
    <mergeCell ref="F156:H156"/>
    <mergeCell ref="I156:K156"/>
    <mergeCell ref="F151:H151"/>
    <mergeCell ref="I151:K151"/>
    <mergeCell ref="F152:H152"/>
    <mergeCell ref="I152:K152"/>
    <mergeCell ref="F153:H153"/>
    <mergeCell ref="I153:K153"/>
    <mergeCell ref="F148:H148"/>
    <mergeCell ref="I148:K148"/>
    <mergeCell ref="F149:H149"/>
    <mergeCell ref="I149:K149"/>
    <mergeCell ref="F150:H150"/>
    <mergeCell ref="I150:K150"/>
    <mergeCell ref="F145:H145"/>
    <mergeCell ref="I145:K145"/>
    <mergeCell ref="F146:H146"/>
    <mergeCell ref="I146:K146"/>
    <mergeCell ref="F147:H147"/>
    <mergeCell ref="I147:K147"/>
    <mergeCell ref="F142:H142"/>
    <mergeCell ref="I142:K142"/>
    <mergeCell ref="F143:H143"/>
    <mergeCell ref="I143:K143"/>
    <mergeCell ref="F144:H144"/>
    <mergeCell ref="I144:K144"/>
    <mergeCell ref="F139:H139"/>
    <mergeCell ref="I139:K139"/>
    <mergeCell ref="F140:H140"/>
    <mergeCell ref="I140:K140"/>
    <mergeCell ref="F141:H141"/>
    <mergeCell ref="I141:K141"/>
    <mergeCell ref="F136:H136"/>
    <mergeCell ref="I136:K136"/>
    <mergeCell ref="F137:H137"/>
    <mergeCell ref="I137:K137"/>
    <mergeCell ref="F138:H138"/>
    <mergeCell ref="I138:K138"/>
    <mergeCell ref="F133:H133"/>
    <mergeCell ref="I133:K133"/>
    <mergeCell ref="F134:H134"/>
    <mergeCell ref="I134:K134"/>
    <mergeCell ref="F135:H135"/>
    <mergeCell ref="I135:K135"/>
    <mergeCell ref="F130:H130"/>
    <mergeCell ref="I130:K130"/>
    <mergeCell ref="F131:H131"/>
    <mergeCell ref="I131:K131"/>
    <mergeCell ref="F132:H132"/>
    <mergeCell ref="I132:K132"/>
    <mergeCell ref="F127:H127"/>
    <mergeCell ref="I127:K127"/>
    <mergeCell ref="F128:H128"/>
    <mergeCell ref="I128:K128"/>
    <mergeCell ref="F129:H129"/>
    <mergeCell ref="I129:K129"/>
    <mergeCell ref="F124:H124"/>
    <mergeCell ref="I124:K124"/>
    <mergeCell ref="F125:H125"/>
    <mergeCell ref="I125:K125"/>
    <mergeCell ref="F126:H126"/>
    <mergeCell ref="I126:K126"/>
    <mergeCell ref="F121:H121"/>
    <mergeCell ref="I121:K121"/>
    <mergeCell ref="F122:H122"/>
    <mergeCell ref="I122:K122"/>
    <mergeCell ref="F123:H123"/>
    <mergeCell ref="I123:K123"/>
    <mergeCell ref="F118:H118"/>
    <mergeCell ref="I118:K118"/>
    <mergeCell ref="F119:H119"/>
    <mergeCell ref="I119:K119"/>
    <mergeCell ref="F120:H120"/>
    <mergeCell ref="I120:K120"/>
    <mergeCell ref="F115:H115"/>
    <mergeCell ref="I115:K115"/>
    <mergeCell ref="F116:H116"/>
    <mergeCell ref="I116:K116"/>
    <mergeCell ref="F117:H117"/>
    <mergeCell ref="I117:K117"/>
    <mergeCell ref="F112:H112"/>
    <mergeCell ref="I112:K112"/>
    <mergeCell ref="F113:H113"/>
    <mergeCell ref="I113:K113"/>
    <mergeCell ref="F114:H114"/>
    <mergeCell ref="I114:K114"/>
    <mergeCell ref="F109:H109"/>
    <mergeCell ref="I109:K109"/>
    <mergeCell ref="F110:H110"/>
    <mergeCell ref="I110:K110"/>
    <mergeCell ref="F111:H111"/>
    <mergeCell ref="I111:K111"/>
    <mergeCell ref="F106:H106"/>
    <mergeCell ref="I106:K106"/>
    <mergeCell ref="F107:H107"/>
    <mergeCell ref="I107:K107"/>
    <mergeCell ref="F108:H108"/>
    <mergeCell ref="I108:K108"/>
    <mergeCell ref="F103:H103"/>
    <mergeCell ref="I103:K103"/>
    <mergeCell ref="F104:H104"/>
    <mergeCell ref="I104:K104"/>
    <mergeCell ref="F105:H105"/>
    <mergeCell ref="I105:K105"/>
    <mergeCell ref="F100:H100"/>
    <mergeCell ref="I100:K100"/>
    <mergeCell ref="F101:H101"/>
    <mergeCell ref="I101:K101"/>
    <mergeCell ref="F102:H102"/>
    <mergeCell ref="I102:K102"/>
    <mergeCell ref="F97:H97"/>
    <mergeCell ref="I97:K97"/>
    <mergeCell ref="F98:H98"/>
    <mergeCell ref="I98:K98"/>
    <mergeCell ref="F99:H99"/>
    <mergeCell ref="I99:K99"/>
    <mergeCell ref="F94:H94"/>
    <mergeCell ref="I94:K94"/>
    <mergeCell ref="F95:H95"/>
    <mergeCell ref="I95:K95"/>
    <mergeCell ref="F96:H96"/>
    <mergeCell ref="I96:K96"/>
    <mergeCell ref="F91:H91"/>
    <mergeCell ref="I91:K91"/>
    <mergeCell ref="F92:H92"/>
    <mergeCell ref="I92:K92"/>
    <mergeCell ref="F93:H93"/>
    <mergeCell ref="I93:K93"/>
    <mergeCell ref="F88:H88"/>
    <mergeCell ref="I88:K88"/>
    <mergeCell ref="F89:H89"/>
    <mergeCell ref="I89:K89"/>
    <mergeCell ref="F90:H90"/>
    <mergeCell ref="I90:K90"/>
    <mergeCell ref="F85:H85"/>
    <mergeCell ref="I85:K85"/>
    <mergeCell ref="F86:H86"/>
    <mergeCell ref="I86:K86"/>
    <mergeCell ref="F87:H87"/>
    <mergeCell ref="I87:K87"/>
    <mergeCell ref="F82:H82"/>
    <mergeCell ref="I82:K82"/>
    <mergeCell ref="F83:H83"/>
    <mergeCell ref="I83:K83"/>
    <mergeCell ref="F84:H84"/>
    <mergeCell ref="I84:K84"/>
    <mergeCell ref="F79:H79"/>
    <mergeCell ref="I79:K79"/>
    <mergeCell ref="F80:H80"/>
    <mergeCell ref="I80:K80"/>
    <mergeCell ref="F81:H81"/>
    <mergeCell ref="I81:K81"/>
    <mergeCell ref="F76:H76"/>
    <mergeCell ref="I76:K76"/>
    <mergeCell ref="F77:H77"/>
    <mergeCell ref="I77:K77"/>
    <mergeCell ref="F78:H78"/>
    <mergeCell ref="I78:K78"/>
    <mergeCell ref="F73:H73"/>
    <mergeCell ref="I73:K73"/>
    <mergeCell ref="F74:H74"/>
    <mergeCell ref="I74:K74"/>
    <mergeCell ref="F75:H75"/>
    <mergeCell ref="I75:K75"/>
    <mergeCell ref="F70:H70"/>
    <mergeCell ref="I70:K70"/>
    <mergeCell ref="F71:H71"/>
    <mergeCell ref="I71:K71"/>
    <mergeCell ref="F72:H72"/>
    <mergeCell ref="I72:K72"/>
    <mergeCell ref="F67:H67"/>
    <mergeCell ref="I67:K67"/>
    <mergeCell ref="F68:H68"/>
    <mergeCell ref="I68:K68"/>
    <mergeCell ref="F69:H69"/>
    <mergeCell ref="I69:K69"/>
    <mergeCell ref="F64:H64"/>
    <mergeCell ref="I64:K64"/>
    <mergeCell ref="F65:H65"/>
    <mergeCell ref="I65:K65"/>
    <mergeCell ref="F66:H66"/>
    <mergeCell ref="I66:K66"/>
    <mergeCell ref="F61:H61"/>
    <mergeCell ref="I61:K61"/>
    <mergeCell ref="F62:H62"/>
    <mergeCell ref="I62:K62"/>
    <mergeCell ref="F63:H63"/>
    <mergeCell ref="I63:K63"/>
    <mergeCell ref="F58:H58"/>
    <mergeCell ref="I58:K58"/>
    <mergeCell ref="F59:H59"/>
    <mergeCell ref="I59:K59"/>
    <mergeCell ref="F60:H60"/>
    <mergeCell ref="I60:K60"/>
    <mergeCell ref="F55:H55"/>
    <mergeCell ref="I55:K55"/>
    <mergeCell ref="F56:H56"/>
    <mergeCell ref="I56:K56"/>
    <mergeCell ref="F57:H57"/>
    <mergeCell ref="I57:K57"/>
    <mergeCell ref="F52:H52"/>
    <mergeCell ref="I52:K52"/>
    <mergeCell ref="F53:H53"/>
    <mergeCell ref="I53:K53"/>
    <mergeCell ref="F54:H54"/>
    <mergeCell ref="I54:K54"/>
    <mergeCell ref="F49:H49"/>
    <mergeCell ref="I49:K49"/>
    <mergeCell ref="F50:H50"/>
    <mergeCell ref="I50:K50"/>
    <mergeCell ref="F51:H51"/>
    <mergeCell ref="I51:K51"/>
    <mergeCell ref="F46:H46"/>
    <mergeCell ref="I46:K46"/>
    <mergeCell ref="F47:H47"/>
    <mergeCell ref="I47:K47"/>
    <mergeCell ref="F48:H48"/>
    <mergeCell ref="I48:K48"/>
    <mergeCell ref="F43:H43"/>
    <mergeCell ref="I43:K43"/>
    <mergeCell ref="F44:H44"/>
    <mergeCell ref="I44:K44"/>
    <mergeCell ref="F45:H45"/>
    <mergeCell ref="I45:K45"/>
    <mergeCell ref="F40:H40"/>
    <mergeCell ref="I40:K40"/>
    <mergeCell ref="F41:H41"/>
    <mergeCell ref="I41:K41"/>
    <mergeCell ref="F42:H42"/>
    <mergeCell ref="I42:K42"/>
    <mergeCell ref="F37:H37"/>
    <mergeCell ref="I37:K37"/>
    <mergeCell ref="F38:H38"/>
    <mergeCell ref="I38:K38"/>
    <mergeCell ref="F39:H39"/>
    <mergeCell ref="I39:K39"/>
    <mergeCell ref="F34:H34"/>
    <mergeCell ref="I34:K34"/>
    <mergeCell ref="F35:H35"/>
    <mergeCell ref="I35:K35"/>
    <mergeCell ref="F36:H36"/>
    <mergeCell ref="I36:K36"/>
    <mergeCell ref="F31:H31"/>
    <mergeCell ref="I31:K31"/>
    <mergeCell ref="F32:H32"/>
    <mergeCell ref="I32:K32"/>
    <mergeCell ref="F33:H33"/>
    <mergeCell ref="I33:K33"/>
    <mergeCell ref="F28:H28"/>
    <mergeCell ref="I28:K28"/>
    <mergeCell ref="F29:H29"/>
    <mergeCell ref="I29:K29"/>
    <mergeCell ref="F30:H30"/>
    <mergeCell ref="I30:K30"/>
    <mergeCell ref="F25:H25"/>
    <mergeCell ref="I25:K25"/>
    <mergeCell ref="F26:H26"/>
    <mergeCell ref="I26:K26"/>
    <mergeCell ref="F27:H27"/>
    <mergeCell ref="I27:K27"/>
    <mergeCell ref="F22:H22"/>
    <mergeCell ref="I22:K22"/>
    <mergeCell ref="F23:H23"/>
    <mergeCell ref="I23:K23"/>
    <mergeCell ref="F24:H24"/>
    <mergeCell ref="I24:K24"/>
    <mergeCell ref="F19:H19"/>
    <mergeCell ref="I19:K19"/>
    <mergeCell ref="F20:H20"/>
    <mergeCell ref="I20:K20"/>
    <mergeCell ref="F21:H21"/>
    <mergeCell ref="I21:K21"/>
    <mergeCell ref="F16:H16"/>
    <mergeCell ref="I16:K16"/>
    <mergeCell ref="F17:H17"/>
    <mergeCell ref="I17:K17"/>
    <mergeCell ref="F18:H18"/>
    <mergeCell ref="I18:K18"/>
    <mergeCell ref="F13:H13"/>
    <mergeCell ref="I13:K13"/>
    <mergeCell ref="F14:H14"/>
    <mergeCell ref="I14:K14"/>
    <mergeCell ref="F15:H15"/>
    <mergeCell ref="I15:K15"/>
    <mergeCell ref="F10:H10"/>
    <mergeCell ref="I10:K10"/>
    <mergeCell ref="F11:H11"/>
    <mergeCell ref="I11:K11"/>
    <mergeCell ref="F12:H12"/>
    <mergeCell ref="I12:K12"/>
    <mergeCell ref="F7:H7"/>
    <mergeCell ref="I7:K7"/>
    <mergeCell ref="F8:H8"/>
    <mergeCell ref="I8:K8"/>
    <mergeCell ref="F9:H9"/>
    <mergeCell ref="I9:K9"/>
    <mergeCell ref="B2:N2"/>
    <mergeCell ref="B4:F4"/>
    <mergeCell ref="B6:D6"/>
    <mergeCell ref="E6:H6"/>
    <mergeCell ref="I6:N6"/>
    <mergeCell ref="H4:J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J33" sqref="J33"/>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3.xml><?xml version="1.0" encoding="utf-8"?>
<worksheet xmlns="http://schemas.openxmlformats.org/spreadsheetml/2006/main" xmlns:r="http://schemas.openxmlformats.org/officeDocument/2006/relationships">
  <dimension ref="A1:F561"/>
  <sheetViews>
    <sheetView showGridLines="0" zoomScalePageLayoutView="0" workbookViewId="0" topLeftCell="A1">
      <selection activeCell="A1" sqref="A1"/>
    </sheetView>
  </sheetViews>
  <sheetFormatPr defaultColWidth="9.140625" defaultRowHeight="12.75"/>
  <sheetData>
    <row r="1" spans="2:6" ht="12.75">
      <c r="B1" t="s">
        <v>1814</v>
      </c>
      <c r="C1" t="s">
        <v>1815</v>
      </c>
      <c r="D1" t="s">
        <v>1816</v>
      </c>
      <c r="E1" t="s">
        <v>1817</v>
      </c>
      <c r="F1" t="s">
        <v>1818</v>
      </c>
    </row>
    <row r="2" spans="1:6" ht="12.75">
      <c r="A2" t="s">
        <v>1254</v>
      </c>
      <c r="B2">
        <v>1337402781.462228</v>
      </c>
      <c r="C2">
        <v>1335207559.3558455</v>
      </c>
      <c r="D2">
        <v>1331921255.7809582</v>
      </c>
      <c r="E2">
        <v>1326461450.9481707</v>
      </c>
      <c r="F2">
        <v>1000000000</v>
      </c>
    </row>
    <row r="3" spans="1:6" ht="12.75">
      <c r="A3" t="s">
        <v>1255</v>
      </c>
      <c r="B3">
        <v>1329960642.319008</v>
      </c>
      <c r="C3">
        <v>1325525626.6625113</v>
      </c>
      <c r="D3">
        <v>1318900365.5925808</v>
      </c>
      <c r="E3">
        <v>1307930573.298543</v>
      </c>
      <c r="F3">
        <v>1000000000</v>
      </c>
    </row>
    <row r="4" spans="1:6" ht="12.75">
      <c r="A4" t="s">
        <v>1256</v>
      </c>
      <c r="B4">
        <v>1322849853.754885</v>
      </c>
      <c r="C4">
        <v>1316202381.0746074</v>
      </c>
      <c r="D4">
        <v>1306293076.9381187</v>
      </c>
      <c r="E4">
        <v>1289941300.0687885</v>
      </c>
      <c r="F4">
        <v>1000000000</v>
      </c>
    </row>
    <row r="5" spans="1:6" ht="12.75">
      <c r="A5" t="s">
        <v>1257</v>
      </c>
      <c r="B5">
        <v>1315366546.529097</v>
      </c>
      <c r="C5">
        <v>1306608476.1323698</v>
      </c>
      <c r="D5">
        <v>1293579699.8182857</v>
      </c>
      <c r="E5">
        <v>1272150806.556112</v>
      </c>
      <c r="F5">
        <v>1000000000</v>
      </c>
    </row>
    <row r="6" spans="1:6" ht="12.75">
      <c r="A6" t="s">
        <v>1258</v>
      </c>
      <c r="B6">
        <v>1307927870.869854</v>
      </c>
      <c r="C6">
        <v>1297015757.0840821</v>
      </c>
      <c r="D6">
        <v>1280816947.6448004</v>
      </c>
      <c r="E6">
        <v>1254264386.505304</v>
      </c>
      <c r="F6">
        <v>1000000000</v>
      </c>
    </row>
    <row r="7" spans="1:6" ht="12.75">
      <c r="A7" t="s">
        <v>1259</v>
      </c>
      <c r="B7">
        <v>1300412915.549898</v>
      </c>
      <c r="C7">
        <v>1287446801.0670366</v>
      </c>
      <c r="D7">
        <v>1268238325.0348685</v>
      </c>
      <c r="E7">
        <v>1236855549.8825362</v>
      </c>
      <c r="F7">
        <v>1000000000</v>
      </c>
    </row>
    <row r="8" spans="1:6" ht="12.75">
      <c r="A8" t="s">
        <v>1260</v>
      </c>
      <c r="B8">
        <v>1292965265.143615</v>
      </c>
      <c r="C8">
        <v>1277902310.219047</v>
      </c>
      <c r="D8">
        <v>1255634756.6603074</v>
      </c>
      <c r="E8">
        <v>1219377163.683584</v>
      </c>
      <c r="F8">
        <v>1000000000</v>
      </c>
    </row>
    <row r="9" spans="1:6" ht="12.75">
      <c r="A9" t="s">
        <v>1261</v>
      </c>
      <c r="B9">
        <v>1285481827.984119</v>
      </c>
      <c r="C9">
        <v>1268351182.2907078</v>
      </c>
      <c r="D9">
        <v>1243080587.545613</v>
      </c>
      <c r="E9">
        <v>1202072419.0942976</v>
      </c>
      <c r="F9">
        <v>1000000000</v>
      </c>
    </row>
    <row r="10" spans="1:6" ht="12.75">
      <c r="A10" t="s">
        <v>1262</v>
      </c>
      <c r="B10">
        <v>1277738089.991311</v>
      </c>
      <c r="C10">
        <v>1258779150.3546576</v>
      </c>
      <c r="D10">
        <v>1230865002.294401</v>
      </c>
      <c r="E10">
        <v>1185705359.2593482</v>
      </c>
      <c r="F10">
        <v>1000000000</v>
      </c>
    </row>
    <row r="11" spans="1:6" ht="12.75">
      <c r="A11" t="s">
        <v>1263</v>
      </c>
      <c r="B11">
        <v>1270170488.558669</v>
      </c>
      <c r="C11">
        <v>1249201498.347388</v>
      </c>
      <c r="D11">
        <v>1218393214.9721146</v>
      </c>
      <c r="E11">
        <v>1168719932.111845</v>
      </c>
      <c r="F11">
        <v>1000000000</v>
      </c>
    </row>
    <row r="12" spans="1:6" ht="12.75">
      <c r="A12" t="s">
        <v>1264</v>
      </c>
      <c r="B12">
        <v>1262247140.274614</v>
      </c>
      <c r="C12">
        <v>1239371297.8525884</v>
      </c>
      <c r="D12">
        <v>1205830256.5122008</v>
      </c>
      <c r="E12">
        <v>1151927746.8634837</v>
      </c>
      <c r="F12">
        <v>1000000000</v>
      </c>
    </row>
    <row r="13" spans="1:6" ht="12.75">
      <c r="A13" t="s">
        <v>1265</v>
      </c>
      <c r="B13">
        <v>1254799502.220131</v>
      </c>
      <c r="C13">
        <v>1229968971.535625</v>
      </c>
      <c r="D13">
        <v>1193638975.278679</v>
      </c>
      <c r="E13">
        <v>1135451721.7900884</v>
      </c>
      <c r="F13">
        <v>1000000000</v>
      </c>
    </row>
    <row r="14" spans="1:6" ht="12.75">
      <c r="A14" t="s">
        <v>1266</v>
      </c>
      <c r="B14">
        <v>1246866360.37087</v>
      </c>
      <c r="C14">
        <v>1220186698.55066</v>
      </c>
      <c r="D14">
        <v>1181231144.768912</v>
      </c>
      <c r="E14">
        <v>1119042690.288134</v>
      </c>
      <c r="F14">
        <v>1000000000</v>
      </c>
    </row>
    <row r="15" spans="1:6" ht="12.75">
      <c r="A15" t="s">
        <v>1267</v>
      </c>
      <c r="B15">
        <v>1239152049.463269</v>
      </c>
      <c r="C15">
        <v>1210580730.7549999</v>
      </c>
      <c r="D15">
        <v>1168951392.2041812</v>
      </c>
      <c r="E15">
        <v>1102718949.2676349</v>
      </c>
      <c r="F15">
        <v>1000000000</v>
      </c>
    </row>
    <row r="16" spans="1:6" ht="12.75">
      <c r="A16" t="s">
        <v>1268</v>
      </c>
      <c r="B16">
        <v>1231324248.588729</v>
      </c>
      <c r="C16">
        <v>1200893152.5907815</v>
      </c>
      <c r="D16">
        <v>1156647855.8914917</v>
      </c>
      <c r="E16">
        <v>1086491071.5388513</v>
      </c>
      <c r="F16">
        <v>1000000000</v>
      </c>
    </row>
    <row r="17" spans="1:6" ht="12.75">
      <c r="A17" t="s">
        <v>1269</v>
      </c>
      <c r="B17">
        <v>1223689500.696817</v>
      </c>
      <c r="C17">
        <v>1191488158.5316684</v>
      </c>
      <c r="D17">
        <v>1144764851.2641463</v>
      </c>
      <c r="E17">
        <v>1070920851.2459239</v>
      </c>
      <c r="F17">
        <v>1000000000</v>
      </c>
    </row>
    <row r="18" spans="1:6" ht="12.75">
      <c r="A18" t="s">
        <v>1270</v>
      </c>
      <c r="B18">
        <v>1215971851.249446</v>
      </c>
      <c r="C18">
        <v>1181965491.8930266</v>
      </c>
      <c r="D18">
        <v>1132727504.589696</v>
      </c>
      <c r="E18">
        <v>1055171746.0286689</v>
      </c>
      <c r="F18">
        <v>1000000000</v>
      </c>
    </row>
    <row r="19" spans="1:6" ht="12.75">
      <c r="A19" t="s">
        <v>1271</v>
      </c>
      <c r="B19">
        <v>1208195905.919366</v>
      </c>
      <c r="C19">
        <v>1172479332.05601</v>
      </c>
      <c r="D19">
        <v>1120870945.9937067</v>
      </c>
      <c r="E19">
        <v>1039846904.0656629</v>
      </c>
      <c r="F19">
        <v>1000000000</v>
      </c>
    </row>
    <row r="20" spans="1:6" ht="12.75">
      <c r="A20" t="s">
        <v>1272</v>
      </c>
      <c r="B20">
        <v>1200532772.918036</v>
      </c>
      <c r="C20">
        <v>1163066737.1770945</v>
      </c>
      <c r="D20">
        <v>1109044939.1888494</v>
      </c>
      <c r="E20">
        <v>1024517910.5110835</v>
      </c>
      <c r="F20">
        <v>1000000000</v>
      </c>
    </row>
    <row r="21" spans="1:6" ht="12.75">
      <c r="A21" t="s">
        <v>1273</v>
      </c>
      <c r="B21">
        <v>1192856552.121631</v>
      </c>
      <c r="C21">
        <v>1153670040.5323546</v>
      </c>
      <c r="D21">
        <v>1097286955.8888142</v>
      </c>
      <c r="E21">
        <v>1009362688.415402</v>
      </c>
      <c r="F21">
        <v>1000000000</v>
      </c>
    </row>
    <row r="22" spans="1:6" ht="12.75">
      <c r="A22" t="s">
        <v>1274</v>
      </c>
      <c r="B22">
        <v>1185061529.191086</v>
      </c>
      <c r="C22">
        <v>1144375146.038565</v>
      </c>
      <c r="D22">
        <v>1085945762.7332947</v>
      </c>
      <c r="E22">
        <v>995107905.79825</v>
      </c>
      <c r="F22">
        <v>1000000000</v>
      </c>
    </row>
    <row r="23" spans="1:6" ht="12.75">
      <c r="A23" t="s">
        <v>1275</v>
      </c>
      <c r="B23">
        <v>1177366496.357536</v>
      </c>
      <c r="C23">
        <v>1135015962.9197152</v>
      </c>
      <c r="D23">
        <v>1074325243.2458243</v>
      </c>
      <c r="E23">
        <v>980289704.4805342</v>
      </c>
      <c r="F23">
        <v>1000000000</v>
      </c>
    </row>
    <row r="24" spans="1:6" ht="12.75">
      <c r="A24" t="s">
        <v>1276</v>
      </c>
      <c r="B24">
        <v>1169662498.588127</v>
      </c>
      <c r="C24">
        <v>1125738249.812194</v>
      </c>
      <c r="D24">
        <v>1062921032.6680481</v>
      </c>
      <c r="E24">
        <v>965907960.526234</v>
      </c>
      <c r="F24">
        <v>1000000000</v>
      </c>
    </row>
    <row r="25" spans="1:6" ht="12.75">
      <c r="A25" t="s">
        <v>1277</v>
      </c>
      <c r="B25">
        <v>1161809035.88769</v>
      </c>
      <c r="C25">
        <v>1116283192.080625</v>
      </c>
      <c r="D25">
        <v>1051313053.1685798</v>
      </c>
      <c r="E25">
        <v>951312976.3739942</v>
      </c>
      <c r="F25">
        <v>1000000000</v>
      </c>
    </row>
    <row r="26" spans="1:6" ht="12.75">
      <c r="A26" t="s">
        <v>1278</v>
      </c>
      <c r="B26">
        <v>1154048812.322604</v>
      </c>
      <c r="C26">
        <v>1107007018.9184446</v>
      </c>
      <c r="D26">
        <v>1040010712.9024644</v>
      </c>
      <c r="E26">
        <v>937228012.1537217</v>
      </c>
      <c r="F26">
        <v>1000000000</v>
      </c>
    </row>
    <row r="27" spans="1:6" ht="12.75">
      <c r="A27" t="s">
        <v>1279</v>
      </c>
      <c r="B27">
        <v>1145567598.943589</v>
      </c>
      <c r="C27">
        <v>1097007752.6915836</v>
      </c>
      <c r="D27">
        <v>1027995534.3158892</v>
      </c>
      <c r="E27">
        <v>922476465.643295</v>
      </c>
      <c r="F27">
        <v>1000000000</v>
      </c>
    </row>
    <row r="28" spans="1:6" ht="12.75">
      <c r="A28" t="s">
        <v>1280</v>
      </c>
      <c r="B28">
        <v>1137907033.300382</v>
      </c>
      <c r="C28">
        <v>1087823749.1124403</v>
      </c>
      <c r="D28">
        <v>1016796775.1223159</v>
      </c>
      <c r="E28">
        <v>908562581.7067904</v>
      </c>
      <c r="F28">
        <v>1000000000</v>
      </c>
    </row>
    <row r="29" spans="1:6" ht="12.75">
      <c r="A29" t="s">
        <v>1281</v>
      </c>
      <c r="B29">
        <v>1130006088.604597</v>
      </c>
      <c r="C29">
        <v>1078497389.2351217</v>
      </c>
      <c r="D29">
        <v>1005598205.2523762</v>
      </c>
      <c r="E29">
        <v>894872701.0737348</v>
      </c>
      <c r="F29">
        <v>1000000000</v>
      </c>
    </row>
    <row r="30" spans="1:6" ht="12.75">
      <c r="A30" t="s">
        <v>1282</v>
      </c>
      <c r="B30">
        <v>1122185483.907386</v>
      </c>
      <c r="C30">
        <v>1069216716.9317073</v>
      </c>
      <c r="D30">
        <v>994409408.184797</v>
      </c>
      <c r="E30">
        <v>881167791.2266147</v>
      </c>
      <c r="F30">
        <v>1000000000</v>
      </c>
    </row>
    <row r="31" spans="1:6" ht="12.75">
      <c r="A31" t="s">
        <v>1283</v>
      </c>
      <c r="B31">
        <v>1114298910.141386</v>
      </c>
      <c r="C31">
        <v>1059959715.1684179</v>
      </c>
      <c r="D31">
        <v>983373750.6342688</v>
      </c>
      <c r="E31">
        <v>867816862.438129</v>
      </c>
      <c r="F31">
        <v>1000000000</v>
      </c>
    </row>
    <row r="32" spans="1:6" ht="12.75">
      <c r="A32" t="s">
        <v>1284</v>
      </c>
      <c r="B32">
        <v>1106320242.87946</v>
      </c>
      <c r="C32">
        <v>1050585232.9225383</v>
      </c>
      <c r="D32">
        <v>972197805.7932699</v>
      </c>
      <c r="E32">
        <v>854320306.4991298</v>
      </c>
      <c r="F32">
        <v>1000000000</v>
      </c>
    </row>
    <row r="33" spans="1:6" ht="12.75">
      <c r="A33" t="s">
        <v>1285</v>
      </c>
      <c r="B33">
        <v>1098190096.294153</v>
      </c>
      <c r="C33">
        <v>1041095897.1462815</v>
      </c>
      <c r="D33">
        <v>960966332.3991358</v>
      </c>
      <c r="E33">
        <v>840873923.4785353</v>
      </c>
      <c r="F33">
        <v>1000000000</v>
      </c>
    </row>
    <row r="34" spans="1:6" ht="12.75">
      <c r="A34" t="s">
        <v>1286</v>
      </c>
      <c r="B34">
        <v>1090263406.416276</v>
      </c>
      <c r="C34">
        <v>1031941289.3606601</v>
      </c>
      <c r="D34">
        <v>950249978.891774</v>
      </c>
      <c r="E34">
        <v>828201720.3645606</v>
      </c>
      <c r="F34">
        <v>1000000000</v>
      </c>
    </row>
    <row r="35" spans="1:6" ht="12.75">
      <c r="A35" t="s">
        <v>1287</v>
      </c>
      <c r="B35">
        <v>1082004309.065304</v>
      </c>
      <c r="C35">
        <v>1022387010.7860366</v>
      </c>
      <c r="D35">
        <v>939057736.983685</v>
      </c>
      <c r="E35">
        <v>814980419.2111939</v>
      </c>
      <c r="F35">
        <v>1000000000</v>
      </c>
    </row>
    <row r="36" spans="1:6" ht="12.75">
      <c r="A36" t="s">
        <v>1288</v>
      </c>
      <c r="B36">
        <v>1074196194.219789</v>
      </c>
      <c r="C36">
        <v>1013343071.9191489</v>
      </c>
      <c r="D36">
        <v>928460093.5840292</v>
      </c>
      <c r="E36">
        <v>802479976.4051979</v>
      </c>
      <c r="F36">
        <v>1000000000</v>
      </c>
    </row>
    <row r="37" spans="1:6" ht="12.75">
      <c r="A37" t="s">
        <v>1289</v>
      </c>
      <c r="B37">
        <v>1065456529.791894</v>
      </c>
      <c r="C37">
        <v>1003393787.2817268</v>
      </c>
      <c r="D37">
        <v>917006132.1390011</v>
      </c>
      <c r="E37">
        <v>789223161.556338</v>
      </c>
      <c r="F37">
        <v>1000000000</v>
      </c>
    </row>
    <row r="38" spans="1:6" ht="12.75">
      <c r="A38" t="s">
        <v>1290</v>
      </c>
      <c r="B38">
        <v>1057352904.056982</v>
      </c>
      <c r="C38">
        <v>994127746.07688</v>
      </c>
      <c r="D38">
        <v>906301699.9588403</v>
      </c>
      <c r="E38">
        <v>776812956.051354</v>
      </c>
      <c r="F38">
        <v>1000000000</v>
      </c>
    </row>
    <row r="39" spans="1:6" ht="12.75">
      <c r="A39" t="s">
        <v>1291</v>
      </c>
      <c r="B39">
        <v>1049227597.312672</v>
      </c>
      <c r="C39">
        <v>984815140.589246</v>
      </c>
      <c r="D39">
        <v>895528494.7948076</v>
      </c>
      <c r="E39">
        <v>764327867.8390882</v>
      </c>
      <c r="F39">
        <v>1000000000</v>
      </c>
    </row>
    <row r="40" spans="1:6" ht="12.75">
      <c r="A40" t="s">
        <v>1292</v>
      </c>
      <c r="B40">
        <v>1040881887.074271</v>
      </c>
      <c r="C40">
        <v>975324743.0899655</v>
      </c>
      <c r="D40">
        <v>884642963.0976627</v>
      </c>
      <c r="E40">
        <v>751839142.1116997</v>
      </c>
      <c r="F40">
        <v>1000000000</v>
      </c>
    </row>
    <row r="41" spans="1:6" ht="12.75">
      <c r="A41" t="s">
        <v>1293</v>
      </c>
      <c r="B41">
        <v>1032393632.406116</v>
      </c>
      <c r="C41">
        <v>965783248.7333403</v>
      </c>
      <c r="D41">
        <v>873832555.9261385</v>
      </c>
      <c r="E41">
        <v>739607334.4730979</v>
      </c>
      <c r="F41">
        <v>1000000000</v>
      </c>
    </row>
    <row r="42" spans="1:6" ht="12.75">
      <c r="A42" t="s">
        <v>1294</v>
      </c>
      <c r="B42">
        <v>1024457598.538439</v>
      </c>
      <c r="C42">
        <v>956733802.225277</v>
      </c>
      <c r="D42">
        <v>863443180.2734169</v>
      </c>
      <c r="E42">
        <v>727718426.1087759</v>
      </c>
      <c r="F42">
        <v>1000000000</v>
      </c>
    </row>
    <row r="43" spans="1:6" ht="12.75">
      <c r="A43" t="s">
        <v>1295</v>
      </c>
      <c r="B43">
        <v>1016603769.182532</v>
      </c>
      <c r="C43">
        <v>947840815.488671</v>
      </c>
      <c r="D43">
        <v>853311932.8141222</v>
      </c>
      <c r="E43">
        <v>716231653.0429344</v>
      </c>
      <c r="F43">
        <v>1000000000</v>
      </c>
    </row>
    <row r="44" spans="1:6" ht="12.75">
      <c r="A44" t="s">
        <v>1296</v>
      </c>
      <c r="B44">
        <v>1007874904.248525</v>
      </c>
      <c r="C44">
        <v>938108565.1442016</v>
      </c>
      <c r="D44">
        <v>842402421.977696</v>
      </c>
      <c r="E44">
        <v>704079853.6867347</v>
      </c>
      <c r="F44">
        <v>1000000000</v>
      </c>
    </row>
    <row r="45" spans="1:6" ht="12.75">
      <c r="A45" t="s">
        <v>1297</v>
      </c>
      <c r="B45">
        <v>999156630.206418</v>
      </c>
      <c r="C45">
        <v>928416442.4687284</v>
      </c>
      <c r="D45">
        <v>831578824.4608121</v>
      </c>
      <c r="E45">
        <v>692089646.4378641</v>
      </c>
      <c r="F45">
        <v>1000000000</v>
      </c>
    </row>
    <row r="46" spans="1:6" ht="12.75">
      <c r="A46" t="s">
        <v>1298</v>
      </c>
      <c r="B46">
        <v>991270683.192133</v>
      </c>
      <c r="C46">
        <v>919677653.0388111</v>
      </c>
      <c r="D46">
        <v>821859062.6414576</v>
      </c>
      <c r="E46">
        <v>681382993.9750214</v>
      </c>
      <c r="F46">
        <v>1000000000</v>
      </c>
    </row>
    <row r="47" spans="1:6" ht="12.75">
      <c r="A47" t="s">
        <v>1299</v>
      </c>
      <c r="B47">
        <v>982610593.009463</v>
      </c>
      <c r="C47">
        <v>910096810.7758514</v>
      </c>
      <c r="D47">
        <v>811228873.9105183</v>
      </c>
      <c r="E47">
        <v>669721068.2803946</v>
      </c>
      <c r="F47">
        <v>1000000000</v>
      </c>
    </row>
    <row r="48" spans="1:6" ht="12.75">
      <c r="A48" t="s">
        <v>1300</v>
      </c>
      <c r="B48">
        <v>974673772.463707</v>
      </c>
      <c r="C48">
        <v>901263931.3314229</v>
      </c>
      <c r="D48">
        <v>801378276.8800092</v>
      </c>
      <c r="E48">
        <v>658876792.130701</v>
      </c>
      <c r="F48">
        <v>1000000000</v>
      </c>
    </row>
    <row r="49" spans="1:6" ht="12.75">
      <c r="A49" t="s">
        <v>1301</v>
      </c>
      <c r="B49">
        <v>966753989.404747</v>
      </c>
      <c r="C49">
        <v>892424455.8205125</v>
      </c>
      <c r="D49">
        <v>791500385.6736733</v>
      </c>
      <c r="E49">
        <v>647999088.7370611</v>
      </c>
      <c r="F49">
        <v>1000000000</v>
      </c>
    </row>
    <row r="50" spans="1:6" ht="12.75">
      <c r="A50" t="s">
        <v>1302</v>
      </c>
      <c r="B50">
        <v>958248776.510327</v>
      </c>
      <c r="C50">
        <v>883121227.488529</v>
      </c>
      <c r="D50">
        <v>781321470.9331783</v>
      </c>
      <c r="E50">
        <v>637043526.3840467</v>
      </c>
      <c r="F50">
        <v>1000000000</v>
      </c>
    </row>
    <row r="51" spans="1:6" ht="12.75">
      <c r="A51" t="s">
        <v>1303</v>
      </c>
      <c r="B51">
        <v>950240591.168436</v>
      </c>
      <c r="C51">
        <v>874255569.5811856</v>
      </c>
      <c r="D51">
        <v>771510668.049038</v>
      </c>
      <c r="E51">
        <v>626380029.5950352</v>
      </c>
      <c r="F51">
        <v>1000000000</v>
      </c>
    </row>
    <row r="52" spans="1:6" ht="12.75">
      <c r="A52" t="s">
        <v>1304</v>
      </c>
      <c r="B52">
        <v>942039042.613446</v>
      </c>
      <c r="C52">
        <v>865239845.4647758</v>
      </c>
      <c r="D52">
        <v>761612620.2190934</v>
      </c>
      <c r="E52">
        <v>615724902.7041473</v>
      </c>
      <c r="F52">
        <v>1000000000</v>
      </c>
    </row>
    <row r="53" spans="1:6" ht="12.75">
      <c r="A53" t="s">
        <v>1305</v>
      </c>
      <c r="B53">
        <v>933908933.975617</v>
      </c>
      <c r="C53">
        <v>856364585.5751235</v>
      </c>
      <c r="D53">
        <v>751945019.459253</v>
      </c>
      <c r="E53">
        <v>605417203.2220845</v>
      </c>
      <c r="F53">
        <v>1000000000</v>
      </c>
    </row>
    <row r="54" spans="1:6" ht="12.75">
      <c r="A54" t="s">
        <v>1306</v>
      </c>
      <c r="B54">
        <v>926000263.667856</v>
      </c>
      <c r="C54">
        <v>847672430.3794339</v>
      </c>
      <c r="D54">
        <v>742419789.0694114</v>
      </c>
      <c r="E54">
        <v>595216318.4982576</v>
      </c>
      <c r="F54">
        <v>1000000000</v>
      </c>
    </row>
    <row r="55" spans="1:6" ht="12.75">
      <c r="A55" t="s">
        <v>1307</v>
      </c>
      <c r="B55">
        <v>918102130.730966</v>
      </c>
      <c r="C55">
        <v>839062871.0467632</v>
      </c>
      <c r="D55">
        <v>733070515.0835751</v>
      </c>
      <c r="E55">
        <v>585311592.1592954</v>
      </c>
      <c r="F55">
        <v>1000000000</v>
      </c>
    </row>
    <row r="56" spans="1:6" ht="12.75">
      <c r="A56" t="s">
        <v>1308</v>
      </c>
      <c r="B56">
        <v>910203296.71287</v>
      </c>
      <c r="C56">
        <v>830433177.2744678</v>
      </c>
      <c r="D56">
        <v>723685769.6120869</v>
      </c>
      <c r="E56">
        <v>575371075.695809</v>
      </c>
      <c r="F56">
        <v>1000000000</v>
      </c>
    </row>
    <row r="57" spans="1:6" ht="12.75">
      <c r="A57" t="s">
        <v>1309</v>
      </c>
      <c r="B57">
        <v>902229457.503771</v>
      </c>
      <c r="C57">
        <v>821762027.3173921</v>
      </c>
      <c r="D57">
        <v>714307982.0435032</v>
      </c>
      <c r="E57">
        <v>565509774.3394772</v>
      </c>
      <c r="F57">
        <v>1000000000</v>
      </c>
    </row>
    <row r="58" spans="1:6" ht="12.75">
      <c r="A58" t="s">
        <v>1310</v>
      </c>
      <c r="B58">
        <v>894317193.956902</v>
      </c>
      <c r="C58">
        <v>813307486.6328977</v>
      </c>
      <c r="D58">
        <v>705334813.8912265</v>
      </c>
      <c r="E58">
        <v>556269110.1170382</v>
      </c>
      <c r="F58">
        <v>1000000000</v>
      </c>
    </row>
    <row r="59" spans="1:6" ht="12.75">
      <c r="A59" t="s">
        <v>1311</v>
      </c>
      <c r="B59">
        <v>886396870.224952</v>
      </c>
      <c r="C59">
        <v>804737394.5069524</v>
      </c>
      <c r="D59">
        <v>696127556.2116436</v>
      </c>
      <c r="E59">
        <v>546682370.5893297</v>
      </c>
      <c r="F59">
        <v>1000000000</v>
      </c>
    </row>
    <row r="60" spans="1:6" ht="12.75">
      <c r="A60" t="s">
        <v>1312</v>
      </c>
      <c r="B60">
        <v>878373679.71605</v>
      </c>
      <c r="C60">
        <v>796144396.518863</v>
      </c>
      <c r="D60">
        <v>686999234.5098761</v>
      </c>
      <c r="E60">
        <v>537302151.9227362</v>
      </c>
      <c r="F60">
        <v>1000000000</v>
      </c>
    </row>
    <row r="61" spans="1:6" ht="12.75">
      <c r="A61" t="s">
        <v>1313</v>
      </c>
      <c r="B61">
        <v>870344129.294885</v>
      </c>
      <c r="C61">
        <v>787528559.4659091</v>
      </c>
      <c r="D61">
        <v>677836288.7079228</v>
      </c>
      <c r="E61">
        <v>527890397.26903486</v>
      </c>
      <c r="F61">
        <v>1000000000</v>
      </c>
    </row>
    <row r="62" spans="1:6" ht="12.75">
      <c r="A62" t="s">
        <v>1314</v>
      </c>
      <c r="B62">
        <v>862169423.054025</v>
      </c>
      <c r="C62">
        <v>778851184.8450422</v>
      </c>
      <c r="D62">
        <v>668717602.9607131</v>
      </c>
      <c r="E62">
        <v>518654064.09231615</v>
      </c>
      <c r="F62">
        <v>1000000000</v>
      </c>
    </row>
    <row r="63" spans="1:6" ht="12.75">
      <c r="A63" t="s">
        <v>1315</v>
      </c>
      <c r="B63">
        <v>854194905.932266</v>
      </c>
      <c r="C63">
        <v>770338537.3336551</v>
      </c>
      <c r="D63">
        <v>659726589.3785408</v>
      </c>
      <c r="E63">
        <v>509513431.9231073</v>
      </c>
      <c r="F63">
        <v>1000000000</v>
      </c>
    </row>
    <row r="64" spans="1:6" ht="12.75">
      <c r="A64" t="s">
        <v>1316</v>
      </c>
      <c r="B64">
        <v>846259145.485012</v>
      </c>
      <c r="C64">
        <v>761887418.1352433</v>
      </c>
      <c r="D64">
        <v>650829542.1253655</v>
      </c>
      <c r="E64">
        <v>500513190.0552876</v>
      </c>
      <c r="F64">
        <v>1000000000</v>
      </c>
    </row>
    <row r="65" spans="1:6" ht="12.75">
      <c r="A65" t="s">
        <v>1317</v>
      </c>
      <c r="B65">
        <v>837697767.569935</v>
      </c>
      <c r="C65">
        <v>752941690.88434</v>
      </c>
      <c r="D65">
        <v>641604747.2038417</v>
      </c>
      <c r="E65">
        <v>491396344.0472599</v>
      </c>
      <c r="F65">
        <v>1000000000</v>
      </c>
    </row>
    <row r="66" spans="1:6" ht="12.75">
      <c r="A66" t="s">
        <v>1318</v>
      </c>
      <c r="B66">
        <v>829641457.361654</v>
      </c>
      <c r="C66">
        <v>744435733.9179496</v>
      </c>
      <c r="D66">
        <v>632743260.6613863</v>
      </c>
      <c r="E66">
        <v>482556866.97835934</v>
      </c>
      <c r="F66">
        <v>1000000000</v>
      </c>
    </row>
    <row r="67" spans="1:6" ht="12.75">
      <c r="A67" t="s">
        <v>1319</v>
      </c>
      <c r="B67">
        <v>821703491.613845</v>
      </c>
      <c r="C67">
        <v>736102781.402901</v>
      </c>
      <c r="D67">
        <v>624120636.247335</v>
      </c>
      <c r="E67">
        <v>474029749.18623585</v>
      </c>
      <c r="F67">
        <v>1000000000</v>
      </c>
    </row>
    <row r="68" spans="1:6" ht="12.75">
      <c r="A68" t="s">
        <v>1320</v>
      </c>
      <c r="B68">
        <v>813763807.780642</v>
      </c>
      <c r="C68">
        <v>727753790.3617436</v>
      </c>
      <c r="D68">
        <v>615472499.7361376</v>
      </c>
      <c r="E68">
        <v>465481395.63118947</v>
      </c>
      <c r="F68">
        <v>1000000000</v>
      </c>
    </row>
    <row r="69" spans="1:6" ht="12.75">
      <c r="A69" t="s">
        <v>1321</v>
      </c>
      <c r="B69">
        <v>805823827.782974</v>
      </c>
      <c r="C69">
        <v>719430738.3988763</v>
      </c>
      <c r="D69">
        <v>606886195.7440019</v>
      </c>
      <c r="E69">
        <v>457043517.7472829</v>
      </c>
      <c r="F69">
        <v>1000000000</v>
      </c>
    </row>
    <row r="70" spans="1:6" ht="12.75">
      <c r="A70" t="s">
        <v>1322</v>
      </c>
      <c r="B70">
        <v>797878959.331888</v>
      </c>
      <c r="C70">
        <v>711246299.7760417</v>
      </c>
      <c r="D70">
        <v>598603712.1761507</v>
      </c>
      <c r="E70">
        <v>449081031.55360395</v>
      </c>
      <c r="F70">
        <v>1000000000</v>
      </c>
    </row>
    <row r="71" spans="1:6" ht="12.75">
      <c r="A71" t="s">
        <v>1323</v>
      </c>
      <c r="B71">
        <v>789935910.274892</v>
      </c>
      <c r="C71">
        <v>702971379.5225239</v>
      </c>
      <c r="D71">
        <v>590134659.7048591</v>
      </c>
      <c r="E71">
        <v>440852235.826199</v>
      </c>
      <c r="F71">
        <v>1000000000</v>
      </c>
    </row>
    <row r="72" spans="1:6" ht="12.75">
      <c r="A72" t="s">
        <v>1324</v>
      </c>
      <c r="B72">
        <v>781873729.195349</v>
      </c>
      <c r="C72">
        <v>694654683.3292286</v>
      </c>
      <c r="D72">
        <v>581717613.7839625</v>
      </c>
      <c r="E72">
        <v>432783029.65058863</v>
      </c>
      <c r="F72">
        <v>1000000000</v>
      </c>
    </row>
    <row r="73" spans="1:6" ht="12.75">
      <c r="A73" t="s">
        <v>1325</v>
      </c>
      <c r="B73">
        <v>773927269.103275</v>
      </c>
      <c r="C73">
        <v>686428449.9136888</v>
      </c>
      <c r="D73">
        <v>573366894.7654353</v>
      </c>
      <c r="E73">
        <v>424763550.51401097</v>
      </c>
      <c r="F73">
        <v>1000000000</v>
      </c>
    </row>
    <row r="74" spans="1:6" ht="12.75">
      <c r="A74" t="s">
        <v>1326</v>
      </c>
      <c r="B74">
        <v>766017991.438317</v>
      </c>
      <c r="C74">
        <v>678298187.1085358</v>
      </c>
      <c r="D74">
        <v>565181271.8837603</v>
      </c>
      <c r="E74">
        <v>416983119.7674191</v>
      </c>
      <c r="F74">
        <v>1000000000</v>
      </c>
    </row>
    <row r="75" spans="1:6" ht="12.75">
      <c r="A75" t="s">
        <v>1327</v>
      </c>
      <c r="B75">
        <v>758008086.110282</v>
      </c>
      <c r="C75">
        <v>670067114.042501</v>
      </c>
      <c r="D75">
        <v>556902930.0656857</v>
      </c>
      <c r="E75">
        <v>409135189.29240096</v>
      </c>
      <c r="F75">
        <v>1000000000</v>
      </c>
    </row>
    <row r="76" spans="1:6" ht="12.75">
      <c r="A76" t="s">
        <v>1328</v>
      </c>
      <c r="B76">
        <v>749969923.050588</v>
      </c>
      <c r="C76">
        <v>661837073.7372305</v>
      </c>
      <c r="D76">
        <v>548663895.9281591</v>
      </c>
      <c r="E76">
        <v>401375014.26077276</v>
      </c>
      <c r="F76">
        <v>1000000000</v>
      </c>
    </row>
    <row r="77" spans="1:6" ht="12.75">
      <c r="A77" t="s">
        <v>1329</v>
      </c>
      <c r="B77">
        <v>742078627.594809</v>
      </c>
      <c r="C77">
        <v>653798212.0315206</v>
      </c>
      <c r="D77">
        <v>540665661.4793426</v>
      </c>
      <c r="E77">
        <v>393902577.12166137</v>
      </c>
      <c r="F77">
        <v>500000000</v>
      </c>
    </row>
    <row r="78" spans="1:6" ht="12.75">
      <c r="A78" t="s">
        <v>1330</v>
      </c>
      <c r="B78">
        <v>734042595.561489</v>
      </c>
      <c r="C78">
        <v>645621294.1775131</v>
      </c>
      <c r="D78">
        <v>532545841.92569816</v>
      </c>
      <c r="E78">
        <v>386343537.58440447</v>
      </c>
      <c r="F78">
        <v>500000000</v>
      </c>
    </row>
    <row r="79" spans="1:6" ht="12.75">
      <c r="A79" t="s">
        <v>1331</v>
      </c>
      <c r="B79">
        <v>726176072.109177</v>
      </c>
      <c r="C79">
        <v>637653985.9578677</v>
      </c>
      <c r="D79">
        <v>524679381.77569675</v>
      </c>
      <c r="E79">
        <v>379076389.5875289</v>
      </c>
      <c r="F79">
        <v>500000000</v>
      </c>
    </row>
    <row r="80" spans="1:6" ht="12.75">
      <c r="A80" t="s">
        <v>1332</v>
      </c>
      <c r="B80">
        <v>717938750.078557</v>
      </c>
      <c r="C80">
        <v>629351567.0137228</v>
      </c>
      <c r="D80">
        <v>516530927.40338105</v>
      </c>
      <c r="E80">
        <v>371608540.9870187</v>
      </c>
      <c r="F80">
        <v>500000000</v>
      </c>
    </row>
    <row r="81" spans="1:6" ht="12.75">
      <c r="A81" t="s">
        <v>1333</v>
      </c>
      <c r="B81">
        <v>709980005.728925</v>
      </c>
      <c r="C81">
        <v>621319266.2989705</v>
      </c>
      <c r="D81">
        <v>508641657.54974765</v>
      </c>
      <c r="E81">
        <v>364382828.31796885</v>
      </c>
      <c r="F81">
        <v>500000000</v>
      </c>
    </row>
    <row r="82" spans="1:6" ht="12.75">
      <c r="A82" t="s">
        <v>1334</v>
      </c>
      <c r="B82">
        <v>702129769.142078</v>
      </c>
      <c r="C82">
        <v>613474380.6127058</v>
      </c>
      <c r="D82">
        <v>501024516.5569732</v>
      </c>
      <c r="E82">
        <v>357503667.6737098</v>
      </c>
      <c r="F82">
        <v>500000000</v>
      </c>
    </row>
    <row r="83" spans="1:6" ht="12.75">
      <c r="A83" t="s">
        <v>1335</v>
      </c>
      <c r="B83">
        <v>694282931.207933</v>
      </c>
      <c r="C83">
        <v>605589464.9605798</v>
      </c>
      <c r="D83">
        <v>493327074.86957276</v>
      </c>
      <c r="E83">
        <v>350520235.41939515</v>
      </c>
      <c r="F83">
        <v>500000000</v>
      </c>
    </row>
    <row r="84" spans="1:6" ht="12.75">
      <c r="A84" t="s">
        <v>1336</v>
      </c>
      <c r="B84">
        <v>686445695.048728</v>
      </c>
      <c r="C84">
        <v>597770624.4429054</v>
      </c>
      <c r="D84">
        <v>485759134.6596449</v>
      </c>
      <c r="E84">
        <v>343728231.21170557</v>
      </c>
      <c r="F84">
        <v>500000000</v>
      </c>
    </row>
    <row r="85" spans="1:6" ht="12.75">
      <c r="A85" t="s">
        <v>1337</v>
      </c>
      <c r="B85">
        <v>678620470.76291</v>
      </c>
      <c r="C85">
        <v>589953957.2559036</v>
      </c>
      <c r="D85">
        <v>478187939.5571895</v>
      </c>
      <c r="E85">
        <v>336937589.9422937</v>
      </c>
      <c r="F85">
        <v>500000000</v>
      </c>
    </row>
    <row r="86" spans="1:6" ht="12.75">
      <c r="A86" t="s">
        <v>1338</v>
      </c>
      <c r="B86">
        <v>670308758.921453</v>
      </c>
      <c r="C86">
        <v>581771734.617181</v>
      </c>
      <c r="D86">
        <v>470395203.21552783</v>
      </c>
      <c r="E86">
        <v>330088059.42026055</v>
      </c>
      <c r="F86">
        <v>500000000</v>
      </c>
    </row>
    <row r="87" spans="1:6" ht="12.75">
      <c r="A87" t="s">
        <v>1339</v>
      </c>
      <c r="B87">
        <v>662410545.008573</v>
      </c>
      <c r="C87">
        <v>573941646.5958103</v>
      </c>
      <c r="D87">
        <v>462883925.5841308</v>
      </c>
      <c r="E87">
        <v>323441430.4651116</v>
      </c>
      <c r="F87">
        <v>500000000</v>
      </c>
    </row>
    <row r="88" spans="1:6" ht="12.75">
      <c r="A88" t="s">
        <v>1340</v>
      </c>
      <c r="B88">
        <v>654179137.517287</v>
      </c>
      <c r="C88">
        <v>565848241.8949732</v>
      </c>
      <c r="D88">
        <v>455195986.1266696</v>
      </c>
      <c r="E88">
        <v>316722263.8800349</v>
      </c>
      <c r="F88">
        <v>0</v>
      </c>
    </row>
    <row r="89" spans="1:5" ht="12.75">
      <c r="A89" t="s">
        <v>1341</v>
      </c>
      <c r="B89">
        <v>646405232.547292</v>
      </c>
      <c r="C89">
        <v>558206262.7001626</v>
      </c>
      <c r="D89">
        <v>447943176.05285734</v>
      </c>
      <c r="E89">
        <v>310398188.1900341</v>
      </c>
    </row>
    <row r="90" spans="1:5" ht="12.75">
      <c r="A90" t="s">
        <v>1342</v>
      </c>
      <c r="B90">
        <v>638276426.761724</v>
      </c>
      <c r="C90">
        <v>550251741.1813093</v>
      </c>
      <c r="D90">
        <v>440436942.01963836</v>
      </c>
      <c r="E90">
        <v>303904136.1264581</v>
      </c>
    </row>
    <row r="91" spans="1:5" ht="12.75">
      <c r="A91" t="s">
        <v>1343</v>
      </c>
      <c r="B91">
        <v>630582231.448865</v>
      </c>
      <c r="C91">
        <v>542726352.758517</v>
      </c>
      <c r="D91">
        <v>433344202.0464183</v>
      </c>
      <c r="E91">
        <v>297784402.2398465</v>
      </c>
    </row>
    <row r="92" spans="1:5" ht="12.75">
      <c r="A92" t="s">
        <v>1344</v>
      </c>
      <c r="B92">
        <v>623009529.659124</v>
      </c>
      <c r="C92">
        <v>535299268.09145135</v>
      </c>
      <c r="D92">
        <v>426326985.092033</v>
      </c>
      <c r="E92">
        <v>291721473.24841714</v>
      </c>
    </row>
    <row r="93" spans="1:5" ht="12.75">
      <c r="A93" t="s">
        <v>1345</v>
      </c>
      <c r="B93">
        <v>615555822.154847</v>
      </c>
      <c r="C93">
        <v>527997884.2431052</v>
      </c>
      <c r="D93">
        <v>419442514.7336877</v>
      </c>
      <c r="E93">
        <v>285795011.04760516</v>
      </c>
    </row>
    <row r="94" spans="1:5" ht="12.75">
      <c r="A94" t="s">
        <v>1346</v>
      </c>
      <c r="B94">
        <v>608210796.048101</v>
      </c>
      <c r="C94">
        <v>520898355.94266933</v>
      </c>
      <c r="D94">
        <v>412851977.4547714</v>
      </c>
      <c r="E94">
        <v>280228030.9088368</v>
      </c>
    </row>
    <row r="95" spans="1:5" ht="12.75">
      <c r="A95" t="s">
        <v>1347</v>
      </c>
      <c r="B95">
        <v>600930595.597523</v>
      </c>
      <c r="C95">
        <v>513790366.5188865</v>
      </c>
      <c r="D95">
        <v>406182709.52612936</v>
      </c>
      <c r="E95">
        <v>274533443.7692901</v>
      </c>
    </row>
    <row r="96" spans="1:5" ht="12.75">
      <c r="A96" t="s">
        <v>1348</v>
      </c>
      <c r="B96">
        <v>593703439.126637</v>
      </c>
      <c r="C96">
        <v>506778014.86272746</v>
      </c>
      <c r="D96">
        <v>399652936.675825</v>
      </c>
      <c r="E96">
        <v>269012783.1406783</v>
      </c>
    </row>
    <row r="97" spans="1:5" ht="12.75">
      <c r="A97" t="s">
        <v>1349</v>
      </c>
      <c r="B97">
        <v>586510368.683308</v>
      </c>
      <c r="C97">
        <v>499788978.39680076</v>
      </c>
      <c r="D97">
        <v>393138892.65018624</v>
      </c>
      <c r="E97">
        <v>263507231.8160918</v>
      </c>
    </row>
    <row r="98" spans="1:5" ht="12.75">
      <c r="A98" t="s">
        <v>1350</v>
      </c>
      <c r="B98">
        <v>579565294.532702</v>
      </c>
      <c r="C98">
        <v>493060159.59584576</v>
      </c>
      <c r="D98">
        <v>386891345.2725818</v>
      </c>
      <c r="E98">
        <v>258256717.5264607</v>
      </c>
    </row>
    <row r="99" spans="1:5" ht="12.75">
      <c r="A99" t="s">
        <v>1351</v>
      </c>
      <c r="B99">
        <v>572884452.574654</v>
      </c>
      <c r="C99">
        <v>486549864.5107614</v>
      </c>
      <c r="D99">
        <v>380811935.4106768</v>
      </c>
      <c r="E99">
        <v>253121935.83946407</v>
      </c>
    </row>
    <row r="100" spans="1:5" ht="12.75">
      <c r="A100" t="s">
        <v>1352</v>
      </c>
      <c r="B100">
        <v>566153314.51239</v>
      </c>
      <c r="C100">
        <v>480017590.98823094</v>
      </c>
      <c r="D100">
        <v>374743787.26291174</v>
      </c>
      <c r="E100">
        <v>248033472.1103077</v>
      </c>
    </row>
    <row r="101" spans="1:5" ht="12.75">
      <c r="A101" t="s">
        <v>1353</v>
      </c>
      <c r="B101">
        <v>560103656.249978</v>
      </c>
      <c r="C101">
        <v>474108855.12901235</v>
      </c>
      <c r="D101">
        <v>369219919.0219932</v>
      </c>
      <c r="E101">
        <v>243375612.43875557</v>
      </c>
    </row>
    <row r="102" spans="1:5" ht="12.75">
      <c r="A102" t="s">
        <v>1354</v>
      </c>
      <c r="B102">
        <v>554111966.268175</v>
      </c>
      <c r="C102">
        <v>468241570.016287</v>
      </c>
      <c r="D102">
        <v>363723294.37622344</v>
      </c>
      <c r="E102">
        <v>238736965.97169563</v>
      </c>
    </row>
    <row r="103" spans="1:5" ht="12.75">
      <c r="A103" t="s">
        <v>1355</v>
      </c>
      <c r="B103">
        <v>548051523.034703</v>
      </c>
      <c r="C103">
        <v>462360141.1489491</v>
      </c>
      <c r="D103">
        <v>358270709.3905084</v>
      </c>
      <c r="E103">
        <v>234194095.45642087</v>
      </c>
    </row>
    <row r="104" spans="1:5" ht="12.75">
      <c r="A104" t="s">
        <v>1356</v>
      </c>
      <c r="B104">
        <v>542130573.711633</v>
      </c>
      <c r="C104">
        <v>456589245.5133672</v>
      </c>
      <c r="D104">
        <v>352899210.53023404</v>
      </c>
      <c r="E104">
        <v>229705790.98665738</v>
      </c>
    </row>
    <row r="105" spans="1:5" ht="12.75">
      <c r="A105" t="s">
        <v>1357</v>
      </c>
      <c r="B105">
        <v>536380459.009813</v>
      </c>
      <c r="C105">
        <v>450980230.6090183</v>
      </c>
      <c r="D105">
        <v>347677515.97280806</v>
      </c>
      <c r="E105">
        <v>225348402.1274447</v>
      </c>
    </row>
    <row r="106" spans="1:5" ht="12.75">
      <c r="A106" t="s">
        <v>1358</v>
      </c>
      <c r="B106">
        <v>530388498.596352</v>
      </c>
      <c r="C106">
        <v>445259072.84693426</v>
      </c>
      <c r="D106">
        <v>342478249.92087775</v>
      </c>
      <c r="E106">
        <v>221129092.5255382</v>
      </c>
    </row>
    <row r="107" spans="1:5" ht="12.75">
      <c r="A107" t="s">
        <v>1359</v>
      </c>
      <c r="B107">
        <v>524854503.516625</v>
      </c>
      <c r="C107">
        <v>439865992.8210561</v>
      </c>
      <c r="D107">
        <v>337469631.7885196</v>
      </c>
      <c r="E107">
        <v>216972256.32570013</v>
      </c>
    </row>
    <row r="108" spans="1:5" ht="12.75">
      <c r="A108" t="s">
        <v>1360</v>
      </c>
      <c r="B108">
        <v>519365964.127462</v>
      </c>
      <c r="C108">
        <v>434551751.356329</v>
      </c>
      <c r="D108">
        <v>332571923.8134784</v>
      </c>
      <c r="E108">
        <v>212946827.2538198</v>
      </c>
    </row>
    <row r="109" spans="1:5" ht="12.75">
      <c r="A109" t="s">
        <v>1361</v>
      </c>
      <c r="B109">
        <v>513799512.235405</v>
      </c>
      <c r="C109">
        <v>429165187.243828</v>
      </c>
      <c r="D109">
        <v>327614154.3337913</v>
      </c>
      <c r="E109">
        <v>208883851.95406184</v>
      </c>
    </row>
    <row r="110" spans="1:5" ht="12.75">
      <c r="A110" t="s">
        <v>1362</v>
      </c>
      <c r="B110">
        <v>508110377.46537</v>
      </c>
      <c r="C110">
        <v>423716546.09960496</v>
      </c>
      <c r="D110">
        <v>322658686.6988025</v>
      </c>
      <c r="E110">
        <v>204880986.18891138</v>
      </c>
    </row>
    <row r="111" spans="1:5" ht="12.75">
      <c r="A111" t="s">
        <v>1363</v>
      </c>
      <c r="B111">
        <v>502606585.520629</v>
      </c>
      <c r="C111">
        <v>418416027.99083525</v>
      </c>
      <c r="D111">
        <v>317812038.22584987</v>
      </c>
      <c r="E111">
        <v>200948726.07188323</v>
      </c>
    </row>
    <row r="112" spans="1:5" ht="12.75">
      <c r="A112" t="s">
        <v>1364</v>
      </c>
      <c r="B112">
        <v>497198507.387975</v>
      </c>
      <c r="C112">
        <v>413211816.9832049</v>
      </c>
      <c r="D112">
        <v>313060919.8536587</v>
      </c>
      <c r="E112">
        <v>197106247.6467066</v>
      </c>
    </row>
    <row r="113" spans="1:5" ht="12.75">
      <c r="A113" t="s">
        <v>1365</v>
      </c>
      <c r="B113">
        <v>491321317.74511</v>
      </c>
      <c r="C113">
        <v>407657169.8524013</v>
      </c>
      <c r="D113">
        <v>308092393.70289147</v>
      </c>
      <c r="E113">
        <v>193182860.81185684</v>
      </c>
    </row>
    <row r="114" spans="1:5" ht="12.75">
      <c r="A114" t="s">
        <v>1366</v>
      </c>
      <c r="B114">
        <v>485798801.572188</v>
      </c>
      <c r="C114">
        <v>402391404.58296657</v>
      </c>
      <c r="D114">
        <v>303339299.4800051</v>
      </c>
      <c r="E114">
        <v>189396921.58617273</v>
      </c>
    </row>
    <row r="115" spans="1:5" ht="12.75">
      <c r="A115" t="s">
        <v>1367</v>
      </c>
      <c r="B115">
        <v>480338241.328144</v>
      </c>
      <c r="C115">
        <v>397215310.7983938</v>
      </c>
      <c r="D115">
        <v>298700350.1562046</v>
      </c>
      <c r="E115">
        <v>185735984.2238952</v>
      </c>
    </row>
    <row r="116" spans="1:5" ht="12.75">
      <c r="A116" t="s">
        <v>1368</v>
      </c>
      <c r="B116">
        <v>474976236.691868</v>
      </c>
      <c r="C116">
        <v>392115019.5147155</v>
      </c>
      <c r="D116">
        <v>294115100.16164786</v>
      </c>
      <c r="E116">
        <v>182110195.89187244</v>
      </c>
    </row>
    <row r="117" spans="1:5" ht="12.75">
      <c r="A117" t="s">
        <v>1369</v>
      </c>
      <c r="B117">
        <v>469615068.97868</v>
      </c>
      <c r="C117">
        <v>387031576.2649137</v>
      </c>
      <c r="D117">
        <v>289563845.79838604</v>
      </c>
      <c r="E117">
        <v>178532750.1250118</v>
      </c>
    </row>
    <row r="118" spans="1:5" ht="12.75">
      <c r="A118" t="s">
        <v>1370</v>
      </c>
      <c r="B118">
        <v>464207551.117229</v>
      </c>
      <c r="C118">
        <v>381988860.5771277</v>
      </c>
      <c r="D118">
        <v>285134489.25126463</v>
      </c>
      <c r="E118">
        <v>175129102.47411048</v>
      </c>
    </row>
    <row r="119" spans="1:5" ht="12.75">
      <c r="A119" t="s">
        <v>1371</v>
      </c>
      <c r="B119">
        <v>458873516.943884</v>
      </c>
      <c r="C119">
        <v>376959133.6029544</v>
      </c>
      <c r="D119">
        <v>280664456.56704605</v>
      </c>
      <c r="E119">
        <v>171653477.69283223</v>
      </c>
    </row>
    <row r="120" spans="1:5" ht="12.75">
      <c r="A120" t="s">
        <v>1372</v>
      </c>
      <c r="B120">
        <v>453548353.18476</v>
      </c>
      <c r="C120">
        <v>371973012.06495273</v>
      </c>
      <c r="D120">
        <v>276270392.74965644</v>
      </c>
      <c r="E120">
        <v>168273457.5091292</v>
      </c>
    </row>
    <row r="121" spans="1:5" ht="12.75">
      <c r="A121" t="s">
        <v>1373</v>
      </c>
      <c r="B121">
        <v>448232886.889456</v>
      </c>
      <c r="C121">
        <v>366990087.26381826</v>
      </c>
      <c r="D121">
        <v>271876293.31442416</v>
      </c>
      <c r="E121">
        <v>164895662.91323748</v>
      </c>
    </row>
    <row r="122" spans="1:5" ht="12.75">
      <c r="A122" t="s">
        <v>1374</v>
      </c>
      <c r="B122">
        <v>442942563.355789</v>
      </c>
      <c r="C122">
        <v>362063371.43668693</v>
      </c>
      <c r="D122">
        <v>267566270.3318041</v>
      </c>
      <c r="E122">
        <v>161616367.44071516</v>
      </c>
    </row>
    <row r="123" spans="1:5" ht="12.75">
      <c r="A123" t="s">
        <v>1375</v>
      </c>
      <c r="B123">
        <v>437678383.636042</v>
      </c>
      <c r="C123">
        <v>357153617.6136237</v>
      </c>
      <c r="D123">
        <v>263266694.23715487</v>
      </c>
      <c r="E123">
        <v>158345788.1111642</v>
      </c>
    </row>
    <row r="124" spans="1:5" ht="12.75">
      <c r="A124" t="s">
        <v>1376</v>
      </c>
      <c r="B124">
        <v>432438456.862681</v>
      </c>
      <c r="C124">
        <v>352279234.15037066</v>
      </c>
      <c r="D124">
        <v>259013263.01816508</v>
      </c>
      <c r="E124">
        <v>155127651.7683571</v>
      </c>
    </row>
    <row r="125" spans="1:5" ht="12.75">
      <c r="A125" t="s">
        <v>1377</v>
      </c>
      <c r="B125">
        <v>427232098.387223</v>
      </c>
      <c r="C125">
        <v>347466683.65278065</v>
      </c>
      <c r="D125">
        <v>254846043.8384007</v>
      </c>
      <c r="E125">
        <v>152006162.43455878</v>
      </c>
    </row>
    <row r="126" spans="1:5" ht="12.75">
      <c r="A126" t="s">
        <v>1378</v>
      </c>
      <c r="B126">
        <v>422042334.272025</v>
      </c>
      <c r="C126">
        <v>342663692.47145677</v>
      </c>
      <c r="D126">
        <v>250684169.9199041</v>
      </c>
      <c r="E126">
        <v>148890445.22215727</v>
      </c>
    </row>
    <row r="127" spans="1:5" ht="12.75">
      <c r="A127" t="s">
        <v>1379</v>
      </c>
      <c r="B127">
        <v>416873152.704261</v>
      </c>
      <c r="C127">
        <v>337911180.20234746</v>
      </c>
      <c r="D127">
        <v>246598907.5159097</v>
      </c>
      <c r="E127">
        <v>145863674.58397046</v>
      </c>
    </row>
    <row r="128" spans="1:5" ht="12.75">
      <c r="A128" t="s">
        <v>1380</v>
      </c>
      <c r="B128">
        <v>411582896.832547</v>
      </c>
      <c r="C128">
        <v>333057128.18102276</v>
      </c>
      <c r="D128">
        <v>242438402.1041297</v>
      </c>
      <c r="E128">
        <v>142795339.82861722</v>
      </c>
    </row>
    <row r="129" spans="1:5" ht="12.75">
      <c r="A129" t="s">
        <v>1381</v>
      </c>
      <c r="B129">
        <v>406463497.894528</v>
      </c>
      <c r="C129">
        <v>328356594.46100914</v>
      </c>
      <c r="D129">
        <v>238408928.3509378</v>
      </c>
      <c r="E129">
        <v>139827230.72620893</v>
      </c>
    </row>
    <row r="130" spans="1:5" ht="12.75">
      <c r="A130" t="s">
        <v>1382</v>
      </c>
      <c r="B130">
        <v>401379159.931886</v>
      </c>
      <c r="C130">
        <v>323734775.62611043</v>
      </c>
      <c r="D130">
        <v>234493910.12120736</v>
      </c>
      <c r="E130">
        <v>136986054.35057244</v>
      </c>
    </row>
    <row r="131" spans="1:5" ht="12.75">
      <c r="A131" t="s">
        <v>1383</v>
      </c>
      <c r="B131">
        <v>396348862.992376</v>
      </c>
      <c r="C131">
        <v>319135362.57627356</v>
      </c>
      <c r="D131">
        <v>230574479.73334762</v>
      </c>
      <c r="E131">
        <v>134125898.79522337</v>
      </c>
    </row>
    <row r="132" spans="1:5" ht="12.75">
      <c r="A132" t="s">
        <v>1384</v>
      </c>
      <c r="B132">
        <v>391385048.730612</v>
      </c>
      <c r="C132">
        <v>314621288.12599796</v>
      </c>
      <c r="D132">
        <v>226753594.15736154</v>
      </c>
      <c r="E132">
        <v>131362580.41479428</v>
      </c>
    </row>
    <row r="133" spans="1:5" ht="12.75">
      <c r="A133" t="s">
        <v>1385</v>
      </c>
      <c r="B133">
        <v>386480001.19056</v>
      </c>
      <c r="C133">
        <v>310151351.8807877</v>
      </c>
      <c r="D133">
        <v>222963537.46491355</v>
      </c>
      <c r="E133">
        <v>128619837.64244257</v>
      </c>
    </row>
    <row r="134" spans="1:5" ht="12.75">
      <c r="A134" t="s">
        <v>1386</v>
      </c>
      <c r="B134">
        <v>381400182.425612</v>
      </c>
      <c r="C134">
        <v>305572388.9457651</v>
      </c>
      <c r="D134">
        <v>219131112.92085645</v>
      </c>
      <c r="E134">
        <v>125890871.14011963</v>
      </c>
    </row>
    <row r="135" spans="1:5" ht="12.75">
      <c r="A135" t="s">
        <v>1387</v>
      </c>
      <c r="B135">
        <v>376650492.893579</v>
      </c>
      <c r="C135">
        <v>301255186.2314314</v>
      </c>
      <c r="D135">
        <v>215485752.14560714</v>
      </c>
      <c r="E135">
        <v>123272264.48593675</v>
      </c>
    </row>
    <row r="136" spans="1:5" ht="12.75">
      <c r="A136" t="s">
        <v>1388</v>
      </c>
      <c r="B136">
        <v>371573907.797612</v>
      </c>
      <c r="C136">
        <v>296690732.67597216</v>
      </c>
      <c r="D136">
        <v>211681108.82439086</v>
      </c>
      <c r="E136">
        <v>120582847.49498044</v>
      </c>
    </row>
    <row r="137" spans="1:5" ht="12.75">
      <c r="A137" t="s">
        <v>1389</v>
      </c>
      <c r="B137">
        <v>367006298.244328</v>
      </c>
      <c r="C137">
        <v>292562628.23891395</v>
      </c>
      <c r="D137">
        <v>208222059.07868326</v>
      </c>
      <c r="E137">
        <v>118126205.5550568</v>
      </c>
    </row>
    <row r="138" spans="1:5" ht="12.75">
      <c r="A138" t="s">
        <v>1390</v>
      </c>
      <c r="B138">
        <v>362479644.972115</v>
      </c>
      <c r="C138">
        <v>288464075.0605277</v>
      </c>
      <c r="D138">
        <v>204782912.4386388</v>
      </c>
      <c r="E138">
        <v>115683082.35596952</v>
      </c>
    </row>
    <row r="139" spans="1:5" ht="12.75">
      <c r="A139" t="s">
        <v>1391</v>
      </c>
      <c r="B139">
        <v>357765950.719253</v>
      </c>
      <c r="C139">
        <v>284245551.428724</v>
      </c>
      <c r="D139">
        <v>201291494.67564496</v>
      </c>
      <c r="E139">
        <v>113244637.1770394</v>
      </c>
    </row>
    <row r="140" spans="1:5" ht="12.75">
      <c r="A140" t="s">
        <v>1392</v>
      </c>
      <c r="B140">
        <v>353300030.363569</v>
      </c>
      <c r="C140">
        <v>280221287.9059449</v>
      </c>
      <c r="D140">
        <v>197936991.87695444</v>
      </c>
      <c r="E140">
        <v>110885767.1404861</v>
      </c>
    </row>
    <row r="141" spans="1:5" ht="12.75">
      <c r="A141" t="s">
        <v>1393</v>
      </c>
      <c r="B141">
        <v>348853523.174788</v>
      </c>
      <c r="C141">
        <v>276225229.1138639</v>
      </c>
      <c r="D141">
        <v>194618121.54215118</v>
      </c>
      <c r="E141">
        <v>108564724.73509029</v>
      </c>
    </row>
    <row r="142" spans="1:5" ht="12.75">
      <c r="A142" t="s">
        <v>1394</v>
      </c>
      <c r="B142">
        <v>344418452.854571</v>
      </c>
      <c r="C142">
        <v>272295687.74169433</v>
      </c>
      <c r="D142">
        <v>191408761.7319441</v>
      </c>
      <c r="E142">
        <v>106365866.91295604</v>
      </c>
    </row>
    <row r="143" spans="1:5" ht="12.75">
      <c r="A143" t="s">
        <v>1395</v>
      </c>
      <c r="B143">
        <v>339997866.932371</v>
      </c>
      <c r="C143">
        <v>268344886.2558191</v>
      </c>
      <c r="D143">
        <v>188151838.57740104</v>
      </c>
      <c r="E143">
        <v>104113142.79360755</v>
      </c>
    </row>
    <row r="144" spans="1:5" ht="12.75">
      <c r="A144" t="s">
        <v>1396</v>
      </c>
      <c r="B144">
        <v>335586841.643305</v>
      </c>
      <c r="C144">
        <v>264428715.47228086</v>
      </c>
      <c r="D144">
        <v>184949655.0303359</v>
      </c>
      <c r="E144">
        <v>101921709.41826054</v>
      </c>
    </row>
    <row r="145" spans="1:5" ht="12.75">
      <c r="A145" t="s">
        <v>1397</v>
      </c>
      <c r="B145">
        <v>331189129.604135</v>
      </c>
      <c r="C145">
        <v>260520884.7193303</v>
      </c>
      <c r="D145">
        <v>181752983.05185968</v>
      </c>
      <c r="E145">
        <v>99735860.8334168</v>
      </c>
    </row>
    <row r="146" spans="1:5" ht="12.75">
      <c r="A146" t="s">
        <v>1398</v>
      </c>
      <c r="B146">
        <v>326800688.830708</v>
      </c>
      <c r="C146">
        <v>256646883.06928977</v>
      </c>
      <c r="D146">
        <v>178609586.35089508</v>
      </c>
      <c r="E146">
        <v>97609174.77188382</v>
      </c>
    </row>
    <row r="147" spans="1:5" ht="12.75">
      <c r="A147" t="s">
        <v>1399</v>
      </c>
      <c r="B147">
        <v>322413451.119566</v>
      </c>
      <c r="C147">
        <v>252771998.59907886</v>
      </c>
      <c r="D147">
        <v>175465535.30237722</v>
      </c>
      <c r="E147">
        <v>95484817.33992612</v>
      </c>
    </row>
    <row r="148" spans="1:5" ht="12.75">
      <c r="A148" t="s">
        <v>1400</v>
      </c>
      <c r="B148">
        <v>318041818.674279</v>
      </c>
      <c r="C148">
        <v>248921733.79352233</v>
      </c>
      <c r="D148">
        <v>172353367.6151904</v>
      </c>
      <c r="E148">
        <v>93393981.23418124</v>
      </c>
    </row>
    <row r="149" spans="1:5" ht="12.75">
      <c r="A149" t="s">
        <v>1401</v>
      </c>
      <c r="B149">
        <v>313679562.267462</v>
      </c>
      <c r="C149">
        <v>245104549.60484368</v>
      </c>
      <c r="D149">
        <v>169292647.2642584</v>
      </c>
      <c r="E149">
        <v>91359411.88757244</v>
      </c>
    </row>
    <row r="150" spans="1:5" ht="12.75">
      <c r="A150" t="s">
        <v>1402</v>
      </c>
      <c r="B150">
        <v>309325781.149811</v>
      </c>
      <c r="C150">
        <v>241292624.27912217</v>
      </c>
      <c r="D150">
        <v>166235916.9203754</v>
      </c>
      <c r="E150">
        <v>89329865.85194947</v>
      </c>
    </row>
    <row r="151" spans="1:5" ht="12.75">
      <c r="A151" t="s">
        <v>1403</v>
      </c>
      <c r="B151">
        <v>304499967.004836</v>
      </c>
      <c r="C151">
        <v>237138319.97376072</v>
      </c>
      <c r="D151">
        <v>162971747.53089094</v>
      </c>
      <c r="E151">
        <v>87216815.3072164</v>
      </c>
    </row>
    <row r="152" spans="1:5" ht="12.75">
      <c r="A152" t="s">
        <v>1404</v>
      </c>
      <c r="B152">
        <v>300184478.232565</v>
      </c>
      <c r="C152">
        <v>233381002.00655606</v>
      </c>
      <c r="D152">
        <v>159981651.87211218</v>
      </c>
      <c r="E152">
        <v>85253986.98540017</v>
      </c>
    </row>
    <row r="153" spans="1:5" ht="12.75">
      <c r="A153" t="s">
        <v>1405</v>
      </c>
      <c r="B153">
        <v>295632168.024201</v>
      </c>
      <c r="C153">
        <v>229451940.66878834</v>
      </c>
      <c r="D153">
        <v>156888281.0700065</v>
      </c>
      <c r="E153">
        <v>83251419.23496714</v>
      </c>
    </row>
    <row r="154" spans="1:5" ht="12.75">
      <c r="A154" t="s">
        <v>1406</v>
      </c>
      <c r="B154">
        <v>291361583.823683</v>
      </c>
      <c r="C154">
        <v>225790912.76036537</v>
      </c>
      <c r="D154">
        <v>154030365.10662383</v>
      </c>
      <c r="E154">
        <v>81422137.11257888</v>
      </c>
    </row>
    <row r="155" spans="1:5" ht="12.75">
      <c r="A155" t="s">
        <v>1407</v>
      </c>
      <c r="B155">
        <v>287134092.831387</v>
      </c>
      <c r="C155">
        <v>222137413.34688047</v>
      </c>
      <c r="D155">
        <v>151152623.33383527</v>
      </c>
      <c r="E155">
        <v>79562507.32245818</v>
      </c>
    </row>
    <row r="156" spans="1:5" ht="12.75">
      <c r="A156" t="s">
        <v>1408</v>
      </c>
      <c r="B156">
        <v>282652504.530431</v>
      </c>
      <c r="C156">
        <v>218311366.1588138</v>
      </c>
      <c r="D156">
        <v>148183583.5595045</v>
      </c>
      <c r="E156">
        <v>77679952.02059358</v>
      </c>
    </row>
    <row r="157" spans="1:5" ht="12.75">
      <c r="A157" t="s">
        <v>1409</v>
      </c>
      <c r="B157">
        <v>278434767.698486</v>
      </c>
      <c r="C157">
        <v>214688979.8841448</v>
      </c>
      <c r="D157">
        <v>145354201.98014328</v>
      </c>
      <c r="E157">
        <v>75874015.0054159</v>
      </c>
    </row>
    <row r="158" spans="1:5" ht="12.75">
      <c r="A158" t="s">
        <v>1410</v>
      </c>
      <c r="B158">
        <v>274488622.75564</v>
      </c>
      <c r="C158">
        <v>211298880.92021522</v>
      </c>
      <c r="D158">
        <v>142706844.41197392</v>
      </c>
      <c r="E158">
        <v>74186752.6741453</v>
      </c>
    </row>
    <row r="159" spans="1:5" ht="12.75">
      <c r="A159" t="s">
        <v>1411</v>
      </c>
      <c r="B159">
        <v>270650988.465836</v>
      </c>
      <c r="C159">
        <v>207991336.41287193</v>
      </c>
      <c r="D159">
        <v>140115746.2919875</v>
      </c>
      <c r="E159">
        <v>72531243.3531716</v>
      </c>
    </row>
    <row r="160" spans="1:5" ht="12.75">
      <c r="A160" t="s">
        <v>1412</v>
      </c>
      <c r="B160">
        <v>266935713.255864</v>
      </c>
      <c r="C160">
        <v>204788275.43357727</v>
      </c>
      <c r="D160">
        <v>137607112.0686614</v>
      </c>
      <c r="E160">
        <v>70930933.9253358</v>
      </c>
    </row>
    <row r="161" spans="1:5" ht="12.75">
      <c r="A161" t="s">
        <v>1413</v>
      </c>
      <c r="B161">
        <v>263231702.008816</v>
      </c>
      <c r="C161">
        <v>201615148.0862186</v>
      </c>
      <c r="D161">
        <v>135141494.7590898</v>
      </c>
      <c r="E161">
        <v>69374457.38223943</v>
      </c>
    </row>
    <row r="162" spans="1:5" ht="12.75">
      <c r="A162" t="s">
        <v>1414</v>
      </c>
      <c r="B162">
        <v>259720718.978861</v>
      </c>
      <c r="C162">
        <v>198588613.0944694</v>
      </c>
      <c r="D162">
        <v>132774292.14184934</v>
      </c>
      <c r="E162">
        <v>67870569.8157732</v>
      </c>
    </row>
    <row r="163" spans="1:5" ht="12.75">
      <c r="A163" t="s">
        <v>1415</v>
      </c>
      <c r="B163">
        <v>256235688.485511</v>
      </c>
      <c r="C163">
        <v>195602285.44252497</v>
      </c>
      <c r="D163">
        <v>130455785.49580485</v>
      </c>
      <c r="E163">
        <v>66412056.420193754</v>
      </c>
    </row>
    <row r="164" spans="1:5" ht="12.75">
      <c r="A164" t="s">
        <v>1416</v>
      </c>
      <c r="B164">
        <v>252775441.056248</v>
      </c>
      <c r="C164">
        <v>192633565.25094107</v>
      </c>
      <c r="D164">
        <v>128149074.71237269</v>
      </c>
      <c r="E164">
        <v>64961445.24532815</v>
      </c>
    </row>
    <row r="165" spans="1:5" ht="12.75">
      <c r="A165" t="s">
        <v>1417</v>
      </c>
      <c r="B165">
        <v>249323375.539033</v>
      </c>
      <c r="C165">
        <v>189680577.36118165</v>
      </c>
      <c r="D165">
        <v>125863692.29888488</v>
      </c>
      <c r="E165">
        <v>63532696.90923402</v>
      </c>
    </row>
    <row r="166" spans="1:5" ht="12.75">
      <c r="A166" t="s">
        <v>1418</v>
      </c>
      <c r="B166">
        <v>245892945.982501</v>
      </c>
      <c r="C166">
        <v>186784166.16913545</v>
      </c>
      <c r="D166">
        <v>123657020.82710701</v>
      </c>
      <c r="E166">
        <v>62179985.098062985</v>
      </c>
    </row>
    <row r="167" spans="1:5" ht="12.75">
      <c r="A167" t="s">
        <v>1419</v>
      </c>
      <c r="B167">
        <v>242472948.468315</v>
      </c>
      <c r="C167">
        <v>183873888.46677935</v>
      </c>
      <c r="D167">
        <v>121420739.74728578</v>
      </c>
      <c r="E167">
        <v>60796885.031956196</v>
      </c>
    </row>
    <row r="168" spans="1:5" ht="12.75">
      <c r="A168" t="s">
        <v>1420</v>
      </c>
      <c r="B168">
        <v>238829884.7864</v>
      </c>
      <c r="C168">
        <v>180813976.08387023</v>
      </c>
      <c r="D168">
        <v>119106257.24985772</v>
      </c>
      <c r="E168">
        <v>59393526.895364925</v>
      </c>
    </row>
    <row r="169" spans="1:5" ht="12.75">
      <c r="A169" t="s">
        <v>1421</v>
      </c>
      <c r="B169">
        <v>235435375.840871</v>
      </c>
      <c r="C169">
        <v>177941736.95411682</v>
      </c>
      <c r="D169">
        <v>116916148.38934249</v>
      </c>
      <c r="E169">
        <v>58054468.96716789</v>
      </c>
    </row>
    <row r="170" spans="1:5" ht="12.75">
      <c r="A170" t="s">
        <v>1422</v>
      </c>
      <c r="B170">
        <v>232056406.335379</v>
      </c>
      <c r="C170">
        <v>175100033.46607387</v>
      </c>
      <c r="D170">
        <v>114765848.16381529</v>
      </c>
      <c r="E170">
        <v>56753142.12496129</v>
      </c>
    </row>
    <row r="171" spans="1:5" ht="12.75">
      <c r="A171" t="s">
        <v>1423</v>
      </c>
      <c r="B171">
        <v>228578094.962232</v>
      </c>
      <c r="C171">
        <v>172182914.43974683</v>
      </c>
      <c r="D171">
        <v>112566869.64338565</v>
      </c>
      <c r="E171">
        <v>55429945.18356234</v>
      </c>
    </row>
    <row r="172" spans="1:5" ht="12.75">
      <c r="A172" t="s">
        <v>1424</v>
      </c>
      <c r="B172">
        <v>225216976.59393</v>
      </c>
      <c r="C172">
        <v>169363316.22601745</v>
      </c>
      <c r="D172">
        <v>110441927.12372245</v>
      </c>
      <c r="E172">
        <v>54153241.26070292</v>
      </c>
    </row>
    <row r="173" spans="1:5" ht="12.75">
      <c r="A173" t="s">
        <v>1425</v>
      </c>
      <c r="B173">
        <v>221868093.822415</v>
      </c>
      <c r="C173">
        <v>166571093.7008757</v>
      </c>
      <c r="D173">
        <v>108353771.35020006</v>
      </c>
      <c r="E173">
        <v>52911563.52641924</v>
      </c>
    </row>
    <row r="174" spans="1:5" ht="12.75">
      <c r="A174" t="s">
        <v>1426</v>
      </c>
      <c r="B174">
        <v>218523166.227972</v>
      </c>
      <c r="C174">
        <v>163781577.07898584</v>
      </c>
      <c r="D174">
        <v>106268251.81142266</v>
      </c>
      <c r="E174">
        <v>51673362.01197653</v>
      </c>
    </row>
    <row r="175" spans="1:5" ht="12.75">
      <c r="A175" t="s">
        <v>1427</v>
      </c>
      <c r="B175">
        <v>215177086.975038</v>
      </c>
      <c r="C175">
        <v>161008998.41706508</v>
      </c>
      <c r="D175">
        <v>104212161.34975412</v>
      </c>
      <c r="E175">
        <v>50465858.92993441</v>
      </c>
    </row>
    <row r="176" spans="1:5" ht="12.75">
      <c r="A176" t="s">
        <v>1428</v>
      </c>
      <c r="B176">
        <v>211808426.96302</v>
      </c>
      <c r="C176">
        <v>158219547.63965818</v>
      </c>
      <c r="D176">
        <v>102146263.82251333</v>
      </c>
      <c r="E176">
        <v>49255912.81811307</v>
      </c>
    </row>
    <row r="177" spans="1:5" ht="12.75">
      <c r="A177" t="s">
        <v>1429</v>
      </c>
      <c r="B177">
        <v>208479166.863009</v>
      </c>
      <c r="C177">
        <v>155468477.48853633</v>
      </c>
      <c r="D177">
        <v>100114915.71565013</v>
      </c>
      <c r="E177">
        <v>48071900.41814192</v>
      </c>
    </row>
    <row r="178" spans="1:5" ht="12.75">
      <c r="A178" t="s">
        <v>1430</v>
      </c>
      <c r="B178">
        <v>205145532.294211</v>
      </c>
      <c r="C178">
        <v>152739754.29264277</v>
      </c>
      <c r="D178">
        <v>98123712.18173951</v>
      </c>
      <c r="E178">
        <v>46929078.07423848</v>
      </c>
    </row>
    <row r="179" spans="1:5" ht="12.75">
      <c r="A179" t="s">
        <v>1431</v>
      </c>
      <c r="B179">
        <v>201815613.967933</v>
      </c>
      <c r="C179">
        <v>150005632.64178282</v>
      </c>
      <c r="D179">
        <v>96122164.56807567</v>
      </c>
      <c r="E179">
        <v>45777093.44633074</v>
      </c>
    </row>
    <row r="180" spans="1:5" ht="12.75">
      <c r="A180" t="s">
        <v>1432</v>
      </c>
      <c r="B180">
        <v>198484224.971229</v>
      </c>
      <c r="C180">
        <v>147287319.90210637</v>
      </c>
      <c r="D180">
        <v>94148000.7491193</v>
      </c>
      <c r="E180">
        <v>44653124.98591679</v>
      </c>
    </row>
    <row r="181" spans="1:5" ht="12.75">
      <c r="A181" t="s">
        <v>1433</v>
      </c>
      <c r="B181">
        <v>194986669.838133</v>
      </c>
      <c r="C181">
        <v>144446513.89002112</v>
      </c>
      <c r="D181">
        <v>92097300.4316745</v>
      </c>
      <c r="E181">
        <v>43495494.78131824</v>
      </c>
    </row>
    <row r="182" spans="1:5" ht="12.75">
      <c r="A182" t="s">
        <v>1434</v>
      </c>
      <c r="B182">
        <v>191668336.190408</v>
      </c>
      <c r="C182">
        <v>141755225.15896228</v>
      </c>
      <c r="D182">
        <v>90158915.44967614</v>
      </c>
      <c r="E182">
        <v>42405495.03709736</v>
      </c>
    </row>
    <row r="183" spans="1:5" ht="12.75">
      <c r="A183" t="s">
        <v>1435</v>
      </c>
      <c r="B183">
        <v>188362973.242386</v>
      </c>
      <c r="C183">
        <v>139074343.7467332</v>
      </c>
      <c r="D183">
        <v>88228869.56344135</v>
      </c>
      <c r="E183">
        <v>41321948.59420786</v>
      </c>
    </row>
    <row r="184" spans="1:5" ht="12.75">
      <c r="A184" t="s">
        <v>1436</v>
      </c>
      <c r="B184">
        <v>185067703.187238</v>
      </c>
      <c r="C184">
        <v>136409587.7616671</v>
      </c>
      <c r="D184">
        <v>86318261.51285839</v>
      </c>
      <c r="E184">
        <v>40255885.36467314</v>
      </c>
    </row>
    <row r="185" spans="1:5" ht="12.75">
      <c r="A185" t="s">
        <v>1437</v>
      </c>
      <c r="B185">
        <v>181787912.800878</v>
      </c>
      <c r="C185">
        <v>133772186.31131834</v>
      </c>
      <c r="D185">
        <v>84441002.5135043</v>
      </c>
      <c r="E185">
        <v>39218968.04484656</v>
      </c>
    </row>
    <row r="186" spans="1:5" ht="12.75">
      <c r="A186" t="s">
        <v>1438</v>
      </c>
      <c r="B186">
        <v>178521564.641093</v>
      </c>
      <c r="C186">
        <v>131145769.38613367</v>
      </c>
      <c r="D186">
        <v>82572595.10964969</v>
      </c>
      <c r="E186">
        <v>38188740.46357966</v>
      </c>
    </row>
    <row r="187" spans="1:5" ht="12.75">
      <c r="A187" t="s">
        <v>1439</v>
      </c>
      <c r="B187">
        <v>175261717.034442</v>
      </c>
      <c r="C187">
        <v>128539682.63348089</v>
      </c>
      <c r="D187">
        <v>80732544.23380871</v>
      </c>
      <c r="E187">
        <v>37184686.42835145</v>
      </c>
    </row>
    <row r="188" spans="1:5" ht="12.75">
      <c r="A188" t="s">
        <v>1440</v>
      </c>
      <c r="B188">
        <v>172011175.856361</v>
      </c>
      <c r="C188">
        <v>125941715.54975173</v>
      </c>
      <c r="D188">
        <v>78899656.71915205</v>
      </c>
      <c r="E188">
        <v>36186553.148270965</v>
      </c>
    </row>
    <row r="189" spans="1:5" ht="12.75">
      <c r="A189" t="s">
        <v>1441</v>
      </c>
      <c r="B189">
        <v>168768222.507746</v>
      </c>
      <c r="C189">
        <v>123357737.56033696</v>
      </c>
      <c r="D189">
        <v>77084311.4203215</v>
      </c>
      <c r="E189">
        <v>35204219.54535961</v>
      </c>
    </row>
    <row r="190" spans="1:5" ht="12.75">
      <c r="A190" t="s">
        <v>1442</v>
      </c>
      <c r="B190">
        <v>165546979.255782</v>
      </c>
      <c r="C190">
        <v>120817849.94653086</v>
      </c>
      <c r="D190">
        <v>75323730.46796826</v>
      </c>
      <c r="E190">
        <v>34268536.329550706</v>
      </c>
    </row>
    <row r="191" spans="1:5" ht="12.75">
      <c r="A191" t="s">
        <v>1443</v>
      </c>
      <c r="B191">
        <v>162346391.00515</v>
      </c>
      <c r="C191">
        <v>118281074.17286241</v>
      </c>
      <c r="D191">
        <v>73554639.38847086</v>
      </c>
      <c r="E191">
        <v>33321951.265715554</v>
      </c>
    </row>
    <row r="192" spans="1:5" ht="12.75">
      <c r="A192" t="s">
        <v>1444</v>
      </c>
      <c r="B192">
        <v>159182481.938298</v>
      </c>
      <c r="C192">
        <v>115785574.14811255</v>
      </c>
      <c r="D192">
        <v>71825561.78940223</v>
      </c>
      <c r="E192">
        <v>32405256.93560735</v>
      </c>
    </row>
    <row r="193" spans="1:5" ht="12.75">
      <c r="A193" t="s">
        <v>1445</v>
      </c>
      <c r="B193">
        <v>156062005.290678</v>
      </c>
      <c r="C193">
        <v>113323281.98586059</v>
      </c>
      <c r="D193">
        <v>70119339.19399628</v>
      </c>
      <c r="E193">
        <v>31501473.73711223</v>
      </c>
    </row>
    <row r="194" spans="1:5" ht="12.75">
      <c r="A194" t="s">
        <v>1446</v>
      </c>
      <c r="B194">
        <v>153010836.219283</v>
      </c>
      <c r="C194">
        <v>110925324.97643562</v>
      </c>
      <c r="D194">
        <v>68466660.8954531</v>
      </c>
      <c r="E194">
        <v>30632912.37797768</v>
      </c>
    </row>
    <row r="195" spans="1:5" ht="12.75">
      <c r="A195" t="s">
        <v>1447</v>
      </c>
      <c r="B195">
        <v>150036661.595773</v>
      </c>
      <c r="C195">
        <v>108584714.161549</v>
      </c>
      <c r="D195">
        <v>66851510.34577157</v>
      </c>
      <c r="E195">
        <v>29783585.820791192</v>
      </c>
    </row>
    <row r="196" spans="1:5" ht="12.75">
      <c r="A196" t="s">
        <v>1448</v>
      </c>
      <c r="B196">
        <v>147119729.108619</v>
      </c>
      <c r="C196">
        <v>106293081.03403714</v>
      </c>
      <c r="D196">
        <v>65274209.30789016</v>
      </c>
      <c r="E196">
        <v>28957695.671529185</v>
      </c>
    </row>
    <row r="197" spans="1:5" ht="12.75">
      <c r="A197" t="s">
        <v>1449</v>
      </c>
      <c r="B197">
        <v>144276919.048284</v>
      </c>
      <c r="C197">
        <v>104068069.71852192</v>
      </c>
      <c r="D197">
        <v>63750543.32824947</v>
      </c>
      <c r="E197">
        <v>28165817.03746478</v>
      </c>
    </row>
    <row r="198" spans="1:5" ht="12.75">
      <c r="A198" t="s">
        <v>1450</v>
      </c>
      <c r="B198">
        <v>141454709.280129</v>
      </c>
      <c r="C198">
        <v>101859333.26748535</v>
      </c>
      <c r="D198">
        <v>62238814.71127424</v>
      </c>
      <c r="E198">
        <v>27381447.065279827</v>
      </c>
    </row>
    <row r="199" spans="1:5" ht="12.75">
      <c r="A199" t="s">
        <v>1451</v>
      </c>
      <c r="B199">
        <v>138486183.805595</v>
      </c>
      <c r="C199">
        <v>99558060.34669106</v>
      </c>
      <c r="D199">
        <v>60682949.04153146</v>
      </c>
      <c r="E199">
        <v>26587520.91962426</v>
      </c>
    </row>
    <row r="200" spans="1:5" ht="12.75">
      <c r="A200" t="s">
        <v>1452</v>
      </c>
      <c r="B200">
        <v>135677442.917602</v>
      </c>
      <c r="C200">
        <v>97373416.46262081</v>
      </c>
      <c r="D200">
        <v>59200415.15938372</v>
      </c>
      <c r="E200">
        <v>25828104.701450765</v>
      </c>
    </row>
    <row r="201" spans="1:5" ht="12.75">
      <c r="A201" t="s">
        <v>1453</v>
      </c>
      <c r="B201">
        <v>132879872.527056</v>
      </c>
      <c r="C201">
        <v>95203900.09928076</v>
      </c>
      <c r="D201">
        <v>57734203.29886713</v>
      </c>
      <c r="E201">
        <v>25081735.44137227</v>
      </c>
    </row>
    <row r="202" spans="1:5" ht="12.75">
      <c r="A202" t="s">
        <v>1454</v>
      </c>
      <c r="B202">
        <v>130081847.895326</v>
      </c>
      <c r="C202">
        <v>93056423.68844691</v>
      </c>
      <c r="D202">
        <v>56302270.79078723</v>
      </c>
      <c r="E202">
        <v>24366061.04651455</v>
      </c>
    </row>
    <row r="203" spans="1:5" ht="12.75">
      <c r="A203" t="s">
        <v>1455</v>
      </c>
      <c r="B203">
        <v>127295552.863359</v>
      </c>
      <c r="C203">
        <v>90908746.77122867</v>
      </c>
      <c r="D203">
        <v>54862970.33740617</v>
      </c>
      <c r="E203">
        <v>23642606.46309838</v>
      </c>
    </row>
    <row r="204" spans="1:5" ht="12.75">
      <c r="A204" t="s">
        <v>1456</v>
      </c>
      <c r="B204">
        <v>124524483.397874</v>
      </c>
      <c r="C204">
        <v>88783803.90704784</v>
      </c>
      <c r="D204">
        <v>53448701.87274879</v>
      </c>
      <c r="E204">
        <v>22938725.351657532</v>
      </c>
    </row>
    <row r="205" spans="1:5" ht="12.75">
      <c r="A205" t="s">
        <v>1457</v>
      </c>
      <c r="B205">
        <v>121760887.279907</v>
      </c>
      <c r="C205">
        <v>86666165.6877271</v>
      </c>
      <c r="D205">
        <v>52041174.47291557</v>
      </c>
      <c r="E205">
        <v>22240053.546533164</v>
      </c>
    </row>
    <row r="206" spans="1:5" ht="12.75">
      <c r="A206" t="s">
        <v>1458</v>
      </c>
      <c r="B206">
        <v>119012348.364581</v>
      </c>
      <c r="C206">
        <v>84570785.39262055</v>
      </c>
      <c r="D206">
        <v>50657953.0968334</v>
      </c>
      <c r="E206">
        <v>21560183.87212191</v>
      </c>
    </row>
    <row r="207" spans="1:5" ht="12.75">
      <c r="A207" t="s">
        <v>1459</v>
      </c>
      <c r="B207">
        <v>116280388.771878</v>
      </c>
      <c r="C207">
        <v>82489295.24205181</v>
      </c>
      <c r="D207">
        <v>49285476.5048552</v>
      </c>
      <c r="E207">
        <v>20887208.507947072</v>
      </c>
    </row>
    <row r="208" spans="1:5" ht="12.75">
      <c r="A208" t="s">
        <v>1460</v>
      </c>
      <c r="B208">
        <v>113557738.47855</v>
      </c>
      <c r="C208">
        <v>80421215.34722501</v>
      </c>
      <c r="D208">
        <v>47927645.18899932</v>
      </c>
      <c r="E208">
        <v>20225727.578701954</v>
      </c>
    </row>
    <row r="209" spans="1:5" ht="12.75">
      <c r="A209" t="s">
        <v>1461</v>
      </c>
      <c r="B209">
        <v>110853935.616545</v>
      </c>
      <c r="C209">
        <v>78377530.16085151</v>
      </c>
      <c r="D209">
        <v>46594730.122389875</v>
      </c>
      <c r="E209">
        <v>19582626.740366288</v>
      </c>
    </row>
    <row r="210" spans="1:5" ht="12.75">
      <c r="A210" t="s">
        <v>1462</v>
      </c>
      <c r="B210">
        <v>108188150.291482</v>
      </c>
      <c r="C210">
        <v>76362991.28212434</v>
      </c>
      <c r="D210">
        <v>45281650.86710903</v>
      </c>
      <c r="E210">
        <v>18950165.919601303</v>
      </c>
    </row>
    <row r="211" spans="1:5" ht="12.75">
      <c r="A211" t="s">
        <v>1463</v>
      </c>
      <c r="B211">
        <v>105545262.688996</v>
      </c>
      <c r="C211">
        <v>74375267.72286311</v>
      </c>
      <c r="D211">
        <v>43994423.288644135</v>
      </c>
      <c r="E211">
        <v>18335994.812835645</v>
      </c>
    </row>
    <row r="212" spans="1:5" ht="12.75">
      <c r="A212" t="s">
        <v>1464</v>
      </c>
      <c r="B212">
        <v>102949225.106709</v>
      </c>
      <c r="C212">
        <v>72422857.79394178</v>
      </c>
      <c r="D212">
        <v>42730584.93494466</v>
      </c>
      <c r="E212">
        <v>17733820.401480418</v>
      </c>
    </row>
    <row r="213" spans="1:5" ht="12.75">
      <c r="A213" t="s">
        <v>1465</v>
      </c>
      <c r="B213">
        <v>100363533.681514</v>
      </c>
      <c r="C213">
        <v>70484122.75935107</v>
      </c>
      <c r="D213">
        <v>41480938.30752369</v>
      </c>
      <c r="E213">
        <v>17142282.947340216</v>
      </c>
    </row>
    <row r="214" spans="1:5" ht="12.75">
      <c r="A214" t="s">
        <v>1466</v>
      </c>
      <c r="B214">
        <v>97790398.206066</v>
      </c>
      <c r="C214">
        <v>68571822.55201301</v>
      </c>
      <c r="D214">
        <v>40262809.98706581</v>
      </c>
      <c r="E214">
        <v>16575215.376546022</v>
      </c>
    </row>
    <row r="215" spans="1:5" ht="12.75">
      <c r="A215" t="s">
        <v>1467</v>
      </c>
      <c r="B215">
        <v>95261198.166889</v>
      </c>
      <c r="C215">
        <v>66685021.68104547</v>
      </c>
      <c r="D215">
        <v>39055371.97294245</v>
      </c>
      <c r="E215">
        <v>16010042.943963885</v>
      </c>
    </row>
    <row r="216" spans="1:5" ht="12.75">
      <c r="A216" t="s">
        <v>1468</v>
      </c>
      <c r="B216">
        <v>92808840.501759</v>
      </c>
      <c r="C216">
        <v>64861675.67986764</v>
      </c>
      <c r="D216">
        <v>37893996.74006387</v>
      </c>
      <c r="E216">
        <v>15470281.462657552</v>
      </c>
    </row>
    <row r="217" spans="1:5" ht="12.75">
      <c r="A217" t="s">
        <v>1469</v>
      </c>
      <c r="B217">
        <v>90442064.401278</v>
      </c>
      <c r="C217">
        <v>63100392.889216885</v>
      </c>
      <c r="D217">
        <v>36771251.00005185</v>
      </c>
      <c r="E217">
        <v>14948335.159598459</v>
      </c>
    </row>
    <row r="218" spans="1:5" ht="12.75">
      <c r="A218" t="s">
        <v>1470</v>
      </c>
      <c r="B218">
        <v>88266319.317933</v>
      </c>
      <c r="C218">
        <v>61481318.67915668</v>
      </c>
      <c r="D218">
        <v>35739566.720394984</v>
      </c>
      <c r="E218">
        <v>14469375.52170555</v>
      </c>
    </row>
    <row r="219" spans="1:5" ht="12.75">
      <c r="A219" t="s">
        <v>1471</v>
      </c>
      <c r="B219">
        <v>86254924.510412</v>
      </c>
      <c r="C219">
        <v>59978394.35423321</v>
      </c>
      <c r="D219">
        <v>34777233.99777205</v>
      </c>
      <c r="E219">
        <v>14020133.915881539</v>
      </c>
    </row>
    <row r="220" spans="1:5" ht="12.75">
      <c r="A220" t="s">
        <v>1472</v>
      </c>
      <c r="B220">
        <v>84381248.160377</v>
      </c>
      <c r="C220">
        <v>58575993.06474544</v>
      </c>
      <c r="D220">
        <v>33877702.90914614</v>
      </c>
      <c r="E220">
        <v>13599648.985208489</v>
      </c>
    </row>
    <row r="221" spans="1:5" ht="12.75">
      <c r="A221" t="s">
        <v>1473</v>
      </c>
      <c r="B221">
        <v>82678459.485162</v>
      </c>
      <c r="C221">
        <v>57299740.00033335</v>
      </c>
      <c r="D221">
        <v>33058010.53097769</v>
      </c>
      <c r="E221">
        <v>13216198.141591042</v>
      </c>
    </row>
    <row r="222" spans="1:5" ht="12.75">
      <c r="A222" t="s">
        <v>1474</v>
      </c>
      <c r="B222">
        <v>81061855.612667</v>
      </c>
      <c r="C222">
        <v>56084079.40188819</v>
      </c>
      <c r="D222">
        <v>32274368.30399377</v>
      </c>
      <c r="E222">
        <v>12848256.485960623</v>
      </c>
    </row>
    <row r="223" spans="1:5" ht="12.75">
      <c r="A223" t="s">
        <v>1475</v>
      </c>
      <c r="B223">
        <v>79477493.188705</v>
      </c>
      <c r="C223">
        <v>54897652.6862257</v>
      </c>
      <c r="D223">
        <v>31513867.000333566</v>
      </c>
      <c r="E223">
        <v>12494078.441970503</v>
      </c>
    </row>
    <row r="224" spans="1:5" ht="12.75">
      <c r="A224" t="s">
        <v>1476</v>
      </c>
      <c r="B224">
        <v>77900677.755297</v>
      </c>
      <c r="C224">
        <v>53717232.52117657</v>
      </c>
      <c r="D224">
        <v>30757826.682141352</v>
      </c>
      <c r="E224">
        <v>12142686.860055</v>
      </c>
    </row>
    <row r="225" spans="1:5" ht="12.75">
      <c r="A225" t="s">
        <v>1477</v>
      </c>
      <c r="B225">
        <v>76334290.627465</v>
      </c>
      <c r="C225">
        <v>52547837.34529128</v>
      </c>
      <c r="D225">
        <v>30011724.786312927</v>
      </c>
      <c r="E225">
        <v>11797954.714359008</v>
      </c>
    </row>
    <row r="226" spans="1:5" ht="12.75">
      <c r="A226" t="s">
        <v>1478</v>
      </c>
      <c r="B226">
        <v>74774498.357724</v>
      </c>
      <c r="C226">
        <v>51392414.58168009</v>
      </c>
      <c r="D226">
        <v>29281988.97192849</v>
      </c>
      <c r="E226">
        <v>11465470.72238945</v>
      </c>
    </row>
    <row r="227" spans="1:5" ht="12.75">
      <c r="A227" t="s">
        <v>1479</v>
      </c>
      <c r="B227">
        <v>73226022.704152</v>
      </c>
      <c r="C227">
        <v>50242789.03172628</v>
      </c>
      <c r="D227">
        <v>28554159.588436782</v>
      </c>
      <c r="E227">
        <v>11133130.991254218</v>
      </c>
    </row>
    <row r="228" spans="1:5" ht="12.75">
      <c r="A228" t="s">
        <v>1480</v>
      </c>
      <c r="B228">
        <v>71684704.04698</v>
      </c>
      <c r="C228">
        <v>49104506.481583424</v>
      </c>
      <c r="D228">
        <v>27838559.610815514</v>
      </c>
      <c r="E228">
        <v>10809628.802579924</v>
      </c>
    </row>
    <row r="229" spans="1:5" ht="12.75">
      <c r="A229" t="s">
        <v>1481</v>
      </c>
      <c r="B229">
        <v>70155382.375533</v>
      </c>
      <c r="C229">
        <v>47975402.72948614</v>
      </c>
      <c r="D229">
        <v>27129271.521284062</v>
      </c>
      <c r="E229">
        <v>10489596.236260556</v>
      </c>
    </row>
    <row r="230" spans="1:5" ht="12.75">
      <c r="A230" t="s">
        <v>1482</v>
      </c>
      <c r="B230">
        <v>68631962.132046</v>
      </c>
      <c r="C230">
        <v>46856582.35055533</v>
      </c>
      <c r="D230">
        <v>26431382.4634539</v>
      </c>
      <c r="E230">
        <v>10177863.03008107</v>
      </c>
    </row>
    <row r="231" spans="1:5" ht="12.75">
      <c r="A231" t="s">
        <v>1483</v>
      </c>
      <c r="B231">
        <v>67121915.730526</v>
      </c>
      <c r="C231">
        <v>45747916.07315362</v>
      </c>
      <c r="D231">
        <v>25740363.697930634</v>
      </c>
      <c r="E231">
        <v>9869792.483298669</v>
      </c>
    </row>
    <row r="232" spans="1:5" ht="12.75">
      <c r="A232" t="s">
        <v>1484</v>
      </c>
      <c r="B232">
        <v>65623077.678664</v>
      </c>
      <c r="C232">
        <v>44650502.02181604</v>
      </c>
      <c r="D232">
        <v>25059003.819932137</v>
      </c>
      <c r="E232">
        <v>9567836.923038997</v>
      </c>
    </row>
    <row r="233" spans="1:5" ht="12.75">
      <c r="A233" t="s">
        <v>1485</v>
      </c>
      <c r="B233">
        <v>64124438.629083</v>
      </c>
      <c r="C233">
        <v>43559199.304799594</v>
      </c>
      <c r="D233">
        <v>24386367.343829244</v>
      </c>
      <c r="E233">
        <v>9272848.345689338</v>
      </c>
    </row>
    <row r="234" spans="1:5" ht="12.75">
      <c r="A234" t="s">
        <v>1486</v>
      </c>
      <c r="B234">
        <v>62626964.555535</v>
      </c>
      <c r="C234">
        <v>42469823.244696304</v>
      </c>
      <c r="D234">
        <v>23716017.920258928</v>
      </c>
      <c r="E234">
        <v>8979753.910065467</v>
      </c>
    </row>
    <row r="235" spans="1:5" ht="12.75">
      <c r="A235" t="s">
        <v>1487</v>
      </c>
      <c r="B235">
        <v>61131426.714341</v>
      </c>
      <c r="C235">
        <v>41387594.274043284</v>
      </c>
      <c r="D235">
        <v>23054795.093443923</v>
      </c>
      <c r="E235">
        <v>8693607.230773335</v>
      </c>
    </row>
    <row r="236" spans="1:5" ht="12.75">
      <c r="A236" t="s">
        <v>1488</v>
      </c>
      <c r="B236">
        <v>59637893.03446</v>
      </c>
      <c r="C236">
        <v>40307951.0157344</v>
      </c>
      <c r="D236">
        <v>22396280.525496367</v>
      </c>
      <c r="E236">
        <v>8409521.143471956</v>
      </c>
    </row>
    <row r="237" spans="1:5" ht="12.75">
      <c r="A237" t="s">
        <v>1489</v>
      </c>
      <c r="B237">
        <v>58147164.016558</v>
      </c>
      <c r="C237">
        <v>39233743.40358023</v>
      </c>
      <c r="D237">
        <v>21743978.841205485</v>
      </c>
      <c r="E237">
        <v>8130008.591630772</v>
      </c>
    </row>
    <row r="238" spans="1:5" ht="12.75">
      <c r="A238" t="s">
        <v>1490</v>
      </c>
      <c r="B238">
        <v>56657478.020634</v>
      </c>
      <c r="C238">
        <v>38170036.16507758</v>
      </c>
      <c r="D238">
        <v>21105855.331764292</v>
      </c>
      <c r="E238">
        <v>7861220.101141278</v>
      </c>
    </row>
    <row r="239" spans="1:5" ht="12.75">
      <c r="A239" t="s">
        <v>1491</v>
      </c>
      <c r="B239">
        <v>55167138.463801</v>
      </c>
      <c r="C239">
        <v>37102960.932722</v>
      </c>
      <c r="D239">
        <v>20463647.561448723</v>
      </c>
      <c r="E239">
        <v>7589735.935618108</v>
      </c>
    </row>
    <row r="240" spans="1:5" ht="12.75">
      <c r="A240" t="s">
        <v>1492</v>
      </c>
      <c r="B240">
        <v>53679199.851898</v>
      </c>
      <c r="C240">
        <v>36042981.210978374</v>
      </c>
      <c r="D240">
        <v>19830102.141129624</v>
      </c>
      <c r="E240">
        <v>7324612.489949634</v>
      </c>
    </row>
    <row r="241" spans="1:5" ht="12.75">
      <c r="A241" t="s">
        <v>1493</v>
      </c>
      <c r="B241">
        <v>52191200.234377</v>
      </c>
      <c r="C241">
        <v>34984424.59913957</v>
      </c>
      <c r="D241">
        <v>19198755.32819219</v>
      </c>
      <c r="E241">
        <v>7061376.948813473</v>
      </c>
    </row>
    <row r="242" spans="1:5" ht="12.75">
      <c r="A242" t="s">
        <v>1494</v>
      </c>
      <c r="B242">
        <v>50710946.969485</v>
      </c>
      <c r="C242">
        <v>33936397.01192429</v>
      </c>
      <c r="D242">
        <v>18577780.94933265</v>
      </c>
      <c r="E242">
        <v>6804970.437395158</v>
      </c>
    </row>
    <row r="243" spans="1:5" ht="12.75">
      <c r="A243" t="s">
        <v>1495</v>
      </c>
      <c r="B243">
        <v>49239026.70104</v>
      </c>
      <c r="C243">
        <v>32895481.682982493</v>
      </c>
      <c r="D243">
        <v>17962155.37946204</v>
      </c>
      <c r="E243">
        <v>6551601.497424015</v>
      </c>
    </row>
    <row r="244" spans="1:5" ht="12.75">
      <c r="A244" t="s">
        <v>1496</v>
      </c>
      <c r="B244">
        <v>47771468.848536</v>
      </c>
      <c r="C244">
        <v>31860909.157655947</v>
      </c>
      <c r="D244">
        <v>17352995.573800273</v>
      </c>
      <c r="E244">
        <v>6302605.152943218</v>
      </c>
    </row>
    <row r="245" spans="1:5" ht="12.75">
      <c r="A245" t="s">
        <v>1497</v>
      </c>
      <c r="B245">
        <v>46307123.499455</v>
      </c>
      <c r="C245">
        <v>30833578.70778897</v>
      </c>
      <c r="D245">
        <v>16752128.40245057</v>
      </c>
      <c r="E245">
        <v>6059429.274883671</v>
      </c>
    </row>
    <row r="246" spans="1:5" ht="12.75">
      <c r="A246" t="s">
        <v>1498</v>
      </c>
      <c r="B246">
        <v>44847416.007714</v>
      </c>
      <c r="C246">
        <v>29810985.548753034</v>
      </c>
      <c r="D246">
        <v>16155354.26243648</v>
      </c>
      <c r="E246">
        <v>5818818.796914329</v>
      </c>
    </row>
    <row r="247" spans="1:5" ht="12.75">
      <c r="A247" t="s">
        <v>1499</v>
      </c>
      <c r="B247">
        <v>43390402.41225</v>
      </c>
      <c r="C247">
        <v>28795136.865150377</v>
      </c>
      <c r="D247">
        <v>15566431.54987384</v>
      </c>
      <c r="E247">
        <v>5583718.262010938</v>
      </c>
    </row>
    <row r="248" spans="1:5" ht="12.75">
      <c r="A248" t="s">
        <v>1500</v>
      </c>
      <c r="B248">
        <v>41935991.333333</v>
      </c>
      <c r="C248">
        <v>27782745.593780074</v>
      </c>
      <c r="D248">
        <v>14980943.778302036</v>
      </c>
      <c r="E248">
        <v>5350941.763686308</v>
      </c>
    </row>
    <row r="249" spans="1:5" ht="12.75">
      <c r="A249" t="s">
        <v>1501</v>
      </c>
      <c r="B249">
        <v>40480464.131337</v>
      </c>
      <c r="C249">
        <v>26772967.48798932</v>
      </c>
      <c r="D249">
        <v>14399738.837649947</v>
      </c>
      <c r="E249">
        <v>5121560.240992884</v>
      </c>
    </row>
    <row r="250" spans="1:5" ht="12.75">
      <c r="A250" t="s">
        <v>1502</v>
      </c>
      <c r="B250">
        <v>39023963.101818</v>
      </c>
      <c r="C250">
        <v>25770124.853263896</v>
      </c>
      <c r="D250">
        <v>13828521.324640311</v>
      </c>
      <c r="E250">
        <v>4899575.166904126</v>
      </c>
    </row>
    <row r="251" spans="1:5" ht="12.75">
      <c r="A251" t="s">
        <v>1503</v>
      </c>
      <c r="B251">
        <v>37576143.528759</v>
      </c>
      <c r="C251">
        <v>24771946.6159582</v>
      </c>
      <c r="D251">
        <v>13259081.783382298</v>
      </c>
      <c r="E251">
        <v>4677919.564917135</v>
      </c>
    </row>
    <row r="252" spans="1:5" ht="12.75">
      <c r="A252" t="s">
        <v>1504</v>
      </c>
      <c r="B252">
        <v>36137907.894894</v>
      </c>
      <c r="C252">
        <v>23784690.057222314</v>
      </c>
      <c r="D252">
        <v>12699323.243436227</v>
      </c>
      <c r="E252">
        <v>4462065.711925619</v>
      </c>
    </row>
    <row r="253" spans="1:5" ht="12.75">
      <c r="A253" t="s">
        <v>1505</v>
      </c>
      <c r="B253">
        <v>34706260.134609</v>
      </c>
      <c r="C253">
        <v>22803687.794513557</v>
      </c>
      <c r="D253">
        <v>12144573.303849323</v>
      </c>
      <c r="E253">
        <v>4249073.702573497</v>
      </c>
    </row>
    <row r="254" spans="1:5" ht="12.75">
      <c r="A254" t="s">
        <v>1506</v>
      </c>
      <c r="B254">
        <v>33292596.835434</v>
      </c>
      <c r="C254">
        <v>21838937.268002093</v>
      </c>
      <c r="D254">
        <v>11602149.098346498</v>
      </c>
      <c r="E254">
        <v>4042653.595413291</v>
      </c>
    </row>
    <row r="255" spans="1:5" ht="12.75">
      <c r="A255" t="s">
        <v>1507</v>
      </c>
      <c r="B255">
        <v>31387063.56152</v>
      </c>
      <c r="C255">
        <v>20554044.626009885</v>
      </c>
      <c r="D255">
        <v>10891766.680075925</v>
      </c>
      <c r="E255">
        <v>3779053.463971058</v>
      </c>
    </row>
    <row r="256" spans="1:5" ht="12.75">
      <c r="A256" t="s">
        <v>1508</v>
      </c>
      <c r="B256">
        <v>29996774.801684</v>
      </c>
      <c r="C256">
        <v>19610287.012553617</v>
      </c>
      <c r="D256">
        <v>10365233.194395466</v>
      </c>
      <c r="E256">
        <v>3581132.6109368936</v>
      </c>
    </row>
    <row r="257" spans="1:5" ht="12.75">
      <c r="A257" t="s">
        <v>1509</v>
      </c>
      <c r="B257">
        <v>28613069.439657</v>
      </c>
      <c r="C257">
        <v>18674990.797916915</v>
      </c>
      <c r="D257">
        <v>9846577.217397138</v>
      </c>
      <c r="E257">
        <v>3387994.531788155</v>
      </c>
    </row>
    <row r="258" spans="1:5" ht="12.75">
      <c r="A258" t="s">
        <v>1510</v>
      </c>
      <c r="B258">
        <v>27234449.489812</v>
      </c>
      <c r="C258">
        <v>17745054.09826785</v>
      </c>
      <c r="D258">
        <v>9332463.823523002</v>
      </c>
      <c r="E258">
        <v>3197498.462816219</v>
      </c>
    </row>
    <row r="259" spans="1:5" ht="12.75">
      <c r="A259" t="s">
        <v>1511</v>
      </c>
      <c r="B259">
        <v>25858750.07834</v>
      </c>
      <c r="C259">
        <v>16821038.92707623</v>
      </c>
      <c r="D259">
        <v>8824732.924164673</v>
      </c>
      <c r="E259">
        <v>3011145.097544631</v>
      </c>
    </row>
    <row r="260" spans="1:5" ht="12.75">
      <c r="A260" t="s">
        <v>1512</v>
      </c>
      <c r="B260">
        <v>24496611.109872</v>
      </c>
      <c r="C260">
        <v>15907944.745653</v>
      </c>
      <c r="D260">
        <v>8324476.3045995645</v>
      </c>
      <c r="E260">
        <v>2828418.3992895866</v>
      </c>
    </row>
    <row r="261" spans="1:5" ht="12.75">
      <c r="A261" t="s">
        <v>1513</v>
      </c>
      <c r="B261">
        <v>23141649.096572</v>
      </c>
      <c r="C261">
        <v>15002552.290884858</v>
      </c>
      <c r="D261">
        <v>7830727.109293806</v>
      </c>
      <c r="E261">
        <v>2649387.247126571</v>
      </c>
    </row>
    <row r="262" spans="1:5" ht="12.75">
      <c r="A262" t="s">
        <v>1514</v>
      </c>
      <c r="B262">
        <v>21789490.097028</v>
      </c>
      <c r="C262">
        <v>14104316.193490796</v>
      </c>
      <c r="D262">
        <v>7344971.113526336</v>
      </c>
      <c r="E262">
        <v>2475531.4904191634</v>
      </c>
    </row>
    <row r="263" spans="1:5" ht="12.75">
      <c r="A263" t="s">
        <v>1515</v>
      </c>
      <c r="B263">
        <v>20452126.955358</v>
      </c>
      <c r="C263">
        <v>13216188.588189939</v>
      </c>
      <c r="D263">
        <v>6864965.7791174445</v>
      </c>
      <c r="E263">
        <v>2303951.6418624115</v>
      </c>
    </row>
    <row r="264" spans="1:5" ht="12.75">
      <c r="A264" t="s">
        <v>1516</v>
      </c>
      <c r="B264">
        <v>19126651.863472</v>
      </c>
      <c r="C264">
        <v>12339377.77970008</v>
      </c>
      <c r="D264">
        <v>6393743.028309351</v>
      </c>
      <c r="E264">
        <v>2137008.470683696</v>
      </c>
    </row>
    <row r="265" spans="1:5" ht="12.75">
      <c r="A265" t="s">
        <v>1517</v>
      </c>
      <c r="B265">
        <v>17820335.451935</v>
      </c>
      <c r="C265">
        <v>11477121.035983153</v>
      </c>
      <c r="D265">
        <v>5931833.759452434</v>
      </c>
      <c r="E265">
        <v>1974225.0449429764</v>
      </c>
    </row>
    <row r="266" spans="1:5" ht="12.75">
      <c r="A266" t="s">
        <v>1518</v>
      </c>
      <c r="B266">
        <v>16533962.811715</v>
      </c>
      <c r="C266">
        <v>10631158.755461333</v>
      </c>
      <c r="D266">
        <v>5481083.023803434</v>
      </c>
      <c r="E266">
        <v>1816729.0037359702</v>
      </c>
    </row>
    <row r="267" spans="1:5" ht="12.75">
      <c r="A267" t="s">
        <v>1519</v>
      </c>
      <c r="B267">
        <v>15266704.312169</v>
      </c>
      <c r="C267">
        <v>9799676.071219847</v>
      </c>
      <c r="D267">
        <v>5039548.047708563</v>
      </c>
      <c r="E267">
        <v>1663305.3288326238</v>
      </c>
    </row>
    <row r="268" spans="1:5" ht="12.75">
      <c r="A268" t="s">
        <v>1520</v>
      </c>
      <c r="B268">
        <v>14016922.02361</v>
      </c>
      <c r="C268">
        <v>8982182.245824568</v>
      </c>
      <c r="D268">
        <v>4607399.016611428</v>
      </c>
      <c r="E268">
        <v>1514233.4426191011</v>
      </c>
    </row>
    <row r="269" spans="1:5" ht="12.75">
      <c r="A269" t="s">
        <v>1521</v>
      </c>
      <c r="B269">
        <v>12787629.791234</v>
      </c>
      <c r="C269">
        <v>8180989.217412725</v>
      </c>
      <c r="D269">
        <v>4186099.5326343817</v>
      </c>
      <c r="E269">
        <v>1370132.7334832158</v>
      </c>
    </row>
    <row r="270" spans="1:5" ht="12.75">
      <c r="A270" t="s">
        <v>1522</v>
      </c>
      <c r="B270">
        <v>11585067.384378</v>
      </c>
      <c r="C270">
        <v>7399069.535598877</v>
      </c>
      <c r="D270">
        <v>3776373.416005707</v>
      </c>
      <c r="E270">
        <v>1230791.9385799123</v>
      </c>
    </row>
    <row r="271" spans="1:5" ht="12.75">
      <c r="A271" t="s">
        <v>1523</v>
      </c>
      <c r="B271">
        <v>10421909.641924</v>
      </c>
      <c r="C271">
        <v>6645266.592009069</v>
      </c>
      <c r="D271">
        <v>3383296.0267103887</v>
      </c>
      <c r="E271">
        <v>1098160.4369892634</v>
      </c>
    </row>
    <row r="272" spans="1:5" ht="12.75">
      <c r="A272" t="s">
        <v>1524</v>
      </c>
      <c r="B272">
        <v>9345364.510831</v>
      </c>
      <c r="C272">
        <v>5948728.243915776</v>
      </c>
      <c r="D272">
        <v>3020965.8271383117</v>
      </c>
      <c r="E272">
        <v>976401.0256655883</v>
      </c>
    </row>
    <row r="273" spans="1:5" ht="12.75">
      <c r="A273" t="s">
        <v>1525</v>
      </c>
      <c r="B273">
        <v>8284157.243469</v>
      </c>
      <c r="C273">
        <v>5264280.194520644</v>
      </c>
      <c r="D273">
        <v>2666580.9538220814</v>
      </c>
      <c r="E273">
        <v>858210.4664401863</v>
      </c>
    </row>
    <row r="274" spans="1:5" ht="12.75">
      <c r="A274" t="s">
        <v>1526</v>
      </c>
      <c r="B274">
        <v>7249504.06684</v>
      </c>
      <c r="C274">
        <v>4599486.013826864</v>
      </c>
      <c r="D274">
        <v>2324291.1057645087</v>
      </c>
      <c r="E274">
        <v>745083.7669553739</v>
      </c>
    </row>
    <row r="275" spans="1:5" ht="12.75">
      <c r="A275" t="s">
        <v>1527</v>
      </c>
      <c r="B275">
        <v>6257448.576999</v>
      </c>
      <c r="C275">
        <v>3963337.6519709136</v>
      </c>
      <c r="D275">
        <v>1997728.1244317442</v>
      </c>
      <c r="E275">
        <v>637687.0309824815</v>
      </c>
    </row>
    <row r="276" spans="1:5" ht="12.75">
      <c r="A276" t="s">
        <v>1528</v>
      </c>
      <c r="B276">
        <v>5308901.992685</v>
      </c>
      <c r="C276">
        <v>3357028.6843342944</v>
      </c>
      <c r="D276">
        <v>1687952.1458744647</v>
      </c>
      <c r="E276">
        <v>536595.9794684309</v>
      </c>
    </row>
    <row r="277" spans="1:5" ht="12.75">
      <c r="A277" t="s">
        <v>1529</v>
      </c>
      <c r="B277">
        <v>4450092.842053</v>
      </c>
      <c r="C277">
        <v>2809196.9937034273</v>
      </c>
      <c r="D277">
        <v>1408903.882080848</v>
      </c>
      <c r="E277">
        <v>445990.1525819689</v>
      </c>
    </row>
    <row r="278" spans="1:5" ht="12.75">
      <c r="A278" t="s">
        <v>1530</v>
      </c>
      <c r="B278">
        <v>3730649.964812</v>
      </c>
      <c r="C278">
        <v>2351170.8359021326</v>
      </c>
      <c r="D278">
        <v>1176286.530995806</v>
      </c>
      <c r="E278">
        <v>370828.50603578176</v>
      </c>
    </row>
    <row r="279" spans="1:5" ht="12.75">
      <c r="A279" t="s">
        <v>1531</v>
      </c>
      <c r="B279">
        <v>3141413.097605</v>
      </c>
      <c r="C279">
        <v>1976457.6488052134</v>
      </c>
      <c r="D279">
        <v>986303.4307636515</v>
      </c>
      <c r="E279">
        <v>309618.67706870753</v>
      </c>
    </row>
    <row r="280" spans="1:5" ht="12.75">
      <c r="A280" t="s">
        <v>1532</v>
      </c>
      <c r="B280">
        <v>2688555.37009</v>
      </c>
      <c r="C280">
        <v>1688667.817875512</v>
      </c>
      <c r="D280">
        <v>840545.7385302288</v>
      </c>
      <c r="E280">
        <v>262745.0707323023</v>
      </c>
    </row>
    <row r="281" spans="1:5" ht="12.75">
      <c r="A281" t="s">
        <v>1533</v>
      </c>
      <c r="B281">
        <v>2397155.60388</v>
      </c>
      <c r="C281">
        <v>1503169.7518551985</v>
      </c>
      <c r="D281">
        <v>746371.2790794668</v>
      </c>
      <c r="E281">
        <v>232350.83042914417</v>
      </c>
    </row>
    <row r="282" spans="1:5" ht="12.75">
      <c r="A282" t="s">
        <v>1534</v>
      </c>
      <c r="B282">
        <v>2225734.429216</v>
      </c>
      <c r="C282">
        <v>1393310.5481168558</v>
      </c>
      <c r="D282">
        <v>690063.2655434267</v>
      </c>
      <c r="E282">
        <v>213911.84744368133</v>
      </c>
    </row>
    <row r="283" spans="1:5" ht="12.75">
      <c r="A283" t="s">
        <v>1535</v>
      </c>
      <c r="B283">
        <v>2107423.280676</v>
      </c>
      <c r="C283">
        <v>1317082.3045739497</v>
      </c>
      <c r="D283">
        <v>650704.2844253469</v>
      </c>
      <c r="E283">
        <v>200884.15345055657</v>
      </c>
    </row>
    <row r="284" spans="1:5" ht="12.75">
      <c r="A284" t="s">
        <v>1536</v>
      </c>
      <c r="B284">
        <v>1991205.731602</v>
      </c>
      <c r="C284">
        <v>1242338.814892986</v>
      </c>
      <c r="D284">
        <v>612216.3143639857</v>
      </c>
      <c r="E284">
        <v>188201.69523021358</v>
      </c>
    </row>
    <row r="285" spans="1:5" ht="12.75">
      <c r="A285" t="s">
        <v>1537</v>
      </c>
      <c r="B285">
        <v>1883466.278712</v>
      </c>
      <c r="C285">
        <v>1173125.6988762058</v>
      </c>
      <c r="D285">
        <v>576638.3015942976</v>
      </c>
      <c r="E285">
        <v>176513.82980454274</v>
      </c>
    </row>
    <row r="286" spans="1:5" ht="12.75">
      <c r="A286" t="s">
        <v>1538</v>
      </c>
      <c r="B286">
        <v>1778033.34063</v>
      </c>
      <c r="C286">
        <v>1105759.6113567972</v>
      </c>
      <c r="D286">
        <v>542276.4899126493</v>
      </c>
      <c r="E286">
        <v>165360.2192944372</v>
      </c>
    </row>
    <row r="287" spans="1:5" ht="12.75">
      <c r="A287" t="s">
        <v>1539</v>
      </c>
      <c r="B287">
        <v>1679098.214961</v>
      </c>
      <c r="C287">
        <v>1042460.7246027465</v>
      </c>
      <c r="D287">
        <v>509933.85690377053</v>
      </c>
      <c r="E287">
        <v>154839.13291936633</v>
      </c>
    </row>
    <row r="288" spans="1:5" ht="12.75">
      <c r="A288" t="s">
        <v>1540</v>
      </c>
      <c r="B288">
        <v>1586331.357452</v>
      </c>
      <c r="C288">
        <v>983250.2628970477</v>
      </c>
      <c r="D288">
        <v>479786.4567190027</v>
      </c>
      <c r="E288">
        <v>145087.8185579889</v>
      </c>
    </row>
    <row r="289" spans="1:5" ht="12.75">
      <c r="A289" t="s">
        <v>1541</v>
      </c>
      <c r="B289">
        <v>1502402.179406</v>
      </c>
      <c r="C289">
        <v>929649.2987463585</v>
      </c>
      <c r="D289">
        <v>452477.6709924918</v>
      </c>
      <c r="E289">
        <v>136250.07132040642</v>
      </c>
    </row>
    <row r="290" spans="1:5" ht="12.75">
      <c r="A290" t="s">
        <v>1542</v>
      </c>
      <c r="B290">
        <v>1428701.254265</v>
      </c>
      <c r="C290">
        <v>882593.9121368557</v>
      </c>
      <c r="D290">
        <v>428517.63674579444</v>
      </c>
      <c r="E290">
        <v>128506.28552917963</v>
      </c>
    </row>
    <row r="291" spans="1:5" ht="12.75">
      <c r="A291" t="s">
        <v>1543</v>
      </c>
      <c r="B291">
        <v>1366076.946149</v>
      </c>
      <c r="C291">
        <v>842475.8157776308</v>
      </c>
      <c r="D291">
        <v>407999.19793344376</v>
      </c>
      <c r="E291">
        <v>121834.86832616248</v>
      </c>
    </row>
    <row r="292" spans="1:5" ht="12.75">
      <c r="A292" t="s">
        <v>1544</v>
      </c>
      <c r="B292">
        <v>1314415.50453</v>
      </c>
      <c r="C292">
        <v>809240.729452021</v>
      </c>
      <c r="D292">
        <v>390907.2203862373</v>
      </c>
      <c r="E292">
        <v>116236.52043856347</v>
      </c>
    </row>
    <row r="293" spans="1:5" ht="12.75">
      <c r="A293" t="s">
        <v>1545</v>
      </c>
      <c r="B293">
        <v>1268251.891063</v>
      </c>
      <c r="C293">
        <v>779537.7271847115</v>
      </c>
      <c r="D293">
        <v>375632.244447829</v>
      </c>
      <c r="E293">
        <v>111236.63873337314</v>
      </c>
    </row>
    <row r="294" spans="1:5" ht="12.75">
      <c r="A294" t="s">
        <v>1546</v>
      </c>
      <c r="B294">
        <v>1228998.59</v>
      </c>
      <c r="C294">
        <v>754129.2461711193</v>
      </c>
      <c r="D294">
        <v>362464.6045990691</v>
      </c>
      <c r="E294">
        <v>106882.65044649024</v>
      </c>
    </row>
    <row r="295" spans="1:5" ht="12.75">
      <c r="A295" t="s">
        <v>1547</v>
      </c>
      <c r="B295">
        <v>1191079.14</v>
      </c>
      <c r="C295">
        <v>729661.745996538</v>
      </c>
      <c r="D295">
        <v>349841.3699260227</v>
      </c>
      <c r="E295">
        <v>102737.4684209593</v>
      </c>
    </row>
    <row r="296" spans="1:5" ht="12.75">
      <c r="A296" t="s">
        <v>1548</v>
      </c>
      <c r="B296">
        <v>1157318.31</v>
      </c>
      <c r="C296">
        <v>707777.1906349565</v>
      </c>
      <c r="D296">
        <v>338485.63501674356</v>
      </c>
      <c r="E296">
        <v>98981.61987995871</v>
      </c>
    </row>
    <row r="297" spans="1:5" ht="12.75">
      <c r="A297" t="s">
        <v>1549</v>
      </c>
      <c r="B297">
        <v>1125870.11</v>
      </c>
      <c r="C297">
        <v>687376.7003262423</v>
      </c>
      <c r="D297">
        <v>327893.3279542996</v>
      </c>
      <c r="E297">
        <v>95478.0441038943</v>
      </c>
    </row>
    <row r="298" spans="1:5" ht="12.75">
      <c r="A298" t="s">
        <v>1550</v>
      </c>
      <c r="B298">
        <v>1094350.17</v>
      </c>
      <c r="C298">
        <v>667109.2311065274</v>
      </c>
      <c r="D298">
        <v>317494.2314749566</v>
      </c>
      <c r="E298">
        <v>92096.2155541249</v>
      </c>
    </row>
    <row r="299" spans="1:5" ht="12.75">
      <c r="A299" t="s">
        <v>1551</v>
      </c>
      <c r="B299">
        <v>1063369.73</v>
      </c>
      <c r="C299">
        <v>647124.3072082797</v>
      </c>
      <c r="D299">
        <v>307199.63456529105</v>
      </c>
      <c r="E299">
        <v>88732.61072154508</v>
      </c>
    </row>
    <row r="300" spans="1:5" ht="12.75">
      <c r="A300" t="s">
        <v>1552</v>
      </c>
      <c r="B300">
        <v>1033057.28</v>
      </c>
      <c r="C300">
        <v>627645.446605443</v>
      </c>
      <c r="D300">
        <v>297219.38518288964</v>
      </c>
      <c r="E300">
        <v>85497.96538966734</v>
      </c>
    </row>
    <row r="301" spans="1:5" ht="12.75">
      <c r="A301" t="s">
        <v>1553</v>
      </c>
      <c r="B301">
        <v>1003659.29</v>
      </c>
      <c r="C301">
        <v>608750.1312143367</v>
      </c>
      <c r="D301">
        <v>287538.4383475679</v>
      </c>
      <c r="E301">
        <v>82362.81426653979</v>
      </c>
    </row>
    <row r="302" spans="1:5" ht="12.75">
      <c r="A302" t="s">
        <v>1554</v>
      </c>
      <c r="B302">
        <v>974195.82</v>
      </c>
      <c r="C302">
        <v>589909.7594336941</v>
      </c>
      <c r="D302">
        <v>277953.5277070017</v>
      </c>
      <c r="E302">
        <v>79290.93548897668</v>
      </c>
    </row>
    <row r="303" spans="1:5" ht="12.75">
      <c r="A303" t="s">
        <v>1555</v>
      </c>
      <c r="B303">
        <v>944666.64</v>
      </c>
      <c r="C303">
        <v>571058.6014023559</v>
      </c>
      <c r="D303">
        <v>268386.9403973974</v>
      </c>
      <c r="E303">
        <v>76237.62358869212</v>
      </c>
    </row>
    <row r="304" spans="1:5" ht="12.75">
      <c r="A304" t="s">
        <v>1556</v>
      </c>
      <c r="B304">
        <v>915071.7</v>
      </c>
      <c r="C304">
        <v>552230.0072879815</v>
      </c>
      <c r="D304">
        <v>258877.79256641565</v>
      </c>
      <c r="E304">
        <v>73225.00117236815</v>
      </c>
    </row>
    <row r="305" spans="1:5" ht="12.75">
      <c r="A305" t="s">
        <v>1557</v>
      </c>
      <c r="B305">
        <v>885410.78</v>
      </c>
      <c r="C305">
        <v>533453.0998464298</v>
      </c>
      <c r="D305">
        <v>249459.93529676774</v>
      </c>
      <c r="E305">
        <v>70271.8649364518</v>
      </c>
    </row>
    <row r="306" spans="1:5" ht="12.75">
      <c r="A306" t="s">
        <v>1558</v>
      </c>
      <c r="B306">
        <v>855683.74</v>
      </c>
      <c r="C306">
        <v>514668.39102208806</v>
      </c>
      <c r="D306">
        <v>240063.50988582298</v>
      </c>
      <c r="E306">
        <v>67338.50109163772</v>
      </c>
    </row>
    <row r="307" spans="1:5" ht="12.75">
      <c r="A307" t="s">
        <v>1559</v>
      </c>
      <c r="B307">
        <v>825890.44</v>
      </c>
      <c r="C307">
        <v>495933.2381370289</v>
      </c>
      <c r="D307">
        <v>230755.2755633011</v>
      </c>
      <c r="E307">
        <v>64462.18404412358</v>
      </c>
    </row>
    <row r="308" spans="1:5" ht="12.75">
      <c r="A308" t="s">
        <v>1560</v>
      </c>
      <c r="B308">
        <v>796030.69</v>
      </c>
      <c r="C308">
        <v>477192.23498210957</v>
      </c>
      <c r="D308">
        <v>221470.49860452625</v>
      </c>
      <c r="E308">
        <v>61606.406906192155</v>
      </c>
    </row>
    <row r="309" spans="1:5" ht="12.75">
      <c r="A309" t="s">
        <v>1561</v>
      </c>
      <c r="B309">
        <v>766104.32</v>
      </c>
      <c r="C309">
        <v>458473.5088508425</v>
      </c>
      <c r="D309">
        <v>212241.76807500026</v>
      </c>
      <c r="E309">
        <v>58789.189262607775</v>
      </c>
    </row>
    <row r="310" spans="1:5" ht="12.75">
      <c r="A310" t="s">
        <v>1562</v>
      </c>
      <c r="B310">
        <v>736111.23</v>
      </c>
      <c r="C310">
        <v>439849.29651288927</v>
      </c>
      <c r="D310">
        <v>203152.24502244694</v>
      </c>
      <c r="E310">
        <v>56056.14830270906</v>
      </c>
    </row>
    <row r="311" spans="1:5" ht="12.75">
      <c r="A311" t="s">
        <v>1563</v>
      </c>
      <c r="B311">
        <v>706051.24</v>
      </c>
      <c r="C311">
        <v>421171.96747399285</v>
      </c>
      <c r="D311">
        <v>194031.068268742</v>
      </c>
      <c r="E311">
        <v>53312.558092537765</v>
      </c>
    </row>
    <row r="312" spans="1:5" ht="12.75">
      <c r="A312" t="s">
        <v>1564</v>
      </c>
      <c r="B312">
        <v>675924.25</v>
      </c>
      <c r="C312">
        <v>402538.87233640667</v>
      </c>
      <c r="D312">
        <v>184990.49316203542</v>
      </c>
      <c r="E312">
        <v>50620.186466314546</v>
      </c>
    </row>
    <row r="313" spans="1:5" ht="12.75">
      <c r="A313" t="s">
        <v>1565</v>
      </c>
      <c r="B313">
        <v>647103.11</v>
      </c>
      <c r="C313">
        <v>384721.15148933535</v>
      </c>
      <c r="D313">
        <v>176352.54900088726</v>
      </c>
      <c r="E313">
        <v>48052.13531236415</v>
      </c>
    </row>
    <row r="314" spans="1:5" ht="12.75">
      <c r="A314" t="s">
        <v>1566</v>
      </c>
      <c r="B314">
        <v>618218.24</v>
      </c>
      <c r="C314">
        <v>366944.9808008475</v>
      </c>
      <c r="D314">
        <v>167790.1245269689</v>
      </c>
      <c r="E314">
        <v>45531.65430307639</v>
      </c>
    </row>
    <row r="315" spans="1:5" ht="12.75">
      <c r="A315" t="s">
        <v>1567</v>
      </c>
      <c r="B315">
        <v>589911.3</v>
      </c>
      <c r="C315">
        <v>349549.45685480215</v>
      </c>
      <c r="D315">
        <v>159429.311003894</v>
      </c>
      <c r="E315">
        <v>43079.61588247047</v>
      </c>
    </row>
    <row r="316" spans="1:5" ht="12.75">
      <c r="A316" t="s">
        <v>1568</v>
      </c>
      <c r="B316">
        <v>561541.57</v>
      </c>
      <c r="C316">
        <v>332174.74267599825</v>
      </c>
      <c r="D316">
        <v>151119.4059555156</v>
      </c>
      <c r="E316">
        <v>40661.22985458671</v>
      </c>
    </row>
    <row r="317" spans="1:5" ht="12.75">
      <c r="A317" t="s">
        <v>1569</v>
      </c>
      <c r="B317">
        <v>533628.75</v>
      </c>
      <c r="C317">
        <v>315145.0394486292</v>
      </c>
      <c r="D317">
        <v>143019.04484471603</v>
      </c>
      <c r="E317">
        <v>38323.94686312724</v>
      </c>
    </row>
    <row r="318" spans="1:5" ht="12.75">
      <c r="A318" t="s">
        <v>1570</v>
      </c>
      <c r="B318">
        <v>505653.8</v>
      </c>
      <c r="C318">
        <v>298117.3898248573</v>
      </c>
      <c r="D318">
        <v>134947.4867672023</v>
      </c>
      <c r="E318">
        <v>36007.898555308086</v>
      </c>
    </row>
    <row r="319" spans="1:5" ht="12.75">
      <c r="A319" t="s">
        <v>1571</v>
      </c>
      <c r="B319">
        <v>477616.59</v>
      </c>
      <c r="C319">
        <v>281125.3432684433</v>
      </c>
      <c r="D319">
        <v>126942.56128559573</v>
      </c>
      <c r="E319">
        <v>33733.104818945576</v>
      </c>
    </row>
    <row r="320" spans="1:5" ht="12.75">
      <c r="A320" t="s">
        <v>1572</v>
      </c>
      <c r="B320">
        <v>449516.95</v>
      </c>
      <c r="C320">
        <v>264137.12507936254</v>
      </c>
      <c r="D320">
        <v>118968.17444575398</v>
      </c>
      <c r="E320">
        <v>31480.12702443531</v>
      </c>
    </row>
    <row r="321" spans="1:5" ht="12.75">
      <c r="A321" t="s">
        <v>1573</v>
      </c>
      <c r="B321">
        <v>421354.68</v>
      </c>
      <c r="C321">
        <v>247168.98563231557</v>
      </c>
      <c r="D321">
        <v>111042.54809614192</v>
      </c>
      <c r="E321">
        <v>29258.477088054336</v>
      </c>
    </row>
    <row r="322" spans="1:5" ht="12.75">
      <c r="A322" t="s">
        <v>1574</v>
      </c>
      <c r="B322">
        <v>393129.83</v>
      </c>
      <c r="C322">
        <v>230246.21177998677</v>
      </c>
      <c r="D322">
        <v>103193.74625350385</v>
      </c>
      <c r="E322">
        <v>27082.65419973714</v>
      </c>
    </row>
    <row r="323" spans="1:5" ht="12.75">
      <c r="A323" t="s">
        <v>1575</v>
      </c>
      <c r="B323">
        <v>365280.04</v>
      </c>
      <c r="C323">
        <v>213572.44311650933</v>
      </c>
      <c r="D323">
        <v>95477.3142761585</v>
      </c>
      <c r="E323">
        <v>24951.385101796714</v>
      </c>
    </row>
    <row r="324" spans="1:5" ht="12.75">
      <c r="A324" t="s">
        <v>1576</v>
      </c>
      <c r="B324">
        <v>337368.13</v>
      </c>
      <c r="C324">
        <v>196929.0964459534</v>
      </c>
      <c r="D324">
        <v>87820.24288717478</v>
      </c>
      <c r="E324">
        <v>22856.260780137185</v>
      </c>
    </row>
    <row r="325" spans="1:5" ht="12.75">
      <c r="A325" t="s">
        <v>1577</v>
      </c>
      <c r="B325">
        <v>310607.47</v>
      </c>
      <c r="C325">
        <v>181000.80632461043</v>
      </c>
      <c r="D325">
        <v>80511.76511769753</v>
      </c>
      <c r="E325">
        <v>20865.390463612697</v>
      </c>
    </row>
    <row r="326" spans="1:5" ht="12.75">
      <c r="A326" t="s">
        <v>1578</v>
      </c>
      <c r="B326">
        <v>284963.86</v>
      </c>
      <c r="C326">
        <v>165784.89506419728</v>
      </c>
      <c r="D326">
        <v>73562.00614093788</v>
      </c>
      <c r="E326">
        <v>18986.145999791206</v>
      </c>
    </row>
    <row r="327" spans="1:5" ht="12.75">
      <c r="A327" t="s">
        <v>1579</v>
      </c>
      <c r="B327">
        <v>259695.83</v>
      </c>
      <c r="C327">
        <v>150828.3322510377</v>
      </c>
      <c r="D327">
        <v>66755.28089390845</v>
      </c>
      <c r="E327">
        <v>17156.37375570268</v>
      </c>
    </row>
    <row r="328" spans="1:5" ht="12.75">
      <c r="A328" t="s">
        <v>1580</v>
      </c>
      <c r="B328">
        <v>235255.23</v>
      </c>
      <c r="C328">
        <v>136401.77410333717</v>
      </c>
      <c r="D328">
        <v>60216.68044827055</v>
      </c>
      <c r="E328">
        <v>15410.378345253108</v>
      </c>
    </row>
    <row r="329" spans="1:5" ht="12.75">
      <c r="A329" t="s">
        <v>1581</v>
      </c>
      <c r="B329">
        <v>210761.45</v>
      </c>
      <c r="C329">
        <v>121999.6177818342</v>
      </c>
      <c r="D329">
        <v>53726.06447783004</v>
      </c>
      <c r="E329">
        <v>13692.968313949386</v>
      </c>
    </row>
    <row r="330" spans="1:5" ht="12.75">
      <c r="A330" t="s">
        <v>1582</v>
      </c>
      <c r="B330">
        <v>186214.43</v>
      </c>
      <c r="C330">
        <v>107607.7134829534</v>
      </c>
      <c r="D330">
        <v>47267.654792377376</v>
      </c>
      <c r="E330">
        <v>11995.911384635525</v>
      </c>
    </row>
    <row r="331" spans="1:5" ht="12.75">
      <c r="A331" t="s">
        <v>1583</v>
      </c>
      <c r="B331">
        <v>163667.26</v>
      </c>
      <c r="C331">
        <v>94423.14107095964</v>
      </c>
      <c r="D331">
        <v>41374.12884916452</v>
      </c>
      <c r="E331">
        <v>10457.169315319037</v>
      </c>
    </row>
    <row r="332" spans="1:5" ht="12.75">
      <c r="A332" t="s">
        <v>1584</v>
      </c>
      <c r="B332">
        <v>141070.54</v>
      </c>
      <c r="C332">
        <v>81248.57253058453</v>
      </c>
      <c r="D332">
        <v>35510.78324905589</v>
      </c>
      <c r="E332">
        <v>8937.21381804038</v>
      </c>
    </row>
    <row r="333" spans="1:5" ht="12.75">
      <c r="A333" t="s">
        <v>1585</v>
      </c>
      <c r="B333">
        <v>118424.17</v>
      </c>
      <c r="C333">
        <v>68089.87538904665</v>
      </c>
      <c r="D333">
        <v>29683.912601481235</v>
      </c>
      <c r="E333">
        <v>7439.087390893242</v>
      </c>
    </row>
    <row r="334" spans="1:5" ht="12.75">
      <c r="A334" t="s">
        <v>1586</v>
      </c>
      <c r="B334">
        <v>95728.08</v>
      </c>
      <c r="C334">
        <v>54956.06914234106</v>
      </c>
      <c r="D334">
        <v>23903.163508368325</v>
      </c>
      <c r="E334">
        <v>5967.451663346172</v>
      </c>
    </row>
    <row r="335" spans="1:5" ht="12.75">
      <c r="A335" t="s">
        <v>1587</v>
      </c>
      <c r="B335">
        <v>76576.2</v>
      </c>
      <c r="C335">
        <v>43886.69769559867</v>
      </c>
      <c r="D335">
        <v>19039.99004456383</v>
      </c>
      <c r="E335">
        <v>4733.2218879716875</v>
      </c>
    </row>
    <row r="336" spans="1:5" ht="12.75">
      <c r="A336" t="s">
        <v>1588</v>
      </c>
      <c r="B336">
        <v>59319.3</v>
      </c>
      <c r="C336">
        <v>33940.768356981775</v>
      </c>
      <c r="D336">
        <v>14688.763922242648</v>
      </c>
      <c r="E336">
        <v>3636.5660634505884</v>
      </c>
    </row>
    <row r="337" spans="1:5" ht="12.75">
      <c r="A337" t="s">
        <v>1589</v>
      </c>
      <c r="B337">
        <v>47112.39</v>
      </c>
      <c r="C337">
        <v>26910.611576814987</v>
      </c>
      <c r="D337">
        <v>11616.659019326564</v>
      </c>
      <c r="E337">
        <v>2863.8092799015394</v>
      </c>
    </row>
    <row r="338" spans="1:5" ht="12.75">
      <c r="A338" t="s">
        <v>1590</v>
      </c>
      <c r="B338">
        <v>37587.96</v>
      </c>
      <c r="C338">
        <v>21435.01282516142</v>
      </c>
      <c r="D338">
        <v>9230.201650133684</v>
      </c>
      <c r="E338">
        <v>2266.157668595183</v>
      </c>
    </row>
    <row r="339" spans="1:5" ht="12.75">
      <c r="A339" t="s">
        <v>1591</v>
      </c>
      <c r="B339">
        <v>31766.61</v>
      </c>
      <c r="C339">
        <v>18084.588947252312</v>
      </c>
      <c r="D339">
        <v>7767.659436036788</v>
      </c>
      <c r="E339">
        <v>1899.0033437391555</v>
      </c>
    </row>
    <row r="340" spans="1:5" ht="12.75">
      <c r="A340" t="s">
        <v>1592</v>
      </c>
      <c r="B340">
        <v>28038.47</v>
      </c>
      <c r="C340">
        <v>15935.102494255418</v>
      </c>
      <c r="D340">
        <v>6827.009203427327</v>
      </c>
      <c r="E340">
        <v>1661.9680139541265</v>
      </c>
    </row>
    <row r="341" spans="1:5" ht="12.75">
      <c r="A341" t="s">
        <v>1593</v>
      </c>
      <c r="B341">
        <v>27061.7</v>
      </c>
      <c r="C341">
        <v>15354.73004431299</v>
      </c>
      <c r="D341">
        <v>6562.1715528931445</v>
      </c>
      <c r="E341">
        <v>1590.9474545784997</v>
      </c>
    </row>
    <row r="342" spans="1:5" ht="12.75">
      <c r="A342" t="s">
        <v>1594</v>
      </c>
      <c r="B342">
        <v>26584.95</v>
      </c>
      <c r="C342">
        <v>15058.639518607928</v>
      </c>
      <c r="D342">
        <v>6419.263814206253</v>
      </c>
      <c r="E342">
        <v>1549.7088037159763</v>
      </c>
    </row>
    <row r="343" spans="1:5" ht="12.75">
      <c r="A343" t="s">
        <v>1595</v>
      </c>
      <c r="B343">
        <v>26106.3</v>
      </c>
      <c r="C343">
        <v>14763.243195816316</v>
      </c>
      <c r="D343">
        <v>6277.851357802711</v>
      </c>
      <c r="E343">
        <v>1509.357050964554</v>
      </c>
    </row>
    <row r="344" spans="1:5" ht="12.75">
      <c r="A344" t="s">
        <v>1596</v>
      </c>
      <c r="B344">
        <v>25625.75</v>
      </c>
      <c r="C344">
        <v>14466.911128758566</v>
      </c>
      <c r="D344">
        <v>6136.195121740952</v>
      </c>
      <c r="E344">
        <v>1469.0505494560161</v>
      </c>
    </row>
    <row r="345" spans="1:5" ht="12.75">
      <c r="A345" t="s">
        <v>1597</v>
      </c>
      <c r="B345">
        <v>25143.29</v>
      </c>
      <c r="C345">
        <v>14170.465341245994</v>
      </c>
      <c r="D345">
        <v>5995.170690824617</v>
      </c>
      <c r="E345">
        <v>1429.209028487477</v>
      </c>
    </row>
    <row r="346" spans="1:5" ht="12.75">
      <c r="A346" t="s">
        <v>1598</v>
      </c>
      <c r="B346">
        <v>24658.91</v>
      </c>
      <c r="C346">
        <v>13876.182601138016</v>
      </c>
      <c r="D346">
        <v>5857.179892108983</v>
      </c>
      <c r="E346">
        <v>1390.9700290528328</v>
      </c>
    </row>
    <row r="347" spans="1:5" ht="12.75">
      <c r="A347" t="s">
        <v>1599</v>
      </c>
      <c r="B347">
        <v>24172.6</v>
      </c>
      <c r="C347">
        <v>13579.452969182912</v>
      </c>
      <c r="D347">
        <v>5717.351914225051</v>
      </c>
      <c r="E347">
        <v>1352.0126465685782</v>
      </c>
    </row>
    <row r="348" spans="1:5" ht="12.75">
      <c r="A348" t="s">
        <v>1600</v>
      </c>
      <c r="B348">
        <v>23684.36</v>
      </c>
      <c r="C348">
        <v>13283.334948577289</v>
      </c>
      <c r="D348">
        <v>5578.912378945687</v>
      </c>
      <c r="E348">
        <v>1313.86714677637</v>
      </c>
    </row>
    <row r="349" spans="1:5" ht="12.75">
      <c r="A349" t="s">
        <v>1601</v>
      </c>
      <c r="B349">
        <v>23194.17</v>
      </c>
      <c r="C349">
        <v>12986.349450398071</v>
      </c>
      <c r="D349">
        <v>5440.309340523543</v>
      </c>
      <c r="E349">
        <v>1275.7986169901617</v>
      </c>
    </row>
    <row r="350" spans="1:5" ht="12.75">
      <c r="A350" t="s">
        <v>1602</v>
      </c>
      <c r="B350">
        <v>22702.04</v>
      </c>
      <c r="C350">
        <v>12689.943664521641</v>
      </c>
      <c r="D350">
        <v>5303.053041744164</v>
      </c>
      <c r="E350">
        <v>1238.5130491588964</v>
      </c>
    </row>
    <row r="351" spans="1:5" ht="12.75">
      <c r="A351" t="s">
        <v>1603</v>
      </c>
      <c r="B351">
        <v>22207.95</v>
      </c>
      <c r="C351">
        <v>12392.70351217415</v>
      </c>
      <c r="D351">
        <v>5165.667273956396</v>
      </c>
      <c r="E351">
        <v>1201.3171156339997</v>
      </c>
    </row>
    <row r="352" spans="1:5" ht="12.75">
      <c r="A352" t="s">
        <v>1604</v>
      </c>
      <c r="B352">
        <v>21711.89</v>
      </c>
      <c r="C352">
        <v>12095.337682996289</v>
      </c>
      <c r="D352">
        <v>5028.89375432477</v>
      </c>
      <c r="E352">
        <v>1164.5558336000906</v>
      </c>
    </row>
    <row r="353" spans="1:5" ht="12.75">
      <c r="A353" t="s">
        <v>1605</v>
      </c>
      <c r="B353">
        <v>21213.86</v>
      </c>
      <c r="C353">
        <v>11798.495370124478</v>
      </c>
      <c r="D353">
        <v>4893.401563693517</v>
      </c>
      <c r="E353">
        <v>1128.5343817214757</v>
      </c>
    </row>
    <row r="354" spans="1:5" ht="12.75">
      <c r="A354" t="s">
        <v>1606</v>
      </c>
      <c r="B354">
        <v>20713.85</v>
      </c>
      <c r="C354">
        <v>11500.865752784355</v>
      </c>
      <c r="D354">
        <v>4757.829304481939</v>
      </c>
      <c r="E354">
        <v>1092.6206766525559</v>
      </c>
    </row>
    <row r="355" spans="1:5" ht="12.75">
      <c r="A355" t="s">
        <v>1607</v>
      </c>
      <c r="B355">
        <v>20211.84</v>
      </c>
      <c r="C355">
        <v>11203.716712539566</v>
      </c>
      <c r="D355">
        <v>4623.493051220974</v>
      </c>
      <c r="E355">
        <v>1057.4183692633653</v>
      </c>
    </row>
    <row r="356" spans="1:5" ht="12.75">
      <c r="A356" t="s">
        <v>1608</v>
      </c>
      <c r="B356">
        <v>19707.84</v>
      </c>
      <c r="C356">
        <v>10905.813693594471</v>
      </c>
      <c r="D356">
        <v>4489.110102640098</v>
      </c>
      <c r="E356">
        <v>1022.3356802175352</v>
      </c>
    </row>
    <row r="357" spans="1:5" ht="12.75">
      <c r="A357" t="s">
        <v>1609</v>
      </c>
      <c r="B357">
        <v>19201.83</v>
      </c>
      <c r="C357">
        <v>10607.778580432538</v>
      </c>
      <c r="D357">
        <v>4355.326541723415</v>
      </c>
      <c r="E357">
        <v>987.6671343483641</v>
      </c>
    </row>
    <row r="358" spans="1:5" ht="12.75">
      <c r="A358" t="s">
        <v>1610</v>
      </c>
      <c r="B358">
        <v>18693.8</v>
      </c>
      <c r="C358">
        <v>10311.302802191236</v>
      </c>
      <c r="D358">
        <v>4223.873786987947</v>
      </c>
      <c r="E358">
        <v>954.192117028831</v>
      </c>
    </row>
    <row r="359" spans="1:5" ht="12.75">
      <c r="A359" t="s">
        <v>1611</v>
      </c>
      <c r="B359">
        <v>18183.76</v>
      </c>
      <c r="C359">
        <v>10012.958549139941</v>
      </c>
      <c r="D359">
        <v>4091.230075266861</v>
      </c>
      <c r="E359">
        <v>920.3126986822228</v>
      </c>
    </row>
    <row r="360" spans="1:5" ht="12.75">
      <c r="A360" t="s">
        <v>1612</v>
      </c>
      <c r="B360">
        <v>17671.68</v>
      </c>
      <c r="C360">
        <v>9715.007197848869</v>
      </c>
      <c r="D360">
        <v>3959.719104735474</v>
      </c>
      <c r="E360">
        <v>887.0783371620404</v>
      </c>
    </row>
    <row r="361" spans="1:5" ht="12.75">
      <c r="A361" t="s">
        <v>1613</v>
      </c>
      <c r="B361">
        <v>17157.57</v>
      </c>
      <c r="C361">
        <v>9416.37718648718</v>
      </c>
      <c r="D361">
        <v>3828.240307296156</v>
      </c>
      <c r="E361">
        <v>853.9912205192771</v>
      </c>
    </row>
    <row r="362" spans="1:5" ht="12.75">
      <c r="A362" t="s">
        <v>1614</v>
      </c>
      <c r="B362">
        <v>16641.42</v>
      </c>
      <c r="C362">
        <v>9118.113817088739</v>
      </c>
      <c r="D362">
        <v>3697.8570758238475</v>
      </c>
      <c r="E362">
        <v>821.5243098139669</v>
      </c>
    </row>
    <row r="363" spans="1:5" ht="12.75">
      <c r="A363" t="s">
        <v>1615</v>
      </c>
      <c r="B363">
        <v>16123.21</v>
      </c>
      <c r="C363">
        <v>8819.19442583775</v>
      </c>
      <c r="D363">
        <v>3567.534012955961</v>
      </c>
      <c r="E363">
        <v>789.2144707823815</v>
      </c>
    </row>
    <row r="364" spans="1:5" ht="12.75">
      <c r="A364" t="s">
        <v>1616</v>
      </c>
      <c r="B364">
        <v>15602.94</v>
      </c>
      <c r="C364">
        <v>8520.13790048999</v>
      </c>
      <c r="D364">
        <v>3437.7945771705995</v>
      </c>
      <c r="E364">
        <v>757.2921571681095</v>
      </c>
    </row>
    <row r="365" spans="1:5" ht="12.75">
      <c r="A365" t="s">
        <v>1617</v>
      </c>
      <c r="B365">
        <v>15080.59</v>
      </c>
      <c r="C365">
        <v>8221.386749932564</v>
      </c>
      <c r="D365">
        <v>3309.0866860296996</v>
      </c>
      <c r="E365">
        <v>725.9517635768294</v>
      </c>
    </row>
    <row r="366" spans="1:5" ht="12.75">
      <c r="A366" t="s">
        <v>1618</v>
      </c>
      <c r="B366">
        <v>14556.16</v>
      </c>
      <c r="C366">
        <v>7922.027499561782</v>
      </c>
      <c r="D366">
        <v>3180.4861156672778</v>
      </c>
      <c r="E366">
        <v>694.7838965487493</v>
      </c>
    </row>
    <row r="367" spans="1:5" ht="12.75">
      <c r="A367" t="s">
        <v>1619</v>
      </c>
      <c r="B367">
        <v>14028.64</v>
      </c>
      <c r="C367">
        <v>7622.39860397982</v>
      </c>
      <c r="D367">
        <v>3052.6610233936926</v>
      </c>
      <c r="E367">
        <v>664.1266455975353</v>
      </c>
    </row>
    <row r="368" spans="1:5" ht="12.75">
      <c r="A368" t="s">
        <v>1620</v>
      </c>
      <c r="B368">
        <v>13776.85</v>
      </c>
      <c r="C368">
        <v>7472.893523172528</v>
      </c>
      <c r="D368">
        <v>2985.1751168434685</v>
      </c>
      <c r="E368">
        <v>646.6938872058482</v>
      </c>
    </row>
    <row r="369" spans="1:5" ht="12.75">
      <c r="A369" t="s">
        <v>1621</v>
      </c>
      <c r="B369">
        <v>13524.17</v>
      </c>
      <c r="C369">
        <v>7323.391720092384</v>
      </c>
      <c r="D369">
        <v>2918.014033112706</v>
      </c>
      <c r="E369">
        <v>629.4669589479769</v>
      </c>
    </row>
    <row r="370" spans="1:5" ht="12.75">
      <c r="A370" t="s">
        <v>1622</v>
      </c>
      <c r="B370">
        <v>13270.62</v>
      </c>
      <c r="C370">
        <v>7174.690950629916</v>
      </c>
      <c r="D370">
        <v>2851.9621127757787</v>
      </c>
      <c r="E370">
        <v>612.780394208383</v>
      </c>
    </row>
    <row r="371" spans="1:5" ht="12.75">
      <c r="A371" t="s">
        <v>1623</v>
      </c>
      <c r="B371">
        <v>13016.18</v>
      </c>
      <c r="C371">
        <v>7025.1938099474755</v>
      </c>
      <c r="D371">
        <v>2785.434536247411</v>
      </c>
      <c r="E371">
        <v>595.9511820488241</v>
      </c>
    </row>
    <row r="372" spans="1:5" ht="12.75">
      <c r="A372" t="s">
        <v>1624</v>
      </c>
      <c r="B372">
        <v>12760.85</v>
      </c>
      <c r="C372">
        <v>6876.080117129382</v>
      </c>
      <c r="D372">
        <v>2719.6019357566865</v>
      </c>
      <c r="E372">
        <v>579.4809381475678</v>
      </c>
    </row>
    <row r="373" spans="1:5" ht="12.75">
      <c r="A373" t="s">
        <v>1625</v>
      </c>
      <c r="B373">
        <v>12504.63</v>
      </c>
      <c r="C373">
        <v>6726.5898791538175</v>
      </c>
      <c r="D373">
        <v>2653.709967988799</v>
      </c>
      <c r="E373">
        <v>563.0460139466976</v>
      </c>
    </row>
    <row r="374" spans="1:5" ht="12.75">
      <c r="A374" t="s">
        <v>1626</v>
      </c>
      <c r="B374">
        <v>12247.51</v>
      </c>
      <c r="C374">
        <v>6577.46380226806</v>
      </c>
      <c r="D374">
        <v>2588.491482517638</v>
      </c>
      <c r="E374">
        <v>546.9570898923694</v>
      </c>
    </row>
    <row r="375" spans="1:5" ht="12.75">
      <c r="A375" t="s">
        <v>1627</v>
      </c>
      <c r="B375">
        <v>11989.5</v>
      </c>
      <c r="C375">
        <v>6427.9799738588645</v>
      </c>
      <c r="D375">
        <v>2523.230243603661</v>
      </c>
      <c r="E375">
        <v>530.90891373308</v>
      </c>
    </row>
    <row r="376" spans="1:5" ht="12.75">
      <c r="A376" t="s">
        <v>1628</v>
      </c>
      <c r="B376">
        <v>11730.59</v>
      </c>
      <c r="C376">
        <v>6278.502593233782</v>
      </c>
      <c r="D376">
        <v>2458.286732687098</v>
      </c>
      <c r="E376">
        <v>515.0534402856214</v>
      </c>
    </row>
    <row r="377" spans="1:5" ht="12.75">
      <c r="A377" t="s">
        <v>1629</v>
      </c>
      <c r="B377">
        <v>11470.77</v>
      </c>
      <c r="C377">
        <v>6129.363168004316</v>
      </c>
      <c r="D377">
        <v>2393.985859886801</v>
      </c>
      <c r="E377">
        <v>499.52521966786355</v>
      </c>
    </row>
    <row r="378" spans="1:5" ht="12.75">
      <c r="A378" t="s">
        <v>1630</v>
      </c>
      <c r="B378">
        <v>11210.05</v>
      </c>
      <c r="C378">
        <v>5979.888843012478</v>
      </c>
      <c r="D378">
        <v>2329.6647620325243</v>
      </c>
      <c r="E378">
        <v>484.0451676608625</v>
      </c>
    </row>
    <row r="379" spans="1:5" ht="12.75">
      <c r="A379" t="s">
        <v>1631</v>
      </c>
      <c r="B379">
        <v>10948.42</v>
      </c>
      <c r="C379">
        <v>5830.738591706203</v>
      </c>
      <c r="D379">
        <v>2265.967402920062</v>
      </c>
      <c r="E379">
        <v>468.8805303520782</v>
      </c>
    </row>
    <row r="380" spans="1:5" ht="12.75">
      <c r="A380" t="s">
        <v>1632</v>
      </c>
      <c r="B380">
        <v>10685.87</v>
      </c>
      <c r="C380">
        <v>5681.261600797283</v>
      </c>
      <c r="D380">
        <v>2202.261908449313</v>
      </c>
      <c r="E380">
        <v>453.76827405326407</v>
      </c>
    </row>
    <row r="381" spans="1:5" ht="12.75">
      <c r="A381" t="s">
        <v>1633</v>
      </c>
      <c r="B381">
        <v>10422.41</v>
      </c>
      <c r="C381">
        <v>5531.791893833377</v>
      </c>
      <c r="D381">
        <v>2138.8686066432533</v>
      </c>
      <c r="E381">
        <v>438.83967713184506</v>
      </c>
    </row>
    <row r="382" spans="1:5" ht="12.75">
      <c r="A382" t="s">
        <v>1634</v>
      </c>
      <c r="B382">
        <v>10158.03</v>
      </c>
      <c r="C382">
        <v>5383.209653764815</v>
      </c>
      <c r="D382">
        <v>2076.6374549708826</v>
      </c>
      <c r="E382">
        <v>424.4411423996795</v>
      </c>
    </row>
    <row r="383" spans="1:5" ht="12.75">
      <c r="A383" t="s">
        <v>1635</v>
      </c>
      <c r="B383">
        <v>9892.72</v>
      </c>
      <c r="C383">
        <v>5233.717766882342</v>
      </c>
      <c r="D383">
        <v>2013.8345190109949</v>
      </c>
      <c r="E383">
        <v>409.8615633969471</v>
      </c>
    </row>
    <row r="384" spans="1:5" ht="12.75">
      <c r="A384" t="s">
        <v>1636</v>
      </c>
      <c r="B384">
        <v>9626.49</v>
      </c>
      <c r="C384">
        <v>5084.510007412256</v>
      </c>
      <c r="D384">
        <v>1951.6069469501078</v>
      </c>
      <c r="E384">
        <v>395.56863650418984</v>
      </c>
    </row>
    <row r="385" spans="1:5" ht="12.75">
      <c r="A385" t="s">
        <v>1637</v>
      </c>
      <c r="B385">
        <v>9359.33</v>
      </c>
      <c r="C385">
        <v>4935.017326621306</v>
      </c>
      <c r="D385">
        <v>1889.4091907281863</v>
      </c>
      <c r="E385">
        <v>381.33980322046204</v>
      </c>
    </row>
    <row r="386" spans="1:5" ht="12.75">
      <c r="A386" t="s">
        <v>1638</v>
      </c>
      <c r="B386">
        <v>9091.24</v>
      </c>
      <c r="C386">
        <v>4785.78963459318</v>
      </c>
      <c r="D386">
        <v>1827.7665028469764</v>
      </c>
      <c r="E386">
        <v>367.3862615872279</v>
      </c>
    </row>
    <row r="387" spans="1:5" ht="12.75">
      <c r="A387" t="s">
        <v>1639</v>
      </c>
      <c r="B387">
        <v>8822.21</v>
      </c>
      <c r="C387">
        <v>4636.290629520665</v>
      </c>
      <c r="D387">
        <v>1766.1673590477772</v>
      </c>
      <c r="E387">
        <v>353.5010204240553</v>
      </c>
    </row>
    <row r="388" spans="1:5" ht="12.75">
      <c r="A388" t="s">
        <v>1640</v>
      </c>
      <c r="B388">
        <v>8552.25</v>
      </c>
      <c r="C388">
        <v>4486.7970708975945</v>
      </c>
      <c r="D388">
        <v>1704.8717815614114</v>
      </c>
      <c r="E388">
        <v>339.78731343623394</v>
      </c>
    </row>
    <row r="389" spans="1:5" ht="12.75">
      <c r="A389" t="s">
        <v>1641</v>
      </c>
      <c r="B389">
        <v>8281.34</v>
      </c>
      <c r="C389">
        <v>4337.537233558151</v>
      </c>
      <c r="D389">
        <v>1644.10018409223</v>
      </c>
      <c r="E389">
        <v>326.3321021391992</v>
      </c>
    </row>
    <row r="390" spans="1:5" ht="12.75">
      <c r="A390" t="s">
        <v>1642</v>
      </c>
      <c r="B390">
        <v>8009.49</v>
      </c>
      <c r="C390">
        <v>4188.034425329324</v>
      </c>
      <c r="D390">
        <v>1583.3954693137505</v>
      </c>
      <c r="E390">
        <v>312.9518607301863</v>
      </c>
    </row>
    <row r="391" spans="1:5" ht="12.75">
      <c r="A391" t="s">
        <v>1643</v>
      </c>
      <c r="B391">
        <v>7736.68</v>
      </c>
      <c r="C391">
        <v>4038.7463075031405</v>
      </c>
      <c r="D391">
        <v>1523.194967966781</v>
      </c>
      <c r="E391">
        <v>299.81939255733397</v>
      </c>
    </row>
    <row r="392" spans="1:5" ht="12.75">
      <c r="A392" t="s">
        <v>1644</v>
      </c>
      <c r="B392">
        <v>7462.93</v>
      </c>
      <c r="C392">
        <v>3889.234117997415</v>
      </c>
      <c r="D392">
        <v>1463.076727138851</v>
      </c>
      <c r="E392">
        <v>286.7661893670016</v>
      </c>
    </row>
    <row r="393" spans="1:5" ht="12.75">
      <c r="A393" t="s">
        <v>1645</v>
      </c>
      <c r="B393">
        <v>7188.22</v>
      </c>
      <c r="C393">
        <v>3739.718031618173</v>
      </c>
      <c r="D393">
        <v>1403.2529583403589</v>
      </c>
      <c r="E393">
        <v>273.87565501085925</v>
      </c>
    </row>
    <row r="394" spans="1:5" ht="12.75">
      <c r="A394" t="s">
        <v>1646</v>
      </c>
      <c r="B394">
        <v>6912.55</v>
      </c>
      <c r="C394">
        <v>3590.789169177383</v>
      </c>
      <c r="D394">
        <v>1344.2750273887978</v>
      </c>
      <c r="E394">
        <v>261.360892683452</v>
      </c>
    </row>
    <row r="395" spans="1:5" ht="12.75">
      <c r="A395" t="s">
        <v>1647</v>
      </c>
      <c r="B395">
        <v>6635.92</v>
      </c>
      <c r="C395">
        <v>3441.2445899887184</v>
      </c>
      <c r="D395">
        <v>1285.0139985941357</v>
      </c>
      <c r="E395">
        <v>248.7808528782354</v>
      </c>
    </row>
    <row r="396" spans="1:5" ht="12.75">
      <c r="A396" t="s">
        <v>1648</v>
      </c>
      <c r="B396">
        <v>6358.32</v>
      </c>
      <c r="C396">
        <v>3291.875044034748</v>
      </c>
      <c r="D396">
        <v>1226.2116160969088</v>
      </c>
      <c r="E396">
        <v>236.42347858416036</v>
      </c>
    </row>
    <row r="397" spans="1:5" ht="12.75">
      <c r="A397" t="s">
        <v>1649</v>
      </c>
      <c r="B397">
        <v>6079.76</v>
      </c>
      <c r="C397">
        <v>3142.318303346028</v>
      </c>
      <c r="D397">
        <v>1167.5254398442721</v>
      </c>
      <c r="E397">
        <v>224.15485462277115</v>
      </c>
    </row>
    <row r="398" spans="1:5" ht="12.75">
      <c r="A398" t="s">
        <v>1650</v>
      </c>
      <c r="B398">
        <v>5800.22</v>
      </c>
      <c r="C398">
        <v>2992.917641859894</v>
      </c>
      <c r="D398">
        <v>1109.2787944139106</v>
      </c>
      <c r="E398">
        <v>212.09898534324518</v>
      </c>
    </row>
    <row r="399" spans="1:5" ht="12.75">
      <c r="A399" t="s">
        <v>1651</v>
      </c>
      <c r="B399">
        <v>5519.71</v>
      </c>
      <c r="C399">
        <v>2843.343568165167</v>
      </c>
      <c r="D399">
        <v>1051.161333627243</v>
      </c>
      <c r="E399">
        <v>200.13538309180308</v>
      </c>
    </row>
    <row r="400" spans="1:5" ht="12.75">
      <c r="A400" t="s">
        <v>1652</v>
      </c>
      <c r="B400">
        <v>5238.22</v>
      </c>
      <c r="C400">
        <v>2693.764295431139</v>
      </c>
      <c r="D400">
        <v>993.3303903131819</v>
      </c>
      <c r="E400">
        <v>188.3236408777087</v>
      </c>
    </row>
    <row r="401" spans="1:5" ht="12.75">
      <c r="A401" t="s">
        <v>1653</v>
      </c>
      <c r="B401">
        <v>4955.74</v>
      </c>
      <c r="C401">
        <v>2544.315311650749</v>
      </c>
      <c r="D401">
        <v>935.9115980748998</v>
      </c>
      <c r="E401">
        <v>176.7103682265823</v>
      </c>
    </row>
    <row r="402" spans="1:5" ht="12.75">
      <c r="A402" t="s">
        <v>1654</v>
      </c>
      <c r="B402">
        <v>4672.28</v>
      </c>
      <c r="C402">
        <v>2394.716235030862</v>
      </c>
      <c r="D402">
        <v>878.6421819601449</v>
      </c>
      <c r="E402">
        <v>165.194609368227</v>
      </c>
    </row>
    <row r="403" spans="1:5" ht="12.75">
      <c r="A403" t="s">
        <v>1655</v>
      </c>
      <c r="B403">
        <v>4387.83</v>
      </c>
      <c r="C403">
        <v>2245.233692775968</v>
      </c>
      <c r="D403">
        <v>821.7681570731119</v>
      </c>
      <c r="E403">
        <v>153.8683208263737</v>
      </c>
    </row>
    <row r="404" spans="1:5" ht="12.75">
      <c r="A404" t="s">
        <v>1656</v>
      </c>
      <c r="B404">
        <v>4102.39</v>
      </c>
      <c r="C404">
        <v>2095.614918846538</v>
      </c>
      <c r="D404">
        <v>765.0561882117046</v>
      </c>
      <c r="E404">
        <v>142.64280077492114</v>
      </c>
    </row>
    <row r="405" spans="1:5" ht="12.75">
      <c r="A405" t="s">
        <v>1657</v>
      </c>
      <c r="B405">
        <v>3815.95</v>
      </c>
      <c r="C405">
        <v>1945.9872537397637</v>
      </c>
      <c r="D405">
        <v>708.6241269666643</v>
      </c>
      <c r="E405">
        <v>131.56157976579232</v>
      </c>
    </row>
    <row r="406" spans="1:5" ht="12.75">
      <c r="A406" t="s">
        <v>1658</v>
      </c>
      <c r="B406">
        <v>3528.51</v>
      </c>
      <c r="C406">
        <v>1796.6471438988178</v>
      </c>
      <c r="D406">
        <v>652.7394348826302</v>
      </c>
      <c r="E406">
        <v>120.7224407020821</v>
      </c>
    </row>
    <row r="407" spans="1:5" ht="12.75">
      <c r="A407" t="s">
        <v>1659</v>
      </c>
      <c r="B407">
        <v>3240.07</v>
      </c>
      <c r="C407">
        <v>1646.9810825328814</v>
      </c>
      <c r="D407">
        <v>596.842531147526</v>
      </c>
      <c r="E407">
        <v>109.91691713254257</v>
      </c>
    </row>
    <row r="408" spans="1:5" ht="12.75">
      <c r="A408" t="s">
        <v>1660</v>
      </c>
      <c r="B408">
        <v>2950.62</v>
      </c>
      <c r="C408">
        <v>1497.3870057727704</v>
      </c>
      <c r="D408">
        <v>541.2962021587382</v>
      </c>
      <c r="E408">
        <v>99.27864454239781</v>
      </c>
    </row>
    <row r="409" spans="1:5" ht="12.75">
      <c r="A409" t="s">
        <v>1661</v>
      </c>
      <c r="B409">
        <v>2660.17</v>
      </c>
      <c r="C409">
        <v>1347.6991319808833</v>
      </c>
      <c r="D409">
        <v>485.9459439067174</v>
      </c>
      <c r="E409">
        <v>88.7494029657291</v>
      </c>
    </row>
    <row r="410" spans="1:5" ht="12.75">
      <c r="A410" t="s">
        <v>1662</v>
      </c>
      <c r="B410">
        <v>2368.69</v>
      </c>
      <c r="C410">
        <v>1198.0593812554405</v>
      </c>
      <c r="D410">
        <v>430.92642293016513</v>
      </c>
      <c r="E410">
        <v>78.37845284584652</v>
      </c>
    </row>
    <row r="411" spans="1:5" ht="12.75">
      <c r="A411" t="s">
        <v>1663</v>
      </c>
      <c r="B411">
        <v>2076.21</v>
      </c>
      <c r="C411">
        <v>1048.3448719326896</v>
      </c>
      <c r="D411">
        <v>376.11707342074635</v>
      </c>
      <c r="E411">
        <v>68.11977892894056</v>
      </c>
    </row>
    <row r="412" spans="1:5" ht="12.75">
      <c r="A412" t="s">
        <v>1664</v>
      </c>
      <c r="B412">
        <v>1782.7</v>
      </c>
      <c r="C412">
        <v>898.6155720979857</v>
      </c>
      <c r="D412">
        <v>321.5784267055063</v>
      </c>
      <c r="E412">
        <v>57.99542126274781</v>
      </c>
    </row>
    <row r="413" spans="1:5" ht="12.75">
      <c r="A413" t="s">
        <v>1665</v>
      </c>
      <c r="B413">
        <v>1488.16</v>
      </c>
      <c r="C413">
        <v>748.9138514872874</v>
      </c>
      <c r="D413">
        <v>267.3465575585739</v>
      </c>
      <c r="E413">
        <v>48.01727179656865</v>
      </c>
    </row>
    <row r="414" spans="1:5" ht="12.75">
      <c r="A414" t="s">
        <v>1666</v>
      </c>
      <c r="B414">
        <v>1192.6</v>
      </c>
      <c r="C414">
        <v>599.1558722761238</v>
      </c>
      <c r="D414">
        <v>213.34213958464096</v>
      </c>
      <c r="E414">
        <v>38.15541227570042</v>
      </c>
    </row>
    <row r="415" spans="1:5" ht="12.75">
      <c r="A415" t="s">
        <v>1667</v>
      </c>
      <c r="B415">
        <v>896.01</v>
      </c>
      <c r="C415">
        <v>449.4117595272356</v>
      </c>
      <c r="D415">
        <v>159.6287179365362</v>
      </c>
      <c r="E415">
        <v>28.431947814661275</v>
      </c>
    </row>
    <row r="416" spans="1:5" ht="12.75">
      <c r="A416" t="s">
        <v>1668</v>
      </c>
      <c r="B416">
        <v>598.38</v>
      </c>
      <c r="C416">
        <v>299.62043071694245</v>
      </c>
      <c r="D416">
        <v>106.15296039817633</v>
      </c>
      <c r="E416">
        <v>18.827138505735167</v>
      </c>
    </row>
    <row r="417" spans="1:5" ht="12.75">
      <c r="A417" t="s">
        <v>1669</v>
      </c>
      <c r="B417">
        <v>299.71</v>
      </c>
      <c r="C417">
        <v>149.81605858321268</v>
      </c>
      <c r="D417">
        <v>52.94356072623791</v>
      </c>
      <c r="E417">
        <v>9.350223098284864</v>
      </c>
    </row>
    <row r="418" spans="1:5" ht="12.75">
      <c r="A418" t="s">
        <v>1670</v>
      </c>
      <c r="B418">
        <v>0</v>
      </c>
      <c r="C418">
        <v>0</v>
      </c>
      <c r="D418">
        <v>0</v>
      </c>
      <c r="E418">
        <v>0</v>
      </c>
    </row>
    <row r="419" spans="1:5" ht="12.75">
      <c r="A419" t="s">
        <v>1671</v>
      </c>
      <c r="B419">
        <v>0</v>
      </c>
      <c r="C419">
        <v>0</v>
      </c>
      <c r="D419">
        <v>0</v>
      </c>
      <c r="E419">
        <v>0</v>
      </c>
    </row>
    <row r="420" spans="1:5" ht="12.75">
      <c r="A420" t="s">
        <v>1672</v>
      </c>
      <c r="B420">
        <v>0</v>
      </c>
      <c r="C420">
        <v>0</v>
      </c>
      <c r="D420">
        <v>0</v>
      </c>
      <c r="E420">
        <v>0</v>
      </c>
    </row>
    <row r="421" spans="1:5" ht="12.75">
      <c r="A421" t="s">
        <v>1673</v>
      </c>
      <c r="B421">
        <v>0</v>
      </c>
      <c r="C421">
        <v>0</v>
      </c>
      <c r="D421">
        <v>0</v>
      </c>
      <c r="E421">
        <v>0</v>
      </c>
    </row>
    <row r="422" spans="1:5" ht="12.75">
      <c r="A422" t="s">
        <v>1674</v>
      </c>
      <c r="B422">
        <v>0</v>
      </c>
      <c r="C422">
        <v>0</v>
      </c>
      <c r="D422">
        <v>0</v>
      </c>
      <c r="E422">
        <v>0</v>
      </c>
    </row>
    <row r="423" spans="1:5" ht="12.75">
      <c r="A423" t="s">
        <v>1675</v>
      </c>
      <c r="B423">
        <v>0</v>
      </c>
      <c r="C423">
        <v>0</v>
      </c>
      <c r="D423">
        <v>0</v>
      </c>
      <c r="E423">
        <v>0</v>
      </c>
    </row>
    <row r="424" spans="1:5" ht="12.75">
      <c r="A424" t="s">
        <v>1676</v>
      </c>
      <c r="B424">
        <v>0</v>
      </c>
      <c r="C424">
        <v>0</v>
      </c>
      <c r="D424">
        <v>0</v>
      </c>
      <c r="E424">
        <v>0</v>
      </c>
    </row>
    <row r="425" spans="1:5" ht="12.75">
      <c r="A425" t="s">
        <v>1677</v>
      </c>
      <c r="B425">
        <v>0</v>
      </c>
      <c r="C425">
        <v>0</v>
      </c>
      <c r="D425">
        <v>0</v>
      </c>
      <c r="E425">
        <v>0</v>
      </c>
    </row>
    <row r="426" spans="1:5" ht="12.75">
      <c r="A426" t="s">
        <v>1678</v>
      </c>
      <c r="B426">
        <v>0</v>
      </c>
      <c r="C426">
        <v>0</v>
      </c>
      <c r="D426">
        <v>0</v>
      </c>
      <c r="E426">
        <v>0</v>
      </c>
    </row>
    <row r="427" spans="1:5" ht="12.75">
      <c r="A427" t="s">
        <v>1679</v>
      </c>
      <c r="B427">
        <v>0</v>
      </c>
      <c r="C427">
        <v>0</v>
      </c>
      <c r="D427">
        <v>0</v>
      </c>
      <c r="E427">
        <v>0</v>
      </c>
    </row>
    <row r="428" spans="1:5" ht="12.75">
      <c r="A428" t="s">
        <v>1680</v>
      </c>
      <c r="B428">
        <v>0</v>
      </c>
      <c r="C428">
        <v>0</v>
      </c>
      <c r="D428">
        <v>0</v>
      </c>
      <c r="E428">
        <v>0</v>
      </c>
    </row>
    <row r="429" spans="1:5" ht="12.75">
      <c r="A429" t="s">
        <v>1681</v>
      </c>
      <c r="B429">
        <v>0</v>
      </c>
      <c r="C429">
        <v>0</v>
      </c>
      <c r="D429">
        <v>0</v>
      </c>
      <c r="E429">
        <v>0</v>
      </c>
    </row>
    <row r="430" spans="1:5" ht="12.75">
      <c r="A430" t="s">
        <v>1682</v>
      </c>
      <c r="B430">
        <v>0</v>
      </c>
      <c r="C430">
        <v>0</v>
      </c>
      <c r="D430">
        <v>0</v>
      </c>
      <c r="E430">
        <v>0</v>
      </c>
    </row>
    <row r="431" spans="1:5" ht="12.75">
      <c r="A431" t="s">
        <v>1683</v>
      </c>
      <c r="B431">
        <v>0</v>
      </c>
      <c r="C431">
        <v>0</v>
      </c>
      <c r="D431">
        <v>0</v>
      </c>
      <c r="E431">
        <v>0</v>
      </c>
    </row>
    <row r="432" spans="1:5" ht="12.75">
      <c r="A432" t="s">
        <v>1684</v>
      </c>
      <c r="B432">
        <v>0</v>
      </c>
      <c r="C432">
        <v>0</v>
      </c>
      <c r="D432">
        <v>0</v>
      </c>
      <c r="E432">
        <v>0</v>
      </c>
    </row>
    <row r="433" spans="1:5" ht="12.75">
      <c r="A433" t="s">
        <v>1685</v>
      </c>
      <c r="B433">
        <v>0</v>
      </c>
      <c r="C433">
        <v>0</v>
      </c>
      <c r="D433">
        <v>0</v>
      </c>
      <c r="E433">
        <v>0</v>
      </c>
    </row>
    <row r="434" spans="1:5" ht="12.75">
      <c r="A434" t="s">
        <v>1686</v>
      </c>
      <c r="B434">
        <v>0</v>
      </c>
      <c r="C434">
        <v>0</v>
      </c>
      <c r="D434">
        <v>0</v>
      </c>
      <c r="E434">
        <v>0</v>
      </c>
    </row>
    <row r="435" spans="1:5" ht="12.75">
      <c r="A435" t="s">
        <v>1687</v>
      </c>
      <c r="B435">
        <v>0</v>
      </c>
      <c r="C435">
        <v>0</v>
      </c>
      <c r="D435">
        <v>0</v>
      </c>
      <c r="E435">
        <v>0</v>
      </c>
    </row>
    <row r="436" spans="1:5" ht="12.75">
      <c r="A436" t="s">
        <v>1688</v>
      </c>
      <c r="B436">
        <v>0</v>
      </c>
      <c r="C436">
        <v>0</v>
      </c>
      <c r="D436">
        <v>0</v>
      </c>
      <c r="E436">
        <v>0</v>
      </c>
    </row>
    <row r="437" spans="1:5" ht="12.75">
      <c r="A437" t="s">
        <v>1689</v>
      </c>
      <c r="B437">
        <v>0</v>
      </c>
      <c r="C437">
        <v>0</v>
      </c>
      <c r="D437">
        <v>0</v>
      </c>
      <c r="E437">
        <v>0</v>
      </c>
    </row>
    <row r="438" spans="1:5" ht="12.75">
      <c r="A438" t="s">
        <v>1690</v>
      </c>
      <c r="B438">
        <v>0</v>
      </c>
      <c r="C438">
        <v>0</v>
      </c>
      <c r="D438">
        <v>0</v>
      </c>
      <c r="E438">
        <v>0</v>
      </c>
    </row>
    <row r="439" spans="1:5" ht="12.75">
      <c r="A439" t="s">
        <v>1691</v>
      </c>
      <c r="B439">
        <v>0</v>
      </c>
      <c r="C439">
        <v>0</v>
      </c>
      <c r="D439">
        <v>0</v>
      </c>
      <c r="E439">
        <v>0</v>
      </c>
    </row>
    <row r="440" spans="1:5" ht="12.75">
      <c r="A440" t="s">
        <v>1692</v>
      </c>
      <c r="B440">
        <v>0</v>
      </c>
      <c r="C440">
        <v>0</v>
      </c>
      <c r="D440">
        <v>0</v>
      </c>
      <c r="E440">
        <v>0</v>
      </c>
    </row>
    <row r="441" spans="1:5" ht="12.75">
      <c r="A441" t="s">
        <v>1693</v>
      </c>
      <c r="B441">
        <v>0</v>
      </c>
      <c r="C441">
        <v>0</v>
      </c>
      <c r="D441">
        <v>0</v>
      </c>
      <c r="E441">
        <v>0</v>
      </c>
    </row>
    <row r="442" spans="1:5" ht="12.75">
      <c r="A442" t="s">
        <v>1694</v>
      </c>
      <c r="B442">
        <v>0</v>
      </c>
      <c r="C442">
        <v>0</v>
      </c>
      <c r="D442">
        <v>0</v>
      </c>
      <c r="E442">
        <v>0</v>
      </c>
    </row>
    <row r="443" spans="1:5" ht="12.75">
      <c r="A443" t="s">
        <v>1695</v>
      </c>
      <c r="B443">
        <v>0</v>
      </c>
      <c r="C443">
        <v>0</v>
      </c>
      <c r="D443">
        <v>0</v>
      </c>
      <c r="E443">
        <v>0</v>
      </c>
    </row>
    <row r="444" spans="1:5" ht="12.75">
      <c r="A444" t="s">
        <v>1696</v>
      </c>
      <c r="B444">
        <v>0</v>
      </c>
      <c r="C444">
        <v>0</v>
      </c>
      <c r="D444">
        <v>0</v>
      </c>
      <c r="E444">
        <v>0</v>
      </c>
    </row>
    <row r="445" spans="1:5" ht="12.75">
      <c r="A445" t="s">
        <v>1697</v>
      </c>
      <c r="B445">
        <v>0</v>
      </c>
      <c r="C445">
        <v>0</v>
      </c>
      <c r="D445">
        <v>0</v>
      </c>
      <c r="E445">
        <v>0</v>
      </c>
    </row>
    <row r="446" spans="1:5" ht="12.75">
      <c r="A446" t="s">
        <v>1698</v>
      </c>
      <c r="B446">
        <v>0</v>
      </c>
      <c r="C446">
        <v>0</v>
      </c>
      <c r="D446">
        <v>0</v>
      </c>
      <c r="E446">
        <v>0</v>
      </c>
    </row>
    <row r="447" spans="1:5" ht="12.75">
      <c r="A447" t="s">
        <v>1699</v>
      </c>
      <c r="B447">
        <v>0</v>
      </c>
      <c r="C447">
        <v>0</v>
      </c>
      <c r="D447">
        <v>0</v>
      </c>
      <c r="E447">
        <v>0</v>
      </c>
    </row>
    <row r="448" spans="1:5" ht="12.75">
      <c r="A448" t="s">
        <v>1700</v>
      </c>
      <c r="B448">
        <v>0</v>
      </c>
      <c r="C448">
        <v>0</v>
      </c>
      <c r="D448">
        <v>0</v>
      </c>
      <c r="E448">
        <v>0</v>
      </c>
    </row>
    <row r="449" spans="1:5" ht="12.75">
      <c r="A449" t="s">
        <v>1701</v>
      </c>
      <c r="B449">
        <v>0</v>
      </c>
      <c r="C449">
        <v>0</v>
      </c>
      <c r="D449">
        <v>0</v>
      </c>
      <c r="E449">
        <v>0</v>
      </c>
    </row>
    <row r="450" spans="1:5" ht="12.75">
      <c r="A450" t="s">
        <v>1702</v>
      </c>
      <c r="B450">
        <v>0</v>
      </c>
      <c r="C450">
        <v>0</v>
      </c>
      <c r="D450">
        <v>0</v>
      </c>
      <c r="E450">
        <v>0</v>
      </c>
    </row>
    <row r="451" spans="1:5" ht="12.75">
      <c r="A451" t="s">
        <v>1703</v>
      </c>
      <c r="B451">
        <v>0</v>
      </c>
      <c r="C451">
        <v>0</v>
      </c>
      <c r="D451">
        <v>0</v>
      </c>
      <c r="E451">
        <v>0</v>
      </c>
    </row>
    <row r="452" spans="1:5" ht="12.75">
      <c r="A452" t="s">
        <v>1704</v>
      </c>
      <c r="B452">
        <v>0</v>
      </c>
      <c r="C452">
        <v>0</v>
      </c>
      <c r="D452">
        <v>0</v>
      </c>
      <c r="E452">
        <v>0</v>
      </c>
    </row>
    <row r="453" spans="1:5" ht="12.75">
      <c r="A453" t="s">
        <v>1705</v>
      </c>
      <c r="B453">
        <v>0</v>
      </c>
      <c r="C453">
        <v>0</v>
      </c>
      <c r="D453">
        <v>0</v>
      </c>
      <c r="E453">
        <v>0</v>
      </c>
    </row>
    <row r="454" spans="1:5" ht="12.75">
      <c r="A454" t="s">
        <v>1706</v>
      </c>
      <c r="B454">
        <v>0</v>
      </c>
      <c r="C454">
        <v>0</v>
      </c>
      <c r="D454">
        <v>0</v>
      </c>
      <c r="E454">
        <v>0</v>
      </c>
    </row>
    <row r="455" spans="1:5" ht="12.75">
      <c r="A455" t="s">
        <v>1707</v>
      </c>
      <c r="B455">
        <v>0</v>
      </c>
      <c r="C455">
        <v>0</v>
      </c>
      <c r="D455">
        <v>0</v>
      </c>
      <c r="E455">
        <v>0</v>
      </c>
    </row>
    <row r="456" spans="1:5" ht="12.75">
      <c r="A456" t="s">
        <v>1708</v>
      </c>
      <c r="B456">
        <v>0</v>
      </c>
      <c r="C456">
        <v>0</v>
      </c>
      <c r="D456">
        <v>0</v>
      </c>
      <c r="E456">
        <v>0</v>
      </c>
    </row>
    <row r="457" spans="1:5" ht="12.75">
      <c r="A457" t="s">
        <v>1709</v>
      </c>
      <c r="B457">
        <v>0</v>
      </c>
      <c r="C457">
        <v>0</v>
      </c>
      <c r="D457">
        <v>0</v>
      </c>
      <c r="E457">
        <v>0</v>
      </c>
    </row>
    <row r="458" spans="1:5" ht="12.75">
      <c r="A458" t="s">
        <v>1710</v>
      </c>
      <c r="B458">
        <v>0</v>
      </c>
      <c r="C458">
        <v>0</v>
      </c>
      <c r="D458">
        <v>0</v>
      </c>
      <c r="E458">
        <v>0</v>
      </c>
    </row>
    <row r="459" spans="1:5" ht="12.75">
      <c r="A459" t="s">
        <v>1711</v>
      </c>
      <c r="B459">
        <v>0</v>
      </c>
      <c r="C459">
        <v>0</v>
      </c>
      <c r="D459">
        <v>0</v>
      </c>
      <c r="E459">
        <v>0</v>
      </c>
    </row>
    <row r="460" spans="1:5" ht="12.75">
      <c r="A460" t="s">
        <v>1712</v>
      </c>
      <c r="B460">
        <v>0</v>
      </c>
      <c r="C460">
        <v>0</v>
      </c>
      <c r="D460">
        <v>0</v>
      </c>
      <c r="E460">
        <v>0</v>
      </c>
    </row>
    <row r="461" spans="1:5" ht="12.75">
      <c r="A461" t="s">
        <v>1713</v>
      </c>
      <c r="B461">
        <v>0</v>
      </c>
      <c r="C461">
        <v>0</v>
      </c>
      <c r="D461">
        <v>0</v>
      </c>
      <c r="E461">
        <v>0</v>
      </c>
    </row>
    <row r="462" spans="1:5" ht="12.75">
      <c r="A462" t="s">
        <v>1714</v>
      </c>
      <c r="B462">
        <v>0</v>
      </c>
      <c r="C462">
        <v>0</v>
      </c>
      <c r="D462">
        <v>0</v>
      </c>
      <c r="E462">
        <v>0</v>
      </c>
    </row>
    <row r="463" spans="1:5" ht="12.75">
      <c r="A463" t="s">
        <v>1715</v>
      </c>
      <c r="B463">
        <v>0</v>
      </c>
      <c r="C463">
        <v>0</v>
      </c>
      <c r="D463">
        <v>0</v>
      </c>
      <c r="E463">
        <v>0</v>
      </c>
    </row>
    <row r="464" spans="1:5" ht="12.75">
      <c r="A464" t="s">
        <v>1716</v>
      </c>
      <c r="B464">
        <v>0</v>
      </c>
      <c r="C464">
        <v>0</v>
      </c>
      <c r="D464">
        <v>0</v>
      </c>
      <c r="E464">
        <v>0</v>
      </c>
    </row>
    <row r="465" spans="1:5" ht="12.75">
      <c r="A465" t="s">
        <v>1717</v>
      </c>
      <c r="B465">
        <v>0</v>
      </c>
      <c r="C465">
        <v>0</v>
      </c>
      <c r="D465">
        <v>0</v>
      </c>
      <c r="E465">
        <v>0</v>
      </c>
    </row>
    <row r="466" spans="1:5" ht="12.75">
      <c r="A466" t="s">
        <v>1718</v>
      </c>
      <c r="B466">
        <v>0</v>
      </c>
      <c r="C466">
        <v>0</v>
      </c>
      <c r="D466">
        <v>0</v>
      </c>
      <c r="E466">
        <v>0</v>
      </c>
    </row>
    <row r="467" spans="1:5" ht="12.75">
      <c r="A467" t="s">
        <v>1719</v>
      </c>
      <c r="B467">
        <v>0</v>
      </c>
      <c r="C467">
        <v>0</v>
      </c>
      <c r="D467">
        <v>0</v>
      </c>
      <c r="E467">
        <v>0</v>
      </c>
    </row>
    <row r="468" spans="1:5" ht="12.75">
      <c r="A468" t="s">
        <v>1720</v>
      </c>
      <c r="B468">
        <v>0</v>
      </c>
      <c r="C468">
        <v>0</v>
      </c>
      <c r="D468">
        <v>0</v>
      </c>
      <c r="E468">
        <v>0</v>
      </c>
    </row>
    <row r="469" spans="1:5" ht="12.75">
      <c r="A469" t="s">
        <v>1721</v>
      </c>
      <c r="B469">
        <v>0</v>
      </c>
      <c r="C469">
        <v>0</v>
      </c>
      <c r="D469">
        <v>0</v>
      </c>
      <c r="E469">
        <v>0</v>
      </c>
    </row>
    <row r="470" spans="1:5" ht="12.75">
      <c r="A470" t="s">
        <v>1722</v>
      </c>
      <c r="B470">
        <v>0</v>
      </c>
      <c r="C470">
        <v>0</v>
      </c>
      <c r="D470">
        <v>0</v>
      </c>
      <c r="E470">
        <v>0</v>
      </c>
    </row>
    <row r="471" spans="1:5" ht="12.75">
      <c r="A471" t="s">
        <v>1723</v>
      </c>
      <c r="B471">
        <v>0</v>
      </c>
      <c r="C471">
        <v>0</v>
      </c>
      <c r="D471">
        <v>0</v>
      </c>
      <c r="E471">
        <v>0</v>
      </c>
    </row>
    <row r="472" spans="1:5" ht="12.75">
      <c r="A472" t="s">
        <v>1724</v>
      </c>
      <c r="B472">
        <v>0</v>
      </c>
      <c r="C472">
        <v>0</v>
      </c>
      <c r="D472">
        <v>0</v>
      </c>
      <c r="E472">
        <v>0</v>
      </c>
    </row>
    <row r="473" spans="1:5" ht="12.75">
      <c r="A473" t="s">
        <v>1725</v>
      </c>
      <c r="B473">
        <v>0</v>
      </c>
      <c r="C473">
        <v>0</v>
      </c>
      <c r="D473">
        <v>0</v>
      </c>
      <c r="E473">
        <v>0</v>
      </c>
    </row>
    <row r="474" spans="1:5" ht="12.75">
      <c r="A474" t="s">
        <v>1726</v>
      </c>
      <c r="B474">
        <v>0</v>
      </c>
      <c r="C474">
        <v>0</v>
      </c>
      <c r="D474">
        <v>0</v>
      </c>
      <c r="E474">
        <v>0</v>
      </c>
    </row>
    <row r="475" spans="1:5" ht="12.75">
      <c r="A475" t="s">
        <v>1727</v>
      </c>
      <c r="B475">
        <v>0</v>
      </c>
      <c r="C475">
        <v>0</v>
      </c>
      <c r="D475">
        <v>0</v>
      </c>
      <c r="E475">
        <v>0</v>
      </c>
    </row>
    <row r="476" spans="1:5" ht="12.75">
      <c r="A476" t="s">
        <v>1728</v>
      </c>
      <c r="B476">
        <v>0</v>
      </c>
      <c r="C476">
        <v>0</v>
      </c>
      <c r="D476">
        <v>0</v>
      </c>
      <c r="E476">
        <v>0</v>
      </c>
    </row>
    <row r="477" spans="1:5" ht="12.75">
      <c r="A477" t="s">
        <v>1729</v>
      </c>
      <c r="B477">
        <v>0</v>
      </c>
      <c r="C477">
        <v>0</v>
      </c>
      <c r="D477">
        <v>0</v>
      </c>
      <c r="E477">
        <v>0</v>
      </c>
    </row>
    <row r="478" spans="1:5" ht="12.75">
      <c r="A478" t="s">
        <v>1730</v>
      </c>
      <c r="B478">
        <v>0</v>
      </c>
      <c r="C478">
        <v>0</v>
      </c>
      <c r="D478">
        <v>0</v>
      </c>
      <c r="E478">
        <v>0</v>
      </c>
    </row>
    <row r="479" spans="1:5" ht="12.75">
      <c r="A479" t="s">
        <v>1731</v>
      </c>
      <c r="B479">
        <v>0</v>
      </c>
      <c r="C479">
        <v>0</v>
      </c>
      <c r="D479">
        <v>0</v>
      </c>
      <c r="E479">
        <v>0</v>
      </c>
    </row>
    <row r="480" spans="1:5" ht="12.75">
      <c r="A480" t="s">
        <v>1732</v>
      </c>
      <c r="B480">
        <v>0</v>
      </c>
      <c r="C480">
        <v>0</v>
      </c>
      <c r="D480">
        <v>0</v>
      </c>
      <c r="E480">
        <v>0</v>
      </c>
    </row>
    <row r="481" spans="1:5" ht="12.75">
      <c r="A481" t="s">
        <v>1733</v>
      </c>
      <c r="B481">
        <v>0</v>
      </c>
      <c r="C481">
        <v>0</v>
      </c>
      <c r="D481">
        <v>0</v>
      </c>
      <c r="E481">
        <v>0</v>
      </c>
    </row>
    <row r="482" spans="1:5" ht="12.75">
      <c r="A482" t="s">
        <v>1734</v>
      </c>
      <c r="B482">
        <v>0</v>
      </c>
      <c r="C482">
        <v>0</v>
      </c>
      <c r="D482">
        <v>0</v>
      </c>
      <c r="E482">
        <v>0</v>
      </c>
    </row>
    <row r="483" spans="1:5" ht="12.75">
      <c r="A483" t="s">
        <v>1735</v>
      </c>
      <c r="B483">
        <v>0</v>
      </c>
      <c r="C483">
        <v>0</v>
      </c>
      <c r="D483">
        <v>0</v>
      </c>
      <c r="E483">
        <v>0</v>
      </c>
    </row>
    <row r="484" spans="1:5" ht="12.75">
      <c r="A484" t="s">
        <v>1736</v>
      </c>
      <c r="B484">
        <v>0</v>
      </c>
      <c r="C484">
        <v>0</v>
      </c>
      <c r="D484">
        <v>0</v>
      </c>
      <c r="E484">
        <v>0</v>
      </c>
    </row>
    <row r="485" spans="1:5" ht="12.75">
      <c r="A485" t="s">
        <v>1737</v>
      </c>
      <c r="B485">
        <v>0</v>
      </c>
      <c r="C485">
        <v>0</v>
      </c>
      <c r="D485">
        <v>0</v>
      </c>
      <c r="E485">
        <v>0</v>
      </c>
    </row>
    <row r="486" spans="1:5" ht="12.75">
      <c r="A486" t="s">
        <v>1738</v>
      </c>
      <c r="B486">
        <v>0</v>
      </c>
      <c r="C486">
        <v>0</v>
      </c>
      <c r="D486">
        <v>0</v>
      </c>
      <c r="E486">
        <v>0</v>
      </c>
    </row>
    <row r="487" spans="1:5" ht="12.75">
      <c r="A487" t="s">
        <v>1739</v>
      </c>
      <c r="B487">
        <v>0</v>
      </c>
      <c r="C487">
        <v>0</v>
      </c>
      <c r="D487">
        <v>0</v>
      </c>
      <c r="E487">
        <v>0</v>
      </c>
    </row>
    <row r="488" spans="1:5" ht="12.75">
      <c r="A488" t="s">
        <v>1740</v>
      </c>
      <c r="B488">
        <v>0</v>
      </c>
      <c r="C488">
        <v>0</v>
      </c>
      <c r="D488">
        <v>0</v>
      </c>
      <c r="E488">
        <v>0</v>
      </c>
    </row>
    <row r="489" spans="1:5" ht="12.75">
      <c r="A489" t="s">
        <v>1741</v>
      </c>
      <c r="B489">
        <v>0</v>
      </c>
      <c r="C489">
        <v>0</v>
      </c>
      <c r="D489">
        <v>0</v>
      </c>
      <c r="E489">
        <v>0</v>
      </c>
    </row>
    <row r="490" spans="1:5" ht="12.75">
      <c r="A490" t="s">
        <v>1742</v>
      </c>
      <c r="B490">
        <v>0</v>
      </c>
      <c r="C490">
        <v>0</v>
      </c>
      <c r="D490">
        <v>0</v>
      </c>
      <c r="E490">
        <v>0</v>
      </c>
    </row>
    <row r="491" spans="1:5" ht="12.75">
      <c r="A491" t="s">
        <v>1743</v>
      </c>
      <c r="B491">
        <v>0</v>
      </c>
      <c r="C491">
        <v>0</v>
      </c>
      <c r="D491">
        <v>0</v>
      </c>
      <c r="E491">
        <v>0</v>
      </c>
    </row>
    <row r="492" spans="1:5" ht="12.75">
      <c r="A492" t="s">
        <v>1744</v>
      </c>
      <c r="B492">
        <v>0</v>
      </c>
      <c r="C492">
        <v>0</v>
      </c>
      <c r="D492">
        <v>0</v>
      </c>
      <c r="E492">
        <v>0</v>
      </c>
    </row>
    <row r="493" spans="1:5" ht="12.75">
      <c r="A493" t="s">
        <v>1745</v>
      </c>
      <c r="B493">
        <v>0</v>
      </c>
      <c r="C493">
        <v>0</v>
      </c>
      <c r="D493">
        <v>0</v>
      </c>
      <c r="E493">
        <v>0</v>
      </c>
    </row>
    <row r="494" spans="1:5" ht="12.75">
      <c r="A494" t="s">
        <v>1746</v>
      </c>
      <c r="B494">
        <v>0</v>
      </c>
      <c r="C494">
        <v>0</v>
      </c>
      <c r="D494">
        <v>0</v>
      </c>
      <c r="E494">
        <v>0</v>
      </c>
    </row>
    <row r="495" spans="1:5" ht="12.75">
      <c r="A495" t="s">
        <v>1747</v>
      </c>
      <c r="B495">
        <v>0</v>
      </c>
      <c r="C495">
        <v>0</v>
      </c>
      <c r="D495">
        <v>0</v>
      </c>
      <c r="E495">
        <v>0</v>
      </c>
    </row>
    <row r="496" spans="1:5" ht="12.75">
      <c r="A496" t="s">
        <v>1748</v>
      </c>
      <c r="B496">
        <v>0</v>
      </c>
      <c r="C496">
        <v>0</v>
      </c>
      <c r="D496">
        <v>0</v>
      </c>
      <c r="E496">
        <v>0</v>
      </c>
    </row>
    <row r="497" spans="1:5" ht="12.75">
      <c r="A497" t="s">
        <v>1749</v>
      </c>
      <c r="B497">
        <v>0</v>
      </c>
      <c r="C497">
        <v>0</v>
      </c>
      <c r="D497">
        <v>0</v>
      </c>
      <c r="E497">
        <v>0</v>
      </c>
    </row>
    <row r="498" spans="1:5" ht="12.75">
      <c r="A498" t="s">
        <v>1750</v>
      </c>
      <c r="B498">
        <v>0</v>
      </c>
      <c r="C498">
        <v>0</v>
      </c>
      <c r="D498">
        <v>0</v>
      </c>
      <c r="E498">
        <v>0</v>
      </c>
    </row>
    <row r="499" spans="1:5" ht="12.75">
      <c r="A499" t="s">
        <v>1751</v>
      </c>
      <c r="B499">
        <v>0</v>
      </c>
      <c r="C499">
        <v>0</v>
      </c>
      <c r="D499">
        <v>0</v>
      </c>
      <c r="E499">
        <v>0</v>
      </c>
    </row>
    <row r="500" spans="1:5" ht="12.75">
      <c r="A500" t="s">
        <v>1752</v>
      </c>
      <c r="B500">
        <v>0</v>
      </c>
      <c r="C500">
        <v>0</v>
      </c>
      <c r="D500">
        <v>0</v>
      </c>
      <c r="E500">
        <v>0</v>
      </c>
    </row>
    <row r="501" spans="1:5" ht="12.75">
      <c r="A501" t="s">
        <v>1753</v>
      </c>
      <c r="B501">
        <v>0</v>
      </c>
      <c r="C501">
        <v>0</v>
      </c>
      <c r="D501">
        <v>0</v>
      </c>
      <c r="E501">
        <v>0</v>
      </c>
    </row>
    <row r="502" spans="1:5" ht="12.75">
      <c r="A502" t="s">
        <v>1754</v>
      </c>
      <c r="B502">
        <v>0</v>
      </c>
      <c r="C502">
        <v>0</v>
      </c>
      <c r="D502">
        <v>0</v>
      </c>
      <c r="E502">
        <v>0</v>
      </c>
    </row>
    <row r="503" spans="1:5" ht="12.75">
      <c r="A503" t="s">
        <v>1755</v>
      </c>
      <c r="B503">
        <v>0</v>
      </c>
      <c r="C503">
        <v>0</v>
      </c>
      <c r="D503">
        <v>0</v>
      </c>
      <c r="E503">
        <v>0</v>
      </c>
    </row>
    <row r="504" spans="1:5" ht="12.75">
      <c r="A504" t="s">
        <v>1756</v>
      </c>
      <c r="B504">
        <v>0</v>
      </c>
      <c r="C504">
        <v>0</v>
      </c>
      <c r="D504">
        <v>0</v>
      </c>
      <c r="E504">
        <v>0</v>
      </c>
    </row>
    <row r="505" spans="1:5" ht="12.75">
      <c r="A505" t="s">
        <v>1757</v>
      </c>
      <c r="B505">
        <v>0</v>
      </c>
      <c r="C505">
        <v>0</v>
      </c>
      <c r="D505">
        <v>0</v>
      </c>
      <c r="E505">
        <v>0</v>
      </c>
    </row>
    <row r="506" spans="1:5" ht="12.75">
      <c r="A506" t="s">
        <v>1758</v>
      </c>
      <c r="B506">
        <v>0</v>
      </c>
      <c r="C506">
        <v>0</v>
      </c>
      <c r="D506">
        <v>0</v>
      </c>
      <c r="E506">
        <v>0</v>
      </c>
    </row>
    <row r="507" spans="1:5" ht="12.75">
      <c r="A507" t="s">
        <v>1759</v>
      </c>
      <c r="B507">
        <v>0</v>
      </c>
      <c r="C507">
        <v>0</v>
      </c>
      <c r="D507">
        <v>0</v>
      </c>
      <c r="E507">
        <v>0</v>
      </c>
    </row>
    <row r="508" spans="1:5" ht="12.75">
      <c r="A508" t="s">
        <v>1760</v>
      </c>
      <c r="B508">
        <v>0</v>
      </c>
      <c r="C508">
        <v>0</v>
      </c>
      <c r="D508">
        <v>0</v>
      </c>
      <c r="E508">
        <v>0</v>
      </c>
    </row>
    <row r="509" spans="1:5" ht="12.75">
      <c r="A509" t="s">
        <v>1761</v>
      </c>
      <c r="B509">
        <v>0</v>
      </c>
      <c r="C509">
        <v>0</v>
      </c>
      <c r="D509">
        <v>0</v>
      </c>
      <c r="E509">
        <v>0</v>
      </c>
    </row>
    <row r="510" spans="1:5" ht="12.75">
      <c r="A510" t="s">
        <v>1762</v>
      </c>
      <c r="B510">
        <v>0</v>
      </c>
      <c r="C510">
        <v>0</v>
      </c>
      <c r="D510">
        <v>0</v>
      </c>
      <c r="E510">
        <v>0</v>
      </c>
    </row>
    <row r="511" spans="1:5" ht="12.75">
      <c r="A511" t="s">
        <v>1763</v>
      </c>
      <c r="B511">
        <v>0</v>
      </c>
      <c r="C511">
        <v>0</v>
      </c>
      <c r="D511">
        <v>0</v>
      </c>
      <c r="E511">
        <v>0</v>
      </c>
    </row>
    <row r="512" spans="1:5" ht="12.75">
      <c r="A512" t="s">
        <v>1764</v>
      </c>
      <c r="B512">
        <v>0</v>
      </c>
      <c r="C512">
        <v>0</v>
      </c>
      <c r="D512">
        <v>0</v>
      </c>
      <c r="E512">
        <v>0</v>
      </c>
    </row>
    <row r="513" spans="1:5" ht="12.75">
      <c r="A513" t="s">
        <v>1765</v>
      </c>
      <c r="B513">
        <v>0</v>
      </c>
      <c r="C513">
        <v>0</v>
      </c>
      <c r="D513">
        <v>0</v>
      </c>
      <c r="E513">
        <v>0</v>
      </c>
    </row>
    <row r="514" spans="1:5" ht="12.75">
      <c r="A514" t="s">
        <v>1766</v>
      </c>
      <c r="B514">
        <v>0</v>
      </c>
      <c r="C514">
        <v>0</v>
      </c>
      <c r="D514">
        <v>0</v>
      </c>
      <c r="E514">
        <v>0</v>
      </c>
    </row>
    <row r="515" spans="1:5" ht="12.75">
      <c r="A515" t="s">
        <v>1767</v>
      </c>
      <c r="B515">
        <v>0</v>
      </c>
      <c r="C515">
        <v>0</v>
      </c>
      <c r="D515">
        <v>0</v>
      </c>
      <c r="E515">
        <v>0</v>
      </c>
    </row>
    <row r="516" spans="1:5" ht="12.75">
      <c r="A516" t="s">
        <v>1768</v>
      </c>
      <c r="B516">
        <v>0</v>
      </c>
      <c r="C516">
        <v>0</v>
      </c>
      <c r="D516">
        <v>0</v>
      </c>
      <c r="E516">
        <v>0</v>
      </c>
    </row>
    <row r="517" spans="1:5" ht="12.75">
      <c r="A517" t="s">
        <v>1769</v>
      </c>
      <c r="B517">
        <v>0</v>
      </c>
      <c r="C517">
        <v>0</v>
      </c>
      <c r="D517">
        <v>0</v>
      </c>
      <c r="E517">
        <v>0</v>
      </c>
    </row>
    <row r="518" spans="1:5" ht="12.75">
      <c r="A518" t="s">
        <v>1770</v>
      </c>
      <c r="B518">
        <v>0</v>
      </c>
      <c r="C518">
        <v>0</v>
      </c>
      <c r="D518">
        <v>0</v>
      </c>
      <c r="E518">
        <v>0</v>
      </c>
    </row>
    <row r="519" spans="1:5" ht="12.75">
      <c r="A519" t="s">
        <v>1771</v>
      </c>
      <c r="B519">
        <v>0</v>
      </c>
      <c r="C519">
        <v>0</v>
      </c>
      <c r="D519">
        <v>0</v>
      </c>
      <c r="E519">
        <v>0</v>
      </c>
    </row>
    <row r="520" spans="1:5" ht="12.75">
      <c r="A520" t="s">
        <v>1772</v>
      </c>
      <c r="B520">
        <v>0</v>
      </c>
      <c r="C520">
        <v>0</v>
      </c>
      <c r="D520">
        <v>0</v>
      </c>
      <c r="E520">
        <v>0</v>
      </c>
    </row>
    <row r="521" spans="1:5" ht="12.75">
      <c r="A521" t="s">
        <v>1773</v>
      </c>
      <c r="B521">
        <v>0</v>
      </c>
      <c r="C521">
        <v>0</v>
      </c>
      <c r="D521">
        <v>0</v>
      </c>
      <c r="E521">
        <v>0</v>
      </c>
    </row>
    <row r="522" spans="1:5" ht="12.75">
      <c r="A522" t="s">
        <v>1774</v>
      </c>
      <c r="B522">
        <v>0</v>
      </c>
      <c r="C522">
        <v>0</v>
      </c>
      <c r="D522">
        <v>0</v>
      </c>
      <c r="E522">
        <v>0</v>
      </c>
    </row>
    <row r="523" spans="1:5" ht="12.75">
      <c r="A523" t="s">
        <v>1775</v>
      </c>
      <c r="B523">
        <v>0</v>
      </c>
      <c r="C523">
        <v>0</v>
      </c>
      <c r="D523">
        <v>0</v>
      </c>
      <c r="E523">
        <v>0</v>
      </c>
    </row>
    <row r="524" spans="1:5" ht="12.75">
      <c r="A524" t="s">
        <v>1776</v>
      </c>
      <c r="B524">
        <v>0</v>
      </c>
      <c r="C524">
        <v>0</v>
      </c>
      <c r="D524">
        <v>0</v>
      </c>
      <c r="E524">
        <v>0</v>
      </c>
    </row>
    <row r="525" spans="1:5" ht="12.75">
      <c r="A525" t="s">
        <v>1777</v>
      </c>
      <c r="B525">
        <v>0</v>
      </c>
      <c r="C525">
        <v>0</v>
      </c>
      <c r="D525">
        <v>0</v>
      </c>
      <c r="E525">
        <v>0</v>
      </c>
    </row>
    <row r="526" spans="1:5" ht="12.75">
      <c r="A526" t="s">
        <v>1778</v>
      </c>
      <c r="B526">
        <v>0</v>
      </c>
      <c r="C526">
        <v>0</v>
      </c>
      <c r="D526">
        <v>0</v>
      </c>
      <c r="E526">
        <v>0</v>
      </c>
    </row>
    <row r="527" spans="1:5" ht="12.75">
      <c r="A527" t="s">
        <v>1779</v>
      </c>
      <c r="B527">
        <v>0</v>
      </c>
      <c r="C527">
        <v>0</v>
      </c>
      <c r="D527">
        <v>0</v>
      </c>
      <c r="E527">
        <v>0</v>
      </c>
    </row>
    <row r="528" spans="1:5" ht="12.75">
      <c r="A528" t="s">
        <v>1780</v>
      </c>
      <c r="B528">
        <v>0</v>
      </c>
      <c r="C528">
        <v>0</v>
      </c>
      <c r="D528">
        <v>0</v>
      </c>
      <c r="E528">
        <v>0</v>
      </c>
    </row>
    <row r="529" spans="1:5" ht="12.75">
      <c r="A529" t="s">
        <v>1781</v>
      </c>
      <c r="B529">
        <v>0</v>
      </c>
      <c r="C529">
        <v>0</v>
      </c>
      <c r="D529">
        <v>0</v>
      </c>
      <c r="E529">
        <v>0</v>
      </c>
    </row>
    <row r="530" spans="1:5" ht="12.75">
      <c r="A530" t="s">
        <v>1782</v>
      </c>
      <c r="B530">
        <v>0</v>
      </c>
      <c r="C530">
        <v>0</v>
      </c>
      <c r="D530">
        <v>0</v>
      </c>
      <c r="E530">
        <v>0</v>
      </c>
    </row>
    <row r="531" spans="1:5" ht="12.75">
      <c r="A531" t="s">
        <v>1783</v>
      </c>
      <c r="B531">
        <v>0</v>
      </c>
      <c r="C531">
        <v>0</v>
      </c>
      <c r="D531">
        <v>0</v>
      </c>
      <c r="E531">
        <v>0</v>
      </c>
    </row>
    <row r="532" spans="1:5" ht="12.75">
      <c r="A532" t="s">
        <v>1784</v>
      </c>
      <c r="B532">
        <v>0</v>
      </c>
      <c r="C532">
        <v>0</v>
      </c>
      <c r="D532">
        <v>0</v>
      </c>
      <c r="E532">
        <v>0</v>
      </c>
    </row>
    <row r="533" spans="1:5" ht="12.75">
      <c r="A533" t="s">
        <v>1785</v>
      </c>
      <c r="B533">
        <v>0</v>
      </c>
      <c r="C533">
        <v>0</v>
      </c>
      <c r="D533">
        <v>0</v>
      </c>
      <c r="E533">
        <v>0</v>
      </c>
    </row>
    <row r="534" spans="1:5" ht="12.75">
      <c r="A534" t="s">
        <v>1786</v>
      </c>
      <c r="B534">
        <v>0</v>
      </c>
      <c r="C534">
        <v>0</v>
      </c>
      <c r="D534">
        <v>0</v>
      </c>
      <c r="E534">
        <v>0</v>
      </c>
    </row>
    <row r="535" spans="1:5" ht="12.75">
      <c r="A535" t="s">
        <v>1787</v>
      </c>
      <c r="B535">
        <v>0</v>
      </c>
      <c r="C535">
        <v>0</v>
      </c>
      <c r="D535">
        <v>0</v>
      </c>
      <c r="E535">
        <v>0</v>
      </c>
    </row>
    <row r="536" spans="1:5" ht="12.75">
      <c r="A536" t="s">
        <v>1788</v>
      </c>
      <c r="B536">
        <v>0</v>
      </c>
      <c r="C536">
        <v>0</v>
      </c>
      <c r="D536">
        <v>0</v>
      </c>
      <c r="E536">
        <v>0</v>
      </c>
    </row>
    <row r="537" spans="1:5" ht="12.75">
      <c r="A537" t="s">
        <v>1789</v>
      </c>
      <c r="B537">
        <v>0</v>
      </c>
      <c r="C537">
        <v>0</v>
      </c>
      <c r="D537">
        <v>0</v>
      </c>
      <c r="E537">
        <v>0</v>
      </c>
    </row>
    <row r="538" spans="1:5" ht="12.75">
      <c r="A538" t="s">
        <v>1790</v>
      </c>
      <c r="B538">
        <v>0</v>
      </c>
      <c r="C538">
        <v>0</v>
      </c>
      <c r="D538">
        <v>0</v>
      </c>
      <c r="E538">
        <v>0</v>
      </c>
    </row>
    <row r="539" spans="1:5" ht="12.75">
      <c r="A539" t="s">
        <v>1791</v>
      </c>
      <c r="B539">
        <v>0</v>
      </c>
      <c r="C539">
        <v>0</v>
      </c>
      <c r="D539">
        <v>0</v>
      </c>
      <c r="E539">
        <v>0</v>
      </c>
    </row>
    <row r="540" spans="1:5" ht="12.75">
      <c r="A540" t="s">
        <v>1792</v>
      </c>
      <c r="B540">
        <v>0</v>
      </c>
      <c r="C540">
        <v>0</v>
      </c>
      <c r="D540">
        <v>0</v>
      </c>
      <c r="E540">
        <v>0</v>
      </c>
    </row>
    <row r="541" spans="1:5" ht="12.75">
      <c r="A541" t="s">
        <v>1793</v>
      </c>
      <c r="B541">
        <v>0</v>
      </c>
      <c r="C541">
        <v>0</v>
      </c>
      <c r="D541">
        <v>0</v>
      </c>
      <c r="E541">
        <v>0</v>
      </c>
    </row>
    <row r="542" spans="1:5" ht="12.75">
      <c r="A542" t="s">
        <v>1794</v>
      </c>
      <c r="B542">
        <v>0</v>
      </c>
      <c r="C542">
        <v>0</v>
      </c>
      <c r="D542">
        <v>0</v>
      </c>
      <c r="E542">
        <v>0</v>
      </c>
    </row>
    <row r="543" spans="1:5" ht="12.75">
      <c r="A543" t="s">
        <v>1795</v>
      </c>
      <c r="B543">
        <v>0</v>
      </c>
      <c r="C543">
        <v>0</v>
      </c>
      <c r="D543">
        <v>0</v>
      </c>
      <c r="E543">
        <v>0</v>
      </c>
    </row>
    <row r="544" spans="1:5" ht="12.75">
      <c r="A544" t="s">
        <v>1796</v>
      </c>
      <c r="B544">
        <v>0</v>
      </c>
      <c r="C544">
        <v>0</v>
      </c>
      <c r="D544">
        <v>0</v>
      </c>
      <c r="E544">
        <v>0</v>
      </c>
    </row>
    <row r="545" spans="1:5" ht="12.75">
      <c r="A545" t="s">
        <v>1797</v>
      </c>
      <c r="B545">
        <v>0</v>
      </c>
      <c r="C545">
        <v>0</v>
      </c>
      <c r="D545">
        <v>0</v>
      </c>
      <c r="E545">
        <v>0</v>
      </c>
    </row>
    <row r="546" spans="1:5" ht="12.75">
      <c r="A546" t="s">
        <v>1798</v>
      </c>
      <c r="B546">
        <v>0</v>
      </c>
      <c r="C546">
        <v>0</v>
      </c>
      <c r="D546">
        <v>0</v>
      </c>
      <c r="E546">
        <v>0</v>
      </c>
    </row>
    <row r="547" spans="1:5" ht="12.75">
      <c r="A547" t="s">
        <v>1799</v>
      </c>
      <c r="B547">
        <v>0</v>
      </c>
      <c r="C547">
        <v>0</v>
      </c>
      <c r="D547">
        <v>0</v>
      </c>
      <c r="E547">
        <v>0</v>
      </c>
    </row>
    <row r="548" spans="1:5" ht="12.75">
      <c r="A548" t="s">
        <v>1800</v>
      </c>
      <c r="B548">
        <v>0</v>
      </c>
      <c r="C548">
        <v>0</v>
      </c>
      <c r="D548">
        <v>0</v>
      </c>
      <c r="E548">
        <v>0</v>
      </c>
    </row>
    <row r="549" spans="1:5" ht="12.75">
      <c r="A549" t="s">
        <v>1801</v>
      </c>
      <c r="B549">
        <v>0</v>
      </c>
      <c r="C549">
        <v>0</v>
      </c>
      <c r="D549">
        <v>0</v>
      </c>
      <c r="E549">
        <v>0</v>
      </c>
    </row>
    <row r="550" spans="1:5" ht="12.75">
      <c r="A550" t="s">
        <v>1802</v>
      </c>
      <c r="B550">
        <v>0</v>
      </c>
      <c r="C550">
        <v>0</v>
      </c>
      <c r="D550">
        <v>0</v>
      </c>
      <c r="E550">
        <v>0</v>
      </c>
    </row>
    <row r="551" spans="1:5" ht="12.75">
      <c r="A551" t="s">
        <v>1803</v>
      </c>
      <c r="B551">
        <v>0</v>
      </c>
      <c r="C551">
        <v>0</v>
      </c>
      <c r="D551">
        <v>0</v>
      </c>
      <c r="E551">
        <v>0</v>
      </c>
    </row>
    <row r="552" spans="1:5" ht="12.75">
      <c r="A552" t="s">
        <v>1804</v>
      </c>
      <c r="B552">
        <v>0</v>
      </c>
      <c r="C552">
        <v>0</v>
      </c>
      <c r="D552">
        <v>0</v>
      </c>
      <c r="E552">
        <v>0</v>
      </c>
    </row>
    <row r="553" spans="1:5" ht="12.75">
      <c r="A553" t="s">
        <v>1805</v>
      </c>
      <c r="B553">
        <v>0</v>
      </c>
      <c r="C553">
        <v>0</v>
      </c>
      <c r="D553">
        <v>0</v>
      </c>
      <c r="E553">
        <v>0</v>
      </c>
    </row>
    <row r="554" spans="1:5" ht="12.75">
      <c r="A554" t="s">
        <v>1806</v>
      </c>
      <c r="B554">
        <v>0</v>
      </c>
      <c r="C554">
        <v>0</v>
      </c>
      <c r="D554">
        <v>0</v>
      </c>
      <c r="E554">
        <v>0</v>
      </c>
    </row>
    <row r="555" spans="1:5" ht="12.75">
      <c r="A555" t="s">
        <v>1807</v>
      </c>
      <c r="B555">
        <v>0</v>
      </c>
      <c r="C555">
        <v>0</v>
      </c>
      <c r="D555">
        <v>0</v>
      </c>
      <c r="E555">
        <v>0</v>
      </c>
    </row>
    <row r="556" spans="1:5" ht="12.75">
      <c r="A556" t="s">
        <v>1808</v>
      </c>
      <c r="B556">
        <v>0</v>
      </c>
      <c r="C556">
        <v>0</v>
      </c>
      <c r="D556">
        <v>0</v>
      </c>
      <c r="E556">
        <v>0</v>
      </c>
    </row>
    <row r="557" spans="1:5" ht="12.75">
      <c r="A557" t="s">
        <v>1809</v>
      </c>
      <c r="B557">
        <v>0</v>
      </c>
      <c r="C557">
        <v>0</v>
      </c>
      <c r="D557">
        <v>0</v>
      </c>
      <c r="E557">
        <v>0</v>
      </c>
    </row>
    <row r="558" spans="1:5" ht="12.75">
      <c r="A558" t="s">
        <v>1810</v>
      </c>
      <c r="B558">
        <v>0</v>
      </c>
      <c r="C558">
        <v>0</v>
      </c>
      <c r="D558">
        <v>0</v>
      </c>
      <c r="E558">
        <v>0</v>
      </c>
    </row>
    <row r="559" spans="1:5" ht="12.75">
      <c r="A559" t="s">
        <v>1811</v>
      </c>
      <c r="B559">
        <v>0</v>
      </c>
      <c r="C559">
        <v>0</v>
      </c>
      <c r="D559">
        <v>0</v>
      </c>
      <c r="E559">
        <v>0</v>
      </c>
    </row>
    <row r="560" spans="1:5" ht="12.75">
      <c r="A560" t="s">
        <v>1812</v>
      </c>
      <c r="B560">
        <v>0</v>
      </c>
      <c r="C560">
        <v>0</v>
      </c>
      <c r="D560">
        <v>0</v>
      </c>
      <c r="E560">
        <v>0</v>
      </c>
    </row>
    <row r="561" spans="1:5" ht="12.75">
      <c r="A561" t="s">
        <v>1813</v>
      </c>
      <c r="B561">
        <v>0</v>
      </c>
      <c r="C561">
        <v>0</v>
      </c>
      <c r="D561">
        <v>0</v>
      </c>
      <c r="E561">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
      <selection activeCell="J33" sqref="J33"/>
    </sheetView>
  </sheetViews>
  <sheetFormatPr defaultColWidth="11.421875" defaultRowHeight="12.75" outlineLevelRow="1"/>
  <cols>
    <col min="1" max="1" width="16.28125" style="54" customWidth="1"/>
    <col min="2" max="2" width="89.8515625" style="59" bestFit="1" customWidth="1"/>
    <col min="3" max="3" width="134.7109375" style="33" customWidth="1"/>
    <col min="4" max="13" width="11.421875" style="33" customWidth="1"/>
    <col min="14" max="16384" width="11.421875" style="54" customWidth="1"/>
  </cols>
  <sheetData>
    <row r="1" spans="1:3" ht="31.5">
      <c r="A1" s="55" t="s">
        <v>1947</v>
      </c>
      <c r="B1" s="55"/>
      <c r="C1" s="56"/>
    </row>
    <row r="2" spans="2:3" ht="15">
      <c r="B2" s="56"/>
      <c r="C2" s="56"/>
    </row>
    <row r="3" spans="1:3" ht="15">
      <c r="A3" s="132" t="s">
        <v>1948</v>
      </c>
      <c r="B3" s="133"/>
      <c r="C3" s="56"/>
    </row>
    <row r="4" ht="15">
      <c r="C4" s="56"/>
    </row>
    <row r="5" spans="1:3" ht="37.5">
      <c r="A5" s="73" t="s">
        <v>6</v>
      </c>
      <c r="B5" s="73" t="s">
        <v>1949</v>
      </c>
      <c r="C5" s="134" t="s">
        <v>1950</v>
      </c>
    </row>
    <row r="6" spans="1:3" ht="15">
      <c r="A6" s="135" t="s">
        <v>1951</v>
      </c>
      <c r="B6" s="76" t="s">
        <v>1952</v>
      </c>
      <c r="C6" s="59" t="s">
        <v>1953</v>
      </c>
    </row>
    <row r="7" spans="1:3" ht="30">
      <c r="A7" s="135" t="s">
        <v>1954</v>
      </c>
      <c r="B7" s="76" t="s">
        <v>1955</v>
      </c>
      <c r="C7" s="59" t="s">
        <v>1956</v>
      </c>
    </row>
    <row r="8" spans="1:3" ht="15">
      <c r="A8" s="135" t="s">
        <v>1957</v>
      </c>
      <c r="B8" s="76" t="s">
        <v>1958</v>
      </c>
      <c r="C8" s="59" t="s">
        <v>1959</v>
      </c>
    </row>
    <row r="9" spans="1:3" ht="15">
      <c r="A9" s="135" t="s">
        <v>1960</v>
      </c>
      <c r="B9" s="76" t="s">
        <v>1961</v>
      </c>
      <c r="C9" s="59" t="s">
        <v>1962</v>
      </c>
    </row>
    <row r="10" spans="1:3" ht="44.25" customHeight="1">
      <c r="A10" s="135" t="s">
        <v>1963</v>
      </c>
      <c r="B10" s="76" t="s">
        <v>1964</v>
      </c>
      <c r="C10" s="59" t="s">
        <v>1965</v>
      </c>
    </row>
    <row r="11" spans="1:3" ht="54.75" customHeight="1">
      <c r="A11" s="135" t="s">
        <v>1966</v>
      </c>
      <c r="B11" s="76" t="s">
        <v>1967</v>
      </c>
      <c r="C11" s="59" t="s">
        <v>1968</v>
      </c>
    </row>
    <row r="12" spans="1:3" ht="30">
      <c r="A12" s="135" t="s">
        <v>1969</v>
      </c>
      <c r="B12" s="76" t="s">
        <v>1970</v>
      </c>
      <c r="C12" s="59" t="s">
        <v>1971</v>
      </c>
    </row>
    <row r="13" spans="1:3" ht="15">
      <c r="A13" s="135" t="s">
        <v>1972</v>
      </c>
      <c r="B13" s="76" t="s">
        <v>1973</v>
      </c>
      <c r="C13" s="59" t="s">
        <v>1974</v>
      </c>
    </row>
    <row r="14" spans="1:3" ht="30">
      <c r="A14" s="135" t="s">
        <v>1975</v>
      </c>
      <c r="B14" s="76" t="s">
        <v>1976</v>
      </c>
      <c r="C14" s="59" t="s">
        <v>1977</v>
      </c>
    </row>
    <row r="15" spans="1:3" ht="15">
      <c r="A15" s="135" t="s">
        <v>1978</v>
      </c>
      <c r="B15" s="76" t="s">
        <v>1979</v>
      </c>
      <c r="C15" s="59" t="s">
        <v>1980</v>
      </c>
    </row>
    <row r="16" spans="1:3" ht="30">
      <c r="A16" s="135" t="s">
        <v>1981</v>
      </c>
      <c r="B16" s="82" t="s">
        <v>1982</v>
      </c>
      <c r="C16" s="59" t="s">
        <v>1983</v>
      </c>
    </row>
    <row r="17" spans="1:3" ht="45">
      <c r="A17" s="135" t="s">
        <v>1984</v>
      </c>
      <c r="B17" s="82" t="s">
        <v>1985</v>
      </c>
      <c r="C17" s="59" t="s">
        <v>1986</v>
      </c>
    </row>
    <row r="18" spans="1:3" ht="15">
      <c r="A18" s="135" t="s">
        <v>1987</v>
      </c>
      <c r="B18" s="82" t="s">
        <v>1988</v>
      </c>
      <c r="C18" s="59" t="s">
        <v>1989</v>
      </c>
    </row>
    <row r="19" spans="1:3" ht="15" outlineLevel="1">
      <c r="A19" s="135" t="s">
        <v>1990</v>
      </c>
      <c r="B19" s="82" t="s">
        <v>1991</v>
      </c>
      <c r="C19" s="59"/>
    </row>
    <row r="20" spans="1:3" ht="15" outlineLevel="1">
      <c r="A20" s="135" t="s">
        <v>1992</v>
      </c>
      <c r="B20" s="136"/>
      <c r="C20" s="59"/>
    </row>
    <row r="21" spans="1:3" ht="15" outlineLevel="1">
      <c r="A21" s="135" t="s">
        <v>1993</v>
      </c>
      <c r="B21" s="136"/>
      <c r="C21" s="59"/>
    </row>
    <row r="22" spans="1:3" ht="15" outlineLevel="1">
      <c r="A22" s="135" t="s">
        <v>1994</v>
      </c>
      <c r="B22" s="136"/>
      <c r="C22" s="59"/>
    </row>
    <row r="23" spans="1:3" ht="15" outlineLevel="1">
      <c r="A23" s="135" t="s">
        <v>1995</v>
      </c>
      <c r="B23" s="136"/>
      <c r="C23" s="59"/>
    </row>
    <row r="24" spans="1:3" ht="18.75">
      <c r="A24" s="73"/>
      <c r="B24" s="73" t="s">
        <v>1996</v>
      </c>
      <c r="C24" s="134" t="s">
        <v>1997</v>
      </c>
    </row>
    <row r="25" spans="1:3" ht="15">
      <c r="A25" s="135" t="s">
        <v>1998</v>
      </c>
      <c r="B25" s="82" t="s">
        <v>1999</v>
      </c>
      <c r="C25" s="59" t="s">
        <v>44</v>
      </c>
    </row>
    <row r="26" spans="1:3" ht="15">
      <c r="A26" s="135" t="s">
        <v>2000</v>
      </c>
      <c r="B26" s="82" t="s">
        <v>2001</v>
      </c>
      <c r="C26" s="59" t="s">
        <v>2002</v>
      </c>
    </row>
    <row r="27" spans="1:3" ht="15">
      <c r="A27" s="135" t="s">
        <v>2003</v>
      </c>
      <c r="B27" s="82" t="s">
        <v>2004</v>
      </c>
      <c r="C27" s="59" t="s">
        <v>2005</v>
      </c>
    </row>
    <row r="28" spans="1:3" ht="15" outlineLevel="1">
      <c r="A28" s="135" t="s">
        <v>1998</v>
      </c>
      <c r="B28" s="81"/>
      <c r="C28" s="59"/>
    </row>
    <row r="29" spans="1:3" ht="15" outlineLevel="1">
      <c r="A29" s="135" t="s">
        <v>2006</v>
      </c>
      <c r="B29" s="81"/>
      <c r="C29" s="59"/>
    </row>
    <row r="30" spans="1:3" ht="15" outlineLevel="1">
      <c r="A30" s="135" t="s">
        <v>2007</v>
      </c>
      <c r="B30" s="82"/>
      <c r="C30" s="59"/>
    </row>
    <row r="31" spans="1:3" ht="18.75">
      <c r="A31" s="73"/>
      <c r="B31" s="73" t="s">
        <v>2008</v>
      </c>
      <c r="C31" s="134" t="s">
        <v>1950</v>
      </c>
    </row>
    <row r="32" spans="1:3" ht="15">
      <c r="A32" s="135" t="s">
        <v>2009</v>
      </c>
      <c r="B32" s="76" t="s">
        <v>2010</v>
      </c>
      <c r="C32" s="59" t="s">
        <v>1902</v>
      </c>
    </row>
    <row r="33" spans="1:2" ht="15">
      <c r="A33" s="135" t="s">
        <v>2011</v>
      </c>
      <c r="B33" s="81"/>
    </row>
    <row r="34" spans="1:2" ht="15">
      <c r="A34" s="135" t="s">
        <v>2012</v>
      </c>
      <c r="B34" s="81"/>
    </row>
    <row r="35" spans="1:2" ht="15">
      <c r="A35" s="135" t="s">
        <v>2013</v>
      </c>
      <c r="B35" s="81"/>
    </row>
    <row r="36" spans="1:2" ht="15">
      <c r="A36" s="135" t="s">
        <v>2014</v>
      </c>
      <c r="B36" s="81"/>
    </row>
    <row r="37" spans="1:2" ht="15">
      <c r="A37" s="135" t="s">
        <v>2015</v>
      </c>
      <c r="B37" s="81"/>
    </row>
    <row r="38" ht="15">
      <c r="B38" s="81"/>
    </row>
    <row r="39" ht="15">
      <c r="B39" s="81"/>
    </row>
    <row r="40" ht="15">
      <c r="B40" s="81"/>
    </row>
    <row r="41" ht="15">
      <c r="B41" s="81"/>
    </row>
    <row r="42" ht="15">
      <c r="B42" s="81"/>
    </row>
    <row r="43" ht="15">
      <c r="B43" s="81"/>
    </row>
    <row r="44" ht="15">
      <c r="B44" s="81"/>
    </row>
    <row r="45" ht="15">
      <c r="B45" s="81"/>
    </row>
    <row r="46" ht="15">
      <c r="B46" s="81"/>
    </row>
    <row r="47" ht="15">
      <c r="B47" s="81"/>
    </row>
    <row r="48" ht="15">
      <c r="B48" s="81"/>
    </row>
    <row r="49" ht="15">
      <c r="B49" s="81"/>
    </row>
    <row r="50" ht="15">
      <c r="B50" s="81"/>
    </row>
    <row r="51" ht="15">
      <c r="B51" s="81"/>
    </row>
    <row r="52" ht="15">
      <c r="B52" s="81"/>
    </row>
    <row r="53" ht="15">
      <c r="B53" s="81"/>
    </row>
    <row r="54" ht="15">
      <c r="B54" s="81"/>
    </row>
    <row r="55" ht="15">
      <c r="B55" s="81"/>
    </row>
    <row r="56" ht="15">
      <c r="B56" s="81"/>
    </row>
    <row r="57" ht="15">
      <c r="B57" s="81"/>
    </row>
    <row r="58" ht="15">
      <c r="B58" s="81"/>
    </row>
    <row r="59" ht="15">
      <c r="B59" s="81"/>
    </row>
    <row r="60" ht="15">
      <c r="B60" s="81"/>
    </row>
    <row r="61" ht="15">
      <c r="B61" s="81"/>
    </row>
    <row r="62" ht="15">
      <c r="B62" s="81"/>
    </row>
    <row r="63" ht="15">
      <c r="B63" s="81"/>
    </row>
    <row r="64" ht="15">
      <c r="B64" s="81"/>
    </row>
    <row r="65" ht="15">
      <c r="B65" s="81"/>
    </row>
    <row r="66" ht="15">
      <c r="B66" s="81"/>
    </row>
    <row r="67" ht="15">
      <c r="B67" s="81"/>
    </row>
    <row r="68" ht="15">
      <c r="B68" s="81"/>
    </row>
    <row r="69" ht="15">
      <c r="B69" s="81"/>
    </row>
    <row r="70" ht="15">
      <c r="B70" s="81"/>
    </row>
    <row r="71" ht="15">
      <c r="B71" s="81"/>
    </row>
    <row r="72" ht="15">
      <c r="B72" s="81"/>
    </row>
    <row r="73" ht="15">
      <c r="B73" s="81"/>
    </row>
    <row r="74" ht="15">
      <c r="B74" s="81"/>
    </row>
    <row r="75" ht="15">
      <c r="B75" s="81"/>
    </row>
    <row r="76" ht="15">
      <c r="B76" s="81"/>
    </row>
    <row r="77" ht="15">
      <c r="B77" s="81"/>
    </row>
    <row r="78" ht="15">
      <c r="B78" s="81"/>
    </row>
    <row r="79" ht="15">
      <c r="B79" s="81"/>
    </row>
    <row r="80" ht="15">
      <c r="B80" s="81"/>
    </row>
    <row r="81" ht="15">
      <c r="B81" s="81"/>
    </row>
    <row r="82" ht="15">
      <c r="B82" s="81"/>
    </row>
    <row r="83" ht="15">
      <c r="B83" s="56"/>
    </row>
    <row r="84" ht="15">
      <c r="B84" s="56"/>
    </row>
    <row r="85" ht="15">
      <c r="B85" s="56"/>
    </row>
    <row r="86" ht="15">
      <c r="B86" s="56"/>
    </row>
    <row r="87" ht="15">
      <c r="B87" s="56"/>
    </row>
    <row r="88" ht="15">
      <c r="B88" s="56"/>
    </row>
    <row r="89" ht="15">
      <c r="B89" s="56"/>
    </row>
    <row r="90" ht="15">
      <c r="B90" s="56"/>
    </row>
    <row r="91" ht="15">
      <c r="B91" s="56"/>
    </row>
    <row r="92" ht="15">
      <c r="B92" s="56"/>
    </row>
    <row r="93" ht="15">
      <c r="B93" s="81"/>
    </row>
    <row r="94" ht="15">
      <c r="B94" s="81"/>
    </row>
    <row r="95" ht="15">
      <c r="B95" s="81"/>
    </row>
    <row r="96" ht="15">
      <c r="B96" s="81"/>
    </row>
    <row r="97" ht="15">
      <c r="B97" s="81"/>
    </row>
    <row r="98" ht="15">
      <c r="B98" s="81"/>
    </row>
    <row r="99" ht="15">
      <c r="B99" s="81"/>
    </row>
    <row r="100" ht="15">
      <c r="B100" s="81"/>
    </row>
    <row r="101" ht="15">
      <c r="B101" s="103"/>
    </row>
    <row r="102" ht="15">
      <c r="B102" s="81"/>
    </row>
    <row r="103" ht="15">
      <c r="B103" s="81"/>
    </row>
    <row r="104" ht="15">
      <c r="B104" s="81"/>
    </row>
    <row r="105" ht="15">
      <c r="B105" s="81"/>
    </row>
    <row r="106" ht="15">
      <c r="B106" s="81"/>
    </row>
    <row r="107" ht="15">
      <c r="B107" s="81"/>
    </row>
    <row r="108" ht="15">
      <c r="B108" s="81"/>
    </row>
    <row r="109" ht="15">
      <c r="B109" s="81"/>
    </row>
    <row r="110" ht="15">
      <c r="B110" s="81"/>
    </row>
    <row r="111" ht="15">
      <c r="B111" s="81"/>
    </row>
    <row r="112" ht="15">
      <c r="B112" s="81"/>
    </row>
    <row r="113" ht="15">
      <c r="B113" s="81"/>
    </row>
    <row r="114" ht="15">
      <c r="B114" s="81"/>
    </row>
    <row r="115" ht="15">
      <c r="B115" s="81"/>
    </row>
    <row r="116" ht="15">
      <c r="B116" s="81"/>
    </row>
    <row r="117" ht="15">
      <c r="B117" s="81"/>
    </row>
    <row r="118" ht="15">
      <c r="B118" s="81"/>
    </row>
    <row r="120" ht="15">
      <c r="B120" s="81"/>
    </row>
    <row r="121" ht="15">
      <c r="B121" s="81"/>
    </row>
    <row r="122" ht="15">
      <c r="B122" s="81"/>
    </row>
    <row r="127" ht="15">
      <c r="B127" s="68"/>
    </row>
    <row r="128" ht="15">
      <c r="B128" s="137"/>
    </row>
    <row r="134" ht="15">
      <c r="B134" s="82"/>
    </row>
    <row r="135" ht="15">
      <c r="B135" s="81"/>
    </row>
    <row r="137" ht="15">
      <c r="B137" s="81"/>
    </row>
    <row r="138" ht="15">
      <c r="B138" s="81"/>
    </row>
    <row r="139" ht="15">
      <c r="B139" s="81"/>
    </row>
    <row r="140" ht="15">
      <c r="B140" s="81"/>
    </row>
    <row r="141" ht="15">
      <c r="B141" s="81"/>
    </row>
    <row r="142" ht="15">
      <c r="B142" s="81"/>
    </row>
    <row r="143" ht="15">
      <c r="B143" s="81"/>
    </row>
    <row r="144" ht="15">
      <c r="B144" s="81"/>
    </row>
    <row r="145" ht="15">
      <c r="B145" s="81"/>
    </row>
    <row r="146" ht="15">
      <c r="B146" s="81"/>
    </row>
    <row r="147" ht="15">
      <c r="B147" s="81"/>
    </row>
    <row r="148" ht="15">
      <c r="B148" s="81"/>
    </row>
    <row r="245" ht="15">
      <c r="B245" s="76"/>
    </row>
    <row r="246" ht="15">
      <c r="B246" s="81"/>
    </row>
    <row r="247" ht="15">
      <c r="B247" s="81"/>
    </row>
    <row r="250" ht="15">
      <c r="B250" s="81"/>
    </row>
    <row r="266" ht="15">
      <c r="B266" s="76"/>
    </row>
    <row r="296" ht="15">
      <c r="B296" s="68"/>
    </row>
    <row r="297" ht="15">
      <c r="B297" s="81"/>
    </row>
    <row r="299" ht="15">
      <c r="B299" s="81"/>
    </row>
    <row r="300" ht="15">
      <c r="B300" s="81"/>
    </row>
    <row r="301" ht="15">
      <c r="B301" s="81"/>
    </row>
    <row r="302" ht="15">
      <c r="B302" s="81"/>
    </row>
    <row r="303" ht="15">
      <c r="B303" s="81"/>
    </row>
    <row r="304" ht="15">
      <c r="B304" s="81"/>
    </row>
    <row r="305" ht="15">
      <c r="B305" s="81"/>
    </row>
    <row r="306" ht="15">
      <c r="B306" s="81"/>
    </row>
    <row r="307" ht="15">
      <c r="B307" s="81"/>
    </row>
    <row r="308" ht="15">
      <c r="B308" s="81"/>
    </row>
    <row r="309" ht="15">
      <c r="B309" s="81"/>
    </row>
    <row r="310" ht="15">
      <c r="B310" s="81"/>
    </row>
    <row r="322" ht="15">
      <c r="B322" s="81"/>
    </row>
    <row r="323" ht="15">
      <c r="B323" s="81"/>
    </row>
    <row r="324" ht="15">
      <c r="B324" s="81"/>
    </row>
    <row r="325" ht="15">
      <c r="B325" s="81"/>
    </row>
    <row r="326" ht="15">
      <c r="B326" s="81"/>
    </row>
    <row r="327" ht="15">
      <c r="B327" s="81"/>
    </row>
    <row r="328" ht="15">
      <c r="B328" s="81"/>
    </row>
    <row r="329" ht="15">
      <c r="B329" s="81"/>
    </row>
    <row r="330" ht="15">
      <c r="B330" s="81"/>
    </row>
    <row r="332" ht="15">
      <c r="B332" s="81"/>
    </row>
    <row r="333" ht="15">
      <c r="B333" s="81"/>
    </row>
    <row r="334" ht="15">
      <c r="B334" s="81"/>
    </row>
    <row r="335" ht="15">
      <c r="B335" s="81"/>
    </row>
    <row r="336" ht="15">
      <c r="B336" s="81"/>
    </row>
    <row r="338" ht="15">
      <c r="B338" s="81"/>
    </row>
    <row r="341" ht="15">
      <c r="B341" s="81"/>
    </row>
    <row r="344" ht="15">
      <c r="B344" s="81"/>
    </row>
    <row r="345" ht="15">
      <c r="B345" s="81"/>
    </row>
    <row r="346" ht="15">
      <c r="B346" s="81"/>
    </row>
    <row r="347" ht="15">
      <c r="B347" s="81"/>
    </row>
    <row r="348" ht="15">
      <c r="B348" s="81"/>
    </row>
    <row r="349" ht="15">
      <c r="B349" s="81"/>
    </row>
    <row r="350" ht="15">
      <c r="B350" s="81"/>
    </row>
    <row r="351" ht="15">
      <c r="B351" s="81"/>
    </row>
    <row r="352" ht="15">
      <c r="B352" s="81"/>
    </row>
    <row r="353" ht="15">
      <c r="B353" s="81"/>
    </row>
    <row r="354" ht="15">
      <c r="B354" s="81"/>
    </row>
    <row r="355" ht="15">
      <c r="B355" s="81"/>
    </row>
    <row r="356" ht="15">
      <c r="B356" s="81"/>
    </row>
    <row r="357" ht="15">
      <c r="B357" s="81"/>
    </row>
    <row r="358" ht="15">
      <c r="B358" s="81"/>
    </row>
    <row r="359" ht="15">
      <c r="B359" s="81"/>
    </row>
    <row r="360" ht="15">
      <c r="B360" s="81"/>
    </row>
    <row r="361" ht="15">
      <c r="B361" s="81"/>
    </row>
    <row r="362" ht="15">
      <c r="B362" s="81"/>
    </row>
    <row r="366" ht="15">
      <c r="B366" s="68"/>
    </row>
    <row r="383" ht="15">
      <c r="B383" s="13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36">
      <selection activeCell="J33" sqref="J33"/>
    </sheetView>
  </sheetViews>
  <sheetFormatPr defaultColWidth="9.140625" defaultRowHeight="12.75"/>
  <cols>
    <col min="1" max="1" width="242.00390625" style="33" customWidth="1"/>
    <col min="2" max="16384" width="9.140625" style="33" customWidth="1"/>
  </cols>
  <sheetData>
    <row r="1" ht="31.5">
      <c r="A1" s="55" t="s">
        <v>2016</v>
      </c>
    </row>
    <row r="3" ht="15">
      <c r="A3" s="139"/>
    </row>
    <row r="4" ht="34.5">
      <c r="A4" s="140" t="s">
        <v>2017</v>
      </c>
    </row>
    <row r="5" ht="34.5">
      <c r="A5" s="140" t="s">
        <v>2018</v>
      </c>
    </row>
    <row r="6" ht="34.5">
      <c r="A6" s="140" t="s">
        <v>2019</v>
      </c>
    </row>
    <row r="7" ht="17.25">
      <c r="A7" s="140"/>
    </row>
    <row r="8" ht="18.75">
      <c r="A8" s="141" t="s">
        <v>2020</v>
      </c>
    </row>
    <row r="9" ht="34.5">
      <c r="A9" s="142" t="s">
        <v>2021</v>
      </c>
    </row>
    <row r="10" ht="69">
      <c r="A10" s="143" t="s">
        <v>2022</v>
      </c>
    </row>
    <row r="11" ht="34.5">
      <c r="A11" s="143" t="s">
        <v>2023</v>
      </c>
    </row>
    <row r="12" ht="17.25">
      <c r="A12" s="143" t="s">
        <v>2024</v>
      </c>
    </row>
    <row r="13" ht="17.25">
      <c r="A13" s="143" t="s">
        <v>2025</v>
      </c>
    </row>
    <row r="14" ht="34.5">
      <c r="A14" s="143" t="s">
        <v>2026</v>
      </c>
    </row>
    <row r="15" ht="17.25">
      <c r="A15" s="143"/>
    </row>
    <row r="16" ht="18.75">
      <c r="A16" s="141" t="s">
        <v>2027</v>
      </c>
    </row>
    <row r="17" ht="17.25">
      <c r="A17" s="144" t="s">
        <v>2028</v>
      </c>
    </row>
    <row r="18" ht="34.5">
      <c r="A18" s="145" t="s">
        <v>2029</v>
      </c>
    </row>
    <row r="19" ht="34.5">
      <c r="A19" s="145" t="s">
        <v>2030</v>
      </c>
    </row>
    <row r="20" ht="51.75">
      <c r="A20" s="145" t="s">
        <v>2031</v>
      </c>
    </row>
    <row r="21" ht="86.25">
      <c r="A21" s="145" t="s">
        <v>2032</v>
      </c>
    </row>
    <row r="22" ht="51.75">
      <c r="A22" s="145" t="s">
        <v>2033</v>
      </c>
    </row>
    <row r="23" ht="34.5">
      <c r="A23" s="145" t="s">
        <v>2034</v>
      </c>
    </row>
    <row r="24" ht="17.25">
      <c r="A24" s="145" t="s">
        <v>2035</v>
      </c>
    </row>
    <row r="25" ht="17.25">
      <c r="A25" s="144" t="s">
        <v>2036</v>
      </c>
    </row>
    <row r="26" ht="51.75">
      <c r="A26" s="146" t="s">
        <v>2037</v>
      </c>
    </row>
    <row r="27" ht="17.25">
      <c r="A27" s="146" t="s">
        <v>2038</v>
      </c>
    </row>
    <row r="28" ht="17.25">
      <c r="A28" s="144" t="s">
        <v>2039</v>
      </c>
    </row>
    <row r="29" ht="34.5">
      <c r="A29" s="145" t="s">
        <v>2040</v>
      </c>
    </row>
    <row r="30" ht="34.5">
      <c r="A30" s="145" t="s">
        <v>2041</v>
      </c>
    </row>
    <row r="31" ht="34.5">
      <c r="A31" s="145" t="s">
        <v>2042</v>
      </c>
    </row>
    <row r="32" ht="34.5">
      <c r="A32" s="145" t="s">
        <v>2043</v>
      </c>
    </row>
    <row r="33" ht="17.25">
      <c r="A33" s="145"/>
    </row>
    <row r="34" ht="18.75">
      <c r="A34" s="141" t="s">
        <v>2044</v>
      </c>
    </row>
    <row r="35" ht="17.25">
      <c r="A35" s="144" t="s">
        <v>2045</v>
      </c>
    </row>
    <row r="36" ht="34.5">
      <c r="A36" s="145" t="s">
        <v>2046</v>
      </c>
    </row>
    <row r="37" ht="34.5">
      <c r="A37" s="145" t="s">
        <v>2047</v>
      </c>
    </row>
    <row r="38" ht="34.5">
      <c r="A38" s="145" t="s">
        <v>2048</v>
      </c>
    </row>
    <row r="39" ht="17.25">
      <c r="A39" s="145" t="s">
        <v>2049</v>
      </c>
    </row>
    <row r="40" ht="34.5">
      <c r="A40" s="145" t="s">
        <v>2050</v>
      </c>
    </row>
    <row r="41" ht="17.25">
      <c r="A41" s="144" t="s">
        <v>2051</v>
      </c>
    </row>
    <row r="42" ht="17.25">
      <c r="A42" s="145" t="s">
        <v>2052</v>
      </c>
    </row>
    <row r="43" ht="17.25">
      <c r="A43" s="146" t="s">
        <v>2053</v>
      </c>
    </row>
    <row r="44" ht="17.25">
      <c r="A44" s="144" t="s">
        <v>2054</v>
      </c>
    </row>
    <row r="45" ht="34.5">
      <c r="A45" s="146" t="s">
        <v>2055</v>
      </c>
    </row>
    <row r="46" ht="34.5">
      <c r="A46" s="145" t="s">
        <v>2056</v>
      </c>
    </row>
    <row r="47" ht="34.5">
      <c r="A47" s="145" t="s">
        <v>2057</v>
      </c>
    </row>
    <row r="48" ht="17.25">
      <c r="A48" s="145" t="s">
        <v>2058</v>
      </c>
    </row>
    <row r="49" ht="17.25">
      <c r="A49" s="146" t="s">
        <v>2059</v>
      </c>
    </row>
    <row r="50" ht="17.25">
      <c r="A50" s="144" t="s">
        <v>2060</v>
      </c>
    </row>
    <row r="51" ht="34.5">
      <c r="A51" s="146" t="s">
        <v>2061</v>
      </c>
    </row>
    <row r="52" ht="17.25">
      <c r="A52" s="145" t="s">
        <v>2062</v>
      </c>
    </row>
    <row r="53" ht="34.5">
      <c r="A53" s="146" t="s">
        <v>2063</v>
      </c>
    </row>
    <row r="54" ht="17.25">
      <c r="A54" s="144" t="s">
        <v>2064</v>
      </c>
    </row>
    <row r="55" ht="17.25">
      <c r="A55" s="146" t="s">
        <v>2065</v>
      </c>
    </row>
    <row r="56" ht="34.5">
      <c r="A56" s="145" t="s">
        <v>2066</v>
      </c>
    </row>
    <row r="57" ht="17.25">
      <c r="A57" s="145" t="s">
        <v>2067</v>
      </c>
    </row>
    <row r="58" ht="17.25">
      <c r="A58" s="145" t="s">
        <v>2068</v>
      </c>
    </row>
    <row r="59" ht="17.25">
      <c r="A59" s="144" t="s">
        <v>2069</v>
      </c>
    </row>
    <row r="60" ht="34.5">
      <c r="A60" s="145" t="s">
        <v>2070</v>
      </c>
    </row>
    <row r="61" ht="17.25">
      <c r="A61" s="147"/>
    </row>
    <row r="62" ht="18.75">
      <c r="A62" s="141" t="s">
        <v>2071</v>
      </c>
    </row>
    <row r="63" ht="17.25">
      <c r="A63" s="144" t="s">
        <v>2072</v>
      </c>
    </row>
    <row r="64" ht="34.5">
      <c r="A64" s="145" t="s">
        <v>2073</v>
      </c>
    </row>
    <row r="65" ht="17.25">
      <c r="A65" s="145" t="s">
        <v>2074</v>
      </c>
    </row>
    <row r="66" ht="34.5">
      <c r="A66" s="143" t="s">
        <v>2075</v>
      </c>
    </row>
    <row r="67" ht="34.5">
      <c r="A67" s="143" t="s">
        <v>2076</v>
      </c>
    </row>
    <row r="68" ht="34.5">
      <c r="A68" s="143" t="s">
        <v>2077</v>
      </c>
    </row>
    <row r="69" ht="17.25">
      <c r="A69" s="148" t="s">
        <v>2078</v>
      </c>
    </row>
    <row r="70" ht="51.75">
      <c r="A70" s="143" t="s">
        <v>2079</v>
      </c>
    </row>
    <row r="71" ht="17.25">
      <c r="A71" s="143" t="s">
        <v>2080</v>
      </c>
    </row>
    <row r="72" ht="17.25">
      <c r="A72" s="148" t="s">
        <v>2081</v>
      </c>
    </row>
    <row r="73" ht="17.25">
      <c r="A73" s="143" t="s">
        <v>2082</v>
      </c>
    </row>
    <row r="74" ht="17.25">
      <c r="A74" s="148" t="s">
        <v>2083</v>
      </c>
    </row>
    <row r="75" ht="34.5">
      <c r="A75" s="143" t="s">
        <v>2084</v>
      </c>
    </row>
    <row r="76" ht="17.25">
      <c r="A76" s="143" t="s">
        <v>2085</v>
      </c>
    </row>
    <row r="77" ht="51.75">
      <c r="A77" s="143" t="s">
        <v>2086</v>
      </c>
    </row>
    <row r="78" ht="17.25">
      <c r="A78" s="148" t="s">
        <v>2087</v>
      </c>
    </row>
    <row r="79" ht="17.25">
      <c r="A79" s="149" t="s">
        <v>2088</v>
      </c>
    </row>
    <row r="80" ht="17.25">
      <c r="A80" s="148" t="s">
        <v>2089</v>
      </c>
    </row>
    <row r="81" ht="34.5">
      <c r="A81" s="143" t="s">
        <v>2090</v>
      </c>
    </row>
    <row r="82" ht="34.5">
      <c r="A82" s="143" t="s">
        <v>2091</v>
      </c>
    </row>
    <row r="83" ht="34.5">
      <c r="A83" s="143" t="s">
        <v>2092</v>
      </c>
    </row>
    <row r="84" ht="34.5">
      <c r="A84" s="143" t="s">
        <v>2093</v>
      </c>
    </row>
    <row r="85" ht="34.5">
      <c r="A85" s="143" t="s">
        <v>2094</v>
      </c>
    </row>
    <row r="86" ht="17.25">
      <c r="A86" s="148" t="s">
        <v>2095</v>
      </c>
    </row>
    <row r="87" ht="17.25">
      <c r="A87" s="143" t="s">
        <v>2096</v>
      </c>
    </row>
    <row r="88" ht="34.5">
      <c r="A88" s="143" t="s">
        <v>2097</v>
      </c>
    </row>
    <row r="89" ht="17.25">
      <c r="A89" s="148" t="s">
        <v>2098</v>
      </c>
    </row>
    <row r="90" ht="34.5">
      <c r="A90" s="143" t="s">
        <v>2099</v>
      </c>
    </row>
    <row r="91" ht="17.25">
      <c r="A91" s="148" t="s">
        <v>2100</v>
      </c>
    </row>
    <row r="92" ht="17.25">
      <c r="A92" s="149" t="s">
        <v>2101</v>
      </c>
    </row>
    <row r="93" ht="17.25">
      <c r="A93" s="143" t="s">
        <v>2102</v>
      </c>
    </row>
    <row r="94" ht="17.25">
      <c r="A94" s="143"/>
    </row>
    <row r="95" ht="18.75">
      <c r="A95" s="141" t="s">
        <v>2103</v>
      </c>
    </row>
    <row r="96" ht="34.5">
      <c r="A96" s="149" t="s">
        <v>2104</v>
      </c>
    </row>
    <row r="97" ht="17.25">
      <c r="A97" s="149" t="s">
        <v>2105</v>
      </c>
    </row>
    <row r="98" ht="17.25">
      <c r="A98" s="148" t="s">
        <v>2106</v>
      </c>
    </row>
    <row r="99" ht="17.25">
      <c r="A99" s="140" t="s">
        <v>2107</v>
      </c>
    </row>
    <row r="100" ht="17.25">
      <c r="A100" s="143" t="s">
        <v>2108</v>
      </c>
    </row>
    <row r="101" ht="17.25">
      <c r="A101" s="143" t="s">
        <v>2109</v>
      </c>
    </row>
    <row r="102" ht="17.25">
      <c r="A102" s="143" t="s">
        <v>2110</v>
      </c>
    </row>
    <row r="103" ht="17.25">
      <c r="A103" s="143" t="s">
        <v>2111</v>
      </c>
    </row>
    <row r="104" ht="34.5">
      <c r="A104" s="143" t="s">
        <v>2112</v>
      </c>
    </row>
    <row r="105" ht="17.25">
      <c r="A105" s="140" t="s">
        <v>2113</v>
      </c>
    </row>
    <row r="106" ht="17.25">
      <c r="A106" s="143" t="s">
        <v>2114</v>
      </c>
    </row>
    <row r="107" ht="17.25">
      <c r="A107" s="143" t="s">
        <v>2115</v>
      </c>
    </row>
    <row r="108" ht="17.25">
      <c r="A108" s="143" t="s">
        <v>2116</v>
      </c>
    </row>
    <row r="109" ht="17.25">
      <c r="A109" s="143" t="s">
        <v>2117</v>
      </c>
    </row>
    <row r="110" ht="17.25">
      <c r="A110" s="143" t="s">
        <v>2118</v>
      </c>
    </row>
    <row r="111" ht="17.25">
      <c r="A111" s="143" t="s">
        <v>2119</v>
      </c>
    </row>
    <row r="112" ht="17.25">
      <c r="A112" s="148" t="s">
        <v>2120</v>
      </c>
    </row>
    <row r="113" ht="17.25">
      <c r="A113" s="143" t="s">
        <v>2121</v>
      </c>
    </row>
    <row r="114" ht="17.25">
      <c r="A114" s="140" t="s">
        <v>2122</v>
      </c>
    </row>
    <row r="115" ht="17.25">
      <c r="A115" s="143" t="s">
        <v>2123</v>
      </c>
    </row>
    <row r="116" ht="17.25">
      <c r="A116" s="143" t="s">
        <v>2124</v>
      </c>
    </row>
    <row r="117" ht="17.25">
      <c r="A117" s="140" t="s">
        <v>2125</v>
      </c>
    </row>
    <row r="118" ht="17.25">
      <c r="A118" s="143" t="s">
        <v>2126</v>
      </c>
    </row>
    <row r="119" ht="17.25">
      <c r="A119" s="143" t="s">
        <v>2127</v>
      </c>
    </row>
    <row r="120" ht="17.25">
      <c r="A120" s="143" t="s">
        <v>2128</v>
      </c>
    </row>
    <row r="121" ht="17.25">
      <c r="A121" s="148" t="s">
        <v>2129</v>
      </c>
    </row>
    <row r="122" ht="17.25">
      <c r="A122" s="140" t="s">
        <v>2130</v>
      </c>
    </row>
    <row r="123" ht="17.25">
      <c r="A123" s="140" t="s">
        <v>2131</v>
      </c>
    </row>
    <row r="124" ht="17.25">
      <c r="A124" s="143" t="s">
        <v>2132</v>
      </c>
    </row>
    <row r="125" ht="17.25">
      <c r="A125" s="143" t="s">
        <v>2133</v>
      </c>
    </row>
    <row r="126" ht="17.25">
      <c r="A126" s="143" t="s">
        <v>2134</v>
      </c>
    </row>
    <row r="127" ht="17.25">
      <c r="A127" s="143" t="s">
        <v>2135</v>
      </c>
    </row>
    <row r="128" ht="17.25">
      <c r="A128" s="143" t="s">
        <v>2136</v>
      </c>
    </row>
    <row r="129" ht="17.25">
      <c r="A129" s="148" t="s">
        <v>2137</v>
      </c>
    </row>
    <row r="130" ht="34.5">
      <c r="A130" s="143" t="s">
        <v>2138</v>
      </c>
    </row>
    <row r="131" ht="69">
      <c r="A131" s="143" t="s">
        <v>2139</v>
      </c>
    </row>
    <row r="132" ht="34.5">
      <c r="A132" s="143" t="s">
        <v>2140</v>
      </c>
    </row>
    <row r="133" ht="17.25">
      <c r="A133" s="148" t="s">
        <v>2141</v>
      </c>
    </row>
    <row r="134" ht="34.5">
      <c r="A134" s="140" t="s">
        <v>2142</v>
      </c>
    </row>
    <row r="135" ht="17.25">
      <c r="A135" s="140"/>
    </row>
    <row r="136" ht="18.75">
      <c r="A136" s="141" t="s">
        <v>2143</v>
      </c>
    </row>
    <row r="137" ht="17.25">
      <c r="A137" s="143" t="s">
        <v>2144</v>
      </c>
    </row>
    <row r="138" ht="34.5">
      <c r="A138" s="145" t="s">
        <v>2145</v>
      </c>
    </row>
    <row r="139" ht="34.5">
      <c r="A139" s="145" t="s">
        <v>2146</v>
      </c>
    </row>
    <row r="140" ht="17.25">
      <c r="A140" s="144" t="s">
        <v>2147</v>
      </c>
    </row>
    <row r="141" ht="17.25">
      <c r="A141" s="150" t="s">
        <v>2148</v>
      </c>
    </row>
    <row r="142" ht="34.5">
      <c r="A142" s="146" t="s">
        <v>2149</v>
      </c>
    </row>
    <row r="143" ht="17.25">
      <c r="A143" s="145" t="s">
        <v>2150</v>
      </c>
    </row>
    <row r="144" ht="17.25">
      <c r="A144" s="145" t="s">
        <v>2151</v>
      </c>
    </row>
    <row r="145" ht="17.25">
      <c r="A145" s="150" t="s">
        <v>2152</v>
      </c>
    </row>
    <row r="146" ht="17.25">
      <c r="A146" s="144" t="s">
        <v>2153</v>
      </c>
    </row>
    <row r="147" ht="17.25">
      <c r="A147" s="150" t="s">
        <v>2154</v>
      </c>
    </row>
    <row r="148" ht="17.25">
      <c r="A148" s="145" t="s">
        <v>2155</v>
      </c>
    </row>
    <row r="149" ht="17.25">
      <c r="A149" s="145" t="s">
        <v>2156</v>
      </c>
    </row>
    <row r="150" ht="17.25">
      <c r="A150" s="145" t="s">
        <v>2157</v>
      </c>
    </row>
    <row r="151" ht="34.5">
      <c r="A151" s="150" t="s">
        <v>2158</v>
      </c>
    </row>
    <row r="152" ht="17.25">
      <c r="A152" s="144" t="s">
        <v>2159</v>
      </c>
    </row>
    <row r="153" ht="17.25">
      <c r="A153" s="145" t="s">
        <v>2160</v>
      </c>
    </row>
    <row r="154" ht="17.25">
      <c r="A154" s="145" t="s">
        <v>2161</v>
      </c>
    </row>
    <row r="155" ht="17.25">
      <c r="A155" s="145" t="s">
        <v>2162</v>
      </c>
    </row>
    <row r="156" ht="17.25">
      <c r="A156" s="145" t="s">
        <v>2163</v>
      </c>
    </row>
    <row r="157" ht="34.5">
      <c r="A157" s="145" t="s">
        <v>2164</v>
      </c>
    </row>
    <row r="158" ht="34.5">
      <c r="A158" s="145" t="s">
        <v>2165</v>
      </c>
    </row>
    <row r="159" ht="17.25">
      <c r="A159" s="144" t="s">
        <v>2166</v>
      </c>
    </row>
    <row r="160" ht="34.5">
      <c r="A160" s="145" t="s">
        <v>2167</v>
      </c>
    </row>
    <row r="161" ht="34.5">
      <c r="A161" s="145" t="s">
        <v>2168</v>
      </c>
    </row>
    <row r="162" ht="17.25">
      <c r="A162" s="145" t="s">
        <v>2169</v>
      </c>
    </row>
    <row r="163" ht="17.25">
      <c r="A163" s="144" t="s">
        <v>2170</v>
      </c>
    </row>
    <row r="164" ht="34.5">
      <c r="A164" s="151" t="s">
        <v>2171</v>
      </c>
    </row>
    <row r="165" ht="34.5">
      <c r="A165" s="145" t="s">
        <v>2172</v>
      </c>
    </row>
    <row r="166" ht="17.25">
      <c r="A166" s="144" t="s">
        <v>2173</v>
      </c>
    </row>
    <row r="167" ht="17.25">
      <c r="A167" s="145" t="s">
        <v>2174</v>
      </c>
    </row>
    <row r="168" ht="17.25">
      <c r="A168" s="144" t="s">
        <v>2175</v>
      </c>
    </row>
    <row r="169" ht="17.25">
      <c r="A169" s="146" t="s">
        <v>2176</v>
      </c>
    </row>
    <row r="170" ht="17.25">
      <c r="A170" s="146"/>
    </row>
    <row r="171" ht="17.25">
      <c r="A171" s="146"/>
    </row>
    <row r="172" ht="17.25">
      <c r="A172" s="146"/>
    </row>
    <row r="173" ht="17.25">
      <c r="A173" s="146"/>
    </row>
    <row r="174" ht="17.25">
      <c r="A174" s="14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4" manualBreakCount="4">
    <brk id="14" max="0" man="1"/>
    <brk id="49" max="0" man="1"/>
    <brk id="88" max="0" man="1"/>
    <brk id="135"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M27"/>
  <sheetViews>
    <sheetView showGridLines="0" tabSelected="1" zoomScale="80" zoomScaleNormal="80" zoomScalePageLayoutView="0" workbookViewId="0" topLeftCell="A1">
      <selection activeCell="J33" sqref="J33"/>
    </sheetView>
  </sheetViews>
  <sheetFormatPr defaultColWidth="9.140625" defaultRowHeight="12.75"/>
  <cols>
    <col min="1" max="1" width="19.8515625" style="152" customWidth="1"/>
    <col min="2" max="16384" width="9.140625" style="152" customWidth="1"/>
  </cols>
  <sheetData>
    <row r="4" spans="1:13" ht="15.75">
      <c r="A4" s="168" t="s">
        <v>2177</v>
      </c>
      <c r="B4" s="169"/>
      <c r="C4" s="169"/>
      <c r="D4" s="169"/>
      <c r="E4" s="169"/>
      <c r="F4" s="169"/>
      <c r="G4" s="169"/>
      <c r="H4" s="169"/>
      <c r="I4" s="169"/>
      <c r="J4" s="169"/>
      <c r="K4" s="169"/>
      <c r="L4" s="169"/>
      <c r="M4" s="169"/>
    </row>
    <row r="5" spans="1:13" ht="15">
      <c r="A5" s="153"/>
      <c r="B5" s="153"/>
      <c r="C5" s="153"/>
      <c r="D5" s="153"/>
      <c r="E5" s="153"/>
      <c r="F5" s="153"/>
      <c r="G5" s="153"/>
      <c r="H5" s="153"/>
      <c r="I5" s="153"/>
      <c r="J5" s="153"/>
      <c r="K5" s="153"/>
      <c r="L5" s="153"/>
      <c r="M5" s="153"/>
    </row>
    <row r="6" spans="1:13" ht="15.75">
      <c r="A6" s="170" t="s">
        <v>2178</v>
      </c>
      <c r="B6" s="171"/>
      <c r="C6" s="171"/>
      <c r="D6" s="171"/>
      <c r="E6" s="171"/>
      <c r="F6" s="171"/>
      <c r="G6" s="171"/>
      <c r="H6" s="171"/>
      <c r="I6" s="171"/>
      <c r="J6" s="171"/>
      <c r="K6" s="171"/>
      <c r="L6" s="171"/>
      <c r="M6" s="172"/>
    </row>
    <row r="7" spans="1:13" ht="15">
      <c r="A7" s="153"/>
      <c r="B7" s="153"/>
      <c r="C7" s="153"/>
      <c r="D7" s="153"/>
      <c r="E7" s="153"/>
      <c r="F7" s="153"/>
      <c r="G7" s="153"/>
      <c r="H7" s="153"/>
      <c r="I7" s="153"/>
      <c r="J7" s="153"/>
      <c r="K7" s="153"/>
      <c r="L7" s="153"/>
      <c r="M7" s="153"/>
    </row>
    <row r="8" spans="1:13" ht="15">
      <c r="A8" s="173" t="s">
        <v>2178</v>
      </c>
      <c r="B8" s="153"/>
      <c r="C8" s="175">
        <f>'A. HTT General'!C17</f>
        <v>42916</v>
      </c>
      <c r="D8" s="176"/>
      <c r="E8" s="176"/>
      <c r="F8" s="153"/>
      <c r="G8" s="153"/>
      <c r="H8" s="153"/>
      <c r="I8" s="153"/>
      <c r="J8" s="153"/>
      <c r="K8" s="153"/>
      <c r="L8" s="153"/>
      <c r="M8" s="153"/>
    </row>
    <row r="9" spans="1:13" ht="15">
      <c r="A9" s="174"/>
      <c r="B9" s="153"/>
      <c r="C9" s="177"/>
      <c r="D9" s="177"/>
      <c r="E9" s="177"/>
      <c r="F9" s="153"/>
      <c r="G9" s="153"/>
      <c r="H9" s="153"/>
      <c r="I9" s="153"/>
      <c r="J9" s="153"/>
      <c r="K9" s="153"/>
      <c r="L9" s="153"/>
      <c r="M9" s="153"/>
    </row>
    <row r="10" spans="1:13" ht="15">
      <c r="A10" s="153"/>
      <c r="B10" s="153"/>
      <c r="C10" s="153"/>
      <c r="D10" s="153"/>
      <c r="E10" s="153"/>
      <c r="F10" s="153"/>
      <c r="G10" s="153"/>
      <c r="H10" s="153"/>
      <c r="I10" s="153"/>
      <c r="J10" s="153"/>
      <c r="K10" s="153"/>
      <c r="L10" s="153"/>
      <c r="M10" s="153"/>
    </row>
    <row r="11" spans="1:13" ht="15.75">
      <c r="A11" s="170" t="s">
        <v>2179</v>
      </c>
      <c r="B11" s="171"/>
      <c r="C11" s="171"/>
      <c r="D11" s="171"/>
      <c r="E11" s="171"/>
      <c r="F11" s="171"/>
      <c r="G11" s="171"/>
      <c r="H11" s="171"/>
      <c r="I11" s="171"/>
      <c r="J11" s="171"/>
      <c r="K11" s="171"/>
      <c r="L11" s="171"/>
      <c r="M11" s="172"/>
    </row>
    <row r="12" spans="1:13" ht="15.75">
      <c r="A12" s="154"/>
      <c r="B12" s="155"/>
      <c r="C12" s="155"/>
      <c r="D12" s="155"/>
      <c r="E12" s="155"/>
      <c r="F12" s="155"/>
      <c r="G12" s="155"/>
      <c r="H12" s="155"/>
      <c r="I12" s="155"/>
      <c r="J12" s="155"/>
      <c r="K12" s="155"/>
      <c r="L12" s="155"/>
      <c r="M12" s="155"/>
    </row>
    <row r="13" spans="1:13" ht="15">
      <c r="A13" s="178" t="s">
        <v>2180</v>
      </c>
      <c r="B13" s="179"/>
      <c r="C13" s="179"/>
      <c r="D13" s="179"/>
      <c r="E13" s="180"/>
      <c r="F13" s="179"/>
      <c r="G13" s="179"/>
      <c r="H13" s="179"/>
      <c r="I13" s="181"/>
      <c r="J13" s="182"/>
      <c r="K13" s="182"/>
      <c r="L13" s="182"/>
      <c r="M13" s="182"/>
    </row>
    <row r="14" spans="1:13" ht="15">
      <c r="A14" s="183" t="s">
        <v>1843</v>
      </c>
      <c r="B14" s="184"/>
      <c r="C14" s="184"/>
      <c r="D14" s="184"/>
      <c r="E14" s="185"/>
      <c r="F14" s="185"/>
      <c r="G14" s="185"/>
      <c r="H14" s="185"/>
      <c r="I14" s="186"/>
      <c r="J14" s="176"/>
      <c r="K14" s="176"/>
      <c r="L14" s="176"/>
      <c r="M14" s="176"/>
    </row>
    <row r="15" spans="1:13" ht="15">
      <c r="A15" s="187" t="s">
        <v>12</v>
      </c>
      <c r="B15" s="176"/>
      <c r="C15" s="176"/>
      <c r="D15" s="176"/>
      <c r="E15" s="188"/>
      <c r="F15" s="188"/>
      <c r="G15" s="188"/>
      <c r="H15" s="188"/>
      <c r="I15" s="156"/>
      <c r="J15" s="157"/>
      <c r="K15" s="157"/>
      <c r="L15" s="157"/>
      <c r="M15" s="157"/>
    </row>
    <row r="16" spans="1:13" ht="15">
      <c r="A16" s="153"/>
      <c r="B16" s="153"/>
      <c r="C16" s="153"/>
      <c r="D16" s="153"/>
      <c r="E16" s="153"/>
      <c r="F16" s="153"/>
      <c r="G16" s="153"/>
      <c r="H16" s="153"/>
      <c r="I16" s="153"/>
      <c r="J16" s="153"/>
      <c r="K16" s="153"/>
      <c r="L16" s="153"/>
      <c r="M16" s="153"/>
    </row>
    <row r="17" spans="1:13" ht="15">
      <c r="A17" s="189" t="s">
        <v>2181</v>
      </c>
      <c r="B17" s="182"/>
      <c r="C17" s="182"/>
      <c r="D17" s="182"/>
      <c r="E17" s="182"/>
      <c r="F17" s="182"/>
      <c r="G17" s="182"/>
      <c r="H17" s="182"/>
      <c r="I17" s="182"/>
      <c r="J17" s="189"/>
      <c r="K17" s="182"/>
      <c r="L17" s="181"/>
      <c r="M17" s="182"/>
    </row>
    <row r="18" spans="1:13" ht="15">
      <c r="A18" s="186" t="s">
        <v>2182</v>
      </c>
      <c r="B18" s="176"/>
      <c r="C18" s="176"/>
      <c r="D18" s="176"/>
      <c r="E18" s="186" t="s">
        <v>2183</v>
      </c>
      <c r="F18" s="176"/>
      <c r="G18" s="176"/>
      <c r="H18" s="190" t="s">
        <v>2184</v>
      </c>
      <c r="I18" s="176"/>
      <c r="J18" s="176"/>
      <c r="K18" s="176"/>
      <c r="L18" s="176"/>
      <c r="M18" s="153"/>
    </row>
    <row r="19" spans="1:13" ht="15">
      <c r="A19" s="153"/>
      <c r="B19" s="153"/>
      <c r="C19" s="153"/>
      <c r="D19" s="153"/>
      <c r="E19" s="153"/>
      <c r="F19" s="153"/>
      <c r="G19" s="153"/>
      <c r="H19" s="153"/>
      <c r="I19" s="153"/>
      <c r="J19" s="153"/>
      <c r="K19" s="153"/>
      <c r="L19" s="153"/>
      <c r="M19" s="153"/>
    </row>
    <row r="20" spans="1:13" ht="15">
      <c r="A20" s="189" t="s">
        <v>2185</v>
      </c>
      <c r="B20" s="182"/>
      <c r="C20" s="182"/>
      <c r="D20" s="182"/>
      <c r="E20" s="182"/>
      <c r="F20" s="182"/>
      <c r="G20" s="189"/>
      <c r="H20" s="182"/>
      <c r="I20" s="182"/>
      <c r="J20" s="182"/>
      <c r="K20" s="181"/>
      <c r="L20" s="182"/>
      <c r="M20" s="182"/>
    </row>
    <row r="21" spans="1:13" ht="15">
      <c r="A21" s="186" t="s">
        <v>2186</v>
      </c>
      <c r="B21" s="176"/>
      <c r="C21" s="176"/>
      <c r="D21" s="176"/>
      <c r="E21" s="191" t="s">
        <v>2187</v>
      </c>
      <c r="F21" s="176"/>
      <c r="G21" s="176"/>
      <c r="H21" s="187" t="s">
        <v>2188</v>
      </c>
      <c r="I21" s="176"/>
      <c r="J21" s="176"/>
      <c r="K21" s="176"/>
      <c r="L21" s="176"/>
      <c r="M21" s="176"/>
    </row>
    <row r="22" spans="1:13" ht="15">
      <c r="A22" s="186" t="s">
        <v>2189</v>
      </c>
      <c r="B22" s="176"/>
      <c r="C22" s="176"/>
      <c r="D22" s="176"/>
      <c r="E22" s="191" t="s">
        <v>2190</v>
      </c>
      <c r="F22" s="176"/>
      <c r="G22" s="176"/>
      <c r="H22" s="187" t="s">
        <v>2191</v>
      </c>
      <c r="I22" s="176"/>
      <c r="J22" s="176"/>
      <c r="K22" s="176"/>
      <c r="L22" s="176"/>
      <c r="M22" s="153"/>
    </row>
    <row r="23" spans="1:13" ht="15">
      <c r="A23" s="153"/>
      <c r="B23" s="153"/>
      <c r="C23" s="153"/>
      <c r="D23" s="153"/>
      <c r="E23" s="153"/>
      <c r="F23" s="153"/>
      <c r="G23" s="153"/>
      <c r="H23" s="153"/>
      <c r="I23" s="153"/>
      <c r="J23" s="153"/>
      <c r="K23" s="153"/>
      <c r="L23" s="153"/>
      <c r="M23" s="153"/>
    </row>
    <row r="24" spans="1:13" ht="15">
      <c r="A24" s="189" t="s">
        <v>2192</v>
      </c>
      <c r="B24" s="182"/>
      <c r="C24" s="182"/>
      <c r="D24" s="182"/>
      <c r="E24" s="182"/>
      <c r="F24" s="182"/>
      <c r="G24" s="182"/>
      <c r="H24" s="182"/>
      <c r="I24" s="182"/>
      <c r="J24" s="182"/>
      <c r="K24" s="182"/>
      <c r="L24" s="182"/>
      <c r="M24" s="182"/>
    </row>
    <row r="25" spans="1:13" ht="15">
      <c r="A25" s="186" t="s">
        <v>2193</v>
      </c>
      <c r="B25" s="176"/>
      <c r="C25" s="176"/>
      <c r="D25" s="176"/>
      <c r="E25" s="176"/>
      <c r="F25" s="176"/>
      <c r="G25" s="176"/>
      <c r="H25" s="176"/>
      <c r="I25" s="176"/>
      <c r="J25" s="176"/>
      <c r="K25" s="176"/>
      <c r="L25" s="176"/>
      <c r="M25" s="176"/>
    </row>
    <row r="26" spans="1:13" ht="15">
      <c r="A26" s="186" t="s">
        <v>2194</v>
      </c>
      <c r="B26" s="176"/>
      <c r="C26" s="176"/>
      <c r="D26" s="176"/>
      <c r="E26" s="176"/>
      <c r="F26" s="176"/>
      <c r="G26" s="176"/>
      <c r="H26" s="176"/>
      <c r="I26" s="176"/>
      <c r="J26" s="176"/>
      <c r="K26" s="176"/>
      <c r="L26" s="176"/>
      <c r="M26" s="176"/>
    </row>
    <row r="27" spans="1:13" ht="15">
      <c r="A27" s="186" t="s">
        <v>2195</v>
      </c>
      <c r="B27" s="176"/>
      <c r="C27" s="176"/>
      <c r="D27" s="176"/>
      <c r="E27" s="176"/>
      <c r="F27" s="176"/>
      <c r="G27" s="176"/>
      <c r="H27" s="176"/>
      <c r="I27" s="176"/>
      <c r="J27" s="176"/>
      <c r="K27" s="176"/>
      <c r="L27" s="176"/>
      <c r="M27" s="176"/>
    </row>
  </sheetData>
  <sheetProtection/>
  <mergeCells count="30">
    <mergeCell ref="A24:M24"/>
    <mergeCell ref="A25:M25"/>
    <mergeCell ref="A26:M26"/>
    <mergeCell ref="A27:M27"/>
    <mergeCell ref="A21:D21"/>
    <mergeCell ref="E21:G21"/>
    <mergeCell ref="H21:M21"/>
    <mergeCell ref="A22:D22"/>
    <mergeCell ref="E22:G22"/>
    <mergeCell ref="H22:L22"/>
    <mergeCell ref="A18:D18"/>
    <mergeCell ref="E18:G18"/>
    <mergeCell ref="H18:L18"/>
    <mergeCell ref="A20:F20"/>
    <mergeCell ref="G20:J20"/>
    <mergeCell ref="K20:M20"/>
    <mergeCell ref="A14:H14"/>
    <mergeCell ref="I14:M14"/>
    <mergeCell ref="A15:H15"/>
    <mergeCell ref="A17:I17"/>
    <mergeCell ref="J17:K17"/>
    <mergeCell ref="L17:M17"/>
    <mergeCell ref="A4:M4"/>
    <mergeCell ref="A6:M6"/>
    <mergeCell ref="A8:A9"/>
    <mergeCell ref="C8:E9"/>
    <mergeCell ref="A11:M11"/>
    <mergeCell ref="A13:D13"/>
    <mergeCell ref="E13:H13"/>
    <mergeCell ref="I13:M13"/>
  </mergeCells>
  <hyperlinks>
    <hyperlink ref="H22" r:id="rId1" display="filiep.wyseur@bnpparibasfortis.com"/>
    <hyperlink ref="H18" r:id="rId2" display="mailto:oscar.meester@bnpparibasfortis.com"/>
    <hyperlink ref="H21" r:id="rId3" display="bart.vantomme@bnpparibasfortis.com"/>
    <hyperlink ref="A15" r:id="rId4" display="https://www.bnpparibasfortis.com/investors/coveredbonds"/>
    <hyperlink ref="A14" r:id="rId5" display="almt-coveredbond@bnpparibasfortis.com"/>
  </hyperlinks>
  <printOptions/>
  <pageMargins left="0.7" right="0.7" top="0.75" bottom="0.75" header="0.3" footer="0.3"/>
  <pageSetup horizontalDpi="600" verticalDpi="600" orientation="portrait" paperSize="9" scale="67" r:id="rId6"/>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A1:J112"/>
  <sheetViews>
    <sheetView zoomScale="70" zoomScaleNormal="70" zoomScaleSheetLayoutView="40" workbookViewId="0" topLeftCell="A1">
      <selection activeCell="J33" sqref="J33"/>
    </sheetView>
  </sheetViews>
  <sheetFormatPr defaultColWidth="8.8515625" defaultRowHeight="12.75"/>
  <cols>
    <col min="1" max="1" width="13.28125" style="59" customWidth="1"/>
    <col min="2" max="2" width="60.57421875" style="59" bestFit="1" customWidth="1"/>
    <col min="3" max="3" width="52.00390625" style="59" bestFit="1" customWidth="1"/>
    <col min="4" max="4" width="41.57421875" style="59" bestFit="1" customWidth="1"/>
    <col min="5" max="5" width="32.7109375" style="59" bestFit="1" customWidth="1"/>
    <col min="6" max="6" width="24.421875" style="59" bestFit="1" customWidth="1"/>
    <col min="7" max="7" width="20.140625" style="59" bestFit="1" customWidth="1"/>
    <col min="8" max="8" width="7.28125" style="59" customWidth="1"/>
    <col min="9" max="9" width="92.00390625" style="59" customWidth="1"/>
    <col min="10" max="10" width="9.421875" style="59" bestFit="1" customWidth="1"/>
    <col min="11" max="16384" width="8.8515625" style="54" customWidth="1"/>
  </cols>
  <sheetData>
    <row r="1" spans="1:2" ht="15">
      <c r="A1" s="192" t="s">
        <v>2196</v>
      </c>
      <c r="B1" s="192"/>
    </row>
    <row r="2" spans="1:10" ht="31.5">
      <c r="A2" s="55" t="s">
        <v>2197</v>
      </c>
      <c r="B2" s="55"/>
      <c r="C2" s="56"/>
      <c r="D2" s="56"/>
      <c r="E2" s="56"/>
      <c r="F2" s="57"/>
      <c r="G2" s="57"/>
      <c r="H2" s="56"/>
      <c r="I2" s="55"/>
      <c r="J2" s="56"/>
    </row>
    <row r="3" spans="1:8" ht="15.75" thickBot="1">
      <c r="A3" s="56"/>
      <c r="B3" s="58"/>
      <c r="C3" s="56"/>
      <c r="D3" s="56"/>
      <c r="E3" s="56"/>
      <c r="F3" s="56"/>
      <c r="G3" s="56"/>
      <c r="H3" s="56"/>
    </row>
    <row r="4" spans="1:10" ht="18.75">
      <c r="A4" s="60"/>
      <c r="B4" s="61" t="s">
        <v>1</v>
      </c>
      <c r="C4" s="59" t="s">
        <v>2</v>
      </c>
      <c r="D4" s="60"/>
      <c r="E4" s="60"/>
      <c r="F4" s="56"/>
      <c r="G4" s="56"/>
      <c r="H4" s="56"/>
      <c r="I4" s="73" t="s">
        <v>2198</v>
      </c>
      <c r="J4" s="134" t="s">
        <v>1997</v>
      </c>
    </row>
    <row r="5" spans="8:10" ht="15.75" thickBot="1">
      <c r="H5" s="56"/>
      <c r="I5" s="158" t="s">
        <v>1999</v>
      </c>
      <c r="J5" s="59" t="s">
        <v>44</v>
      </c>
    </row>
    <row r="6" spans="1:10" ht="18.75">
      <c r="A6" s="66"/>
      <c r="B6" s="67" t="s">
        <v>2199</v>
      </c>
      <c r="C6" s="66"/>
      <c r="E6" s="68"/>
      <c r="F6" s="68"/>
      <c r="G6" s="68"/>
      <c r="H6" s="56"/>
      <c r="I6" s="158" t="s">
        <v>2001</v>
      </c>
      <c r="J6" s="59" t="s">
        <v>2002</v>
      </c>
    </row>
    <row r="7" spans="2:10" ht="15">
      <c r="B7" s="69" t="s">
        <v>2200</v>
      </c>
      <c r="H7" s="56"/>
      <c r="I7" s="158" t="s">
        <v>2004</v>
      </c>
      <c r="J7" s="59" t="s">
        <v>2005</v>
      </c>
    </row>
    <row r="8" spans="2:10" ht="15">
      <c r="B8" s="69" t="s">
        <v>858</v>
      </c>
      <c r="H8" s="56"/>
      <c r="I8" s="158" t="s">
        <v>2201</v>
      </c>
      <c r="J8" s="59" t="s">
        <v>2202</v>
      </c>
    </row>
    <row r="9" spans="2:8" ht="15.75" thickBot="1">
      <c r="B9" s="71" t="s">
        <v>859</v>
      </c>
      <c r="H9" s="56"/>
    </row>
    <row r="10" spans="2:9" ht="15">
      <c r="B10" s="72"/>
      <c r="H10" s="56"/>
      <c r="I10" s="159" t="s">
        <v>2203</v>
      </c>
    </row>
    <row r="11" spans="2:9" ht="15">
      <c r="B11" s="72"/>
      <c r="H11" s="56"/>
      <c r="I11" s="159" t="s">
        <v>2204</v>
      </c>
    </row>
    <row r="12" spans="1:8" ht="37.5">
      <c r="A12" s="73" t="s">
        <v>6</v>
      </c>
      <c r="B12" s="73" t="s">
        <v>857</v>
      </c>
      <c r="C12" s="74"/>
      <c r="D12" s="74"/>
      <c r="E12" s="74"/>
      <c r="F12" s="74"/>
      <c r="G12" s="74"/>
      <c r="H12" s="56"/>
    </row>
    <row r="13" spans="1:8" ht="15">
      <c r="A13" s="84"/>
      <c r="B13" s="85" t="s">
        <v>860</v>
      </c>
      <c r="C13" s="84" t="s">
        <v>861</v>
      </c>
      <c r="D13" s="84" t="s">
        <v>862</v>
      </c>
      <c r="E13" s="86"/>
      <c r="F13" s="87"/>
      <c r="G13" s="87"/>
      <c r="H13" s="56"/>
    </row>
    <row r="14" spans="1:8" ht="15">
      <c r="A14" s="59" t="s">
        <v>863</v>
      </c>
      <c r="B14" s="81" t="s">
        <v>864</v>
      </c>
      <c r="C14" s="160"/>
      <c r="D14" s="160"/>
      <c r="E14" s="68"/>
      <c r="F14" s="68"/>
      <c r="G14" s="68"/>
      <c r="H14" s="56"/>
    </row>
    <row r="15" spans="1:8" ht="15">
      <c r="A15" s="59" t="s">
        <v>865</v>
      </c>
      <c r="B15" s="81" t="s">
        <v>866</v>
      </c>
      <c r="C15" s="59" t="s">
        <v>867</v>
      </c>
      <c r="D15" s="59" t="s">
        <v>868</v>
      </c>
      <c r="E15" s="68"/>
      <c r="F15" s="68"/>
      <c r="G15" s="68"/>
      <c r="H15" s="56"/>
    </row>
    <row r="16" spans="1:8" ht="15">
      <c r="A16" s="59" t="s">
        <v>869</v>
      </c>
      <c r="B16" s="81" t="s">
        <v>870</v>
      </c>
      <c r="E16" s="68"/>
      <c r="F16" s="68"/>
      <c r="G16" s="68"/>
      <c r="H16" s="56"/>
    </row>
    <row r="17" spans="1:8" ht="15">
      <c r="A17" s="59" t="s">
        <v>871</v>
      </c>
      <c r="B17" s="81" t="s">
        <v>872</v>
      </c>
      <c r="E17" s="68"/>
      <c r="F17" s="68"/>
      <c r="G17" s="68"/>
      <c r="H17" s="56"/>
    </row>
    <row r="18" spans="1:8" ht="15">
      <c r="A18" s="59" t="s">
        <v>873</v>
      </c>
      <c r="B18" s="81" t="s">
        <v>874</v>
      </c>
      <c r="E18" s="68"/>
      <c r="F18" s="68"/>
      <c r="G18" s="68"/>
      <c r="H18" s="56"/>
    </row>
    <row r="19" spans="1:8" ht="15">
      <c r="A19" s="59" t="s">
        <v>875</v>
      </c>
      <c r="B19" s="81" t="s">
        <v>876</v>
      </c>
      <c r="E19" s="68"/>
      <c r="F19" s="68"/>
      <c r="G19" s="68"/>
      <c r="H19" s="56"/>
    </row>
    <row r="20" spans="1:8" ht="15">
      <c r="A20" s="59" t="s">
        <v>877</v>
      </c>
      <c r="B20" s="81" t="s">
        <v>878</v>
      </c>
      <c r="E20" s="68"/>
      <c r="F20" s="68"/>
      <c r="G20" s="68"/>
      <c r="H20" s="56"/>
    </row>
    <row r="21" spans="1:8" ht="15">
      <c r="A21" s="59" t="s">
        <v>879</v>
      </c>
      <c r="B21" s="81" t="s">
        <v>880</v>
      </c>
      <c r="E21" s="68"/>
      <c r="F21" s="68"/>
      <c r="G21" s="68"/>
      <c r="H21" s="56"/>
    </row>
    <row r="22" spans="1:8" ht="15">
      <c r="A22" s="59" t="s">
        <v>881</v>
      </c>
      <c r="B22" s="81" t="s">
        <v>882</v>
      </c>
      <c r="E22" s="68"/>
      <c r="F22" s="68"/>
      <c r="G22" s="68"/>
      <c r="H22" s="56"/>
    </row>
    <row r="23" spans="1:8" ht="15">
      <c r="A23" s="59" t="s">
        <v>883</v>
      </c>
      <c r="B23" s="81" t="s">
        <v>884</v>
      </c>
      <c r="C23" s="59" t="s">
        <v>885</v>
      </c>
      <c r="E23" s="68"/>
      <c r="F23" s="68"/>
      <c r="G23" s="68"/>
      <c r="H23" s="56"/>
    </row>
    <row r="24" spans="1:8" ht="15">
      <c r="A24" s="59" t="s">
        <v>886</v>
      </c>
      <c r="B24" s="81" t="s">
        <v>887</v>
      </c>
      <c r="C24" s="59" t="s">
        <v>888</v>
      </c>
      <c r="E24" s="68"/>
      <c r="F24" s="68"/>
      <c r="G24" s="68"/>
      <c r="H24" s="56"/>
    </row>
    <row r="25" spans="1:8" ht="15">
      <c r="A25" s="59" t="s">
        <v>889</v>
      </c>
      <c r="B25" s="79"/>
      <c r="E25" s="68"/>
      <c r="F25" s="68"/>
      <c r="G25" s="68"/>
      <c r="H25" s="56"/>
    </row>
    <row r="26" spans="1:8" ht="15">
      <c r="A26" s="59" t="s">
        <v>890</v>
      </c>
      <c r="B26" s="79"/>
      <c r="E26" s="68"/>
      <c r="F26" s="68"/>
      <c r="G26" s="68"/>
      <c r="H26" s="56"/>
    </row>
    <row r="27" spans="1:8" ht="15">
      <c r="A27" s="59" t="s">
        <v>891</v>
      </c>
      <c r="B27" s="79"/>
      <c r="E27" s="68"/>
      <c r="F27" s="68"/>
      <c r="G27" s="68"/>
      <c r="H27" s="56"/>
    </row>
    <row r="28" spans="1:8" ht="15">
      <c r="A28" s="59" t="s">
        <v>892</v>
      </c>
      <c r="B28" s="79"/>
      <c r="E28" s="68"/>
      <c r="F28" s="68"/>
      <c r="G28" s="68"/>
      <c r="H28" s="56"/>
    </row>
    <row r="29" spans="1:8" ht="15">
      <c r="A29" s="59" t="s">
        <v>893</v>
      </c>
      <c r="B29" s="79"/>
      <c r="E29" s="68"/>
      <c r="F29" s="68"/>
      <c r="G29" s="68"/>
      <c r="H29" s="56"/>
    </row>
    <row r="30" spans="1:8" ht="15">
      <c r="A30" s="59" t="s">
        <v>894</v>
      </c>
      <c r="B30" s="79"/>
      <c r="E30" s="68"/>
      <c r="F30" s="68"/>
      <c r="G30" s="68"/>
      <c r="H30" s="56"/>
    </row>
    <row r="31" spans="1:8" ht="15">
      <c r="A31" s="59" t="s">
        <v>895</v>
      </c>
      <c r="B31" s="79"/>
      <c r="E31" s="68"/>
      <c r="F31" s="68"/>
      <c r="G31" s="68"/>
      <c r="H31" s="56"/>
    </row>
    <row r="32" spans="1:8" ht="15">
      <c r="A32" s="59" t="s">
        <v>896</v>
      </c>
      <c r="B32" s="79"/>
      <c r="E32" s="68"/>
      <c r="F32" s="68"/>
      <c r="G32" s="68"/>
      <c r="H32" s="56"/>
    </row>
    <row r="33" spans="1:8" ht="18.75">
      <c r="A33" s="74"/>
      <c r="B33" s="73" t="s">
        <v>858</v>
      </c>
      <c r="C33" s="74"/>
      <c r="D33" s="74"/>
      <c r="E33" s="74"/>
      <c r="F33" s="74"/>
      <c r="G33" s="74"/>
      <c r="H33" s="56"/>
    </row>
    <row r="34" spans="1:8" ht="15">
      <c r="A34" s="84"/>
      <c r="B34" s="85" t="s">
        <v>897</v>
      </c>
      <c r="C34" s="84" t="s">
        <v>898</v>
      </c>
      <c r="D34" s="84" t="s">
        <v>862</v>
      </c>
      <c r="E34" s="84" t="s">
        <v>899</v>
      </c>
      <c r="F34" s="87"/>
      <c r="G34" s="87"/>
      <c r="H34" s="56"/>
    </row>
    <row r="35" spans="1:8" ht="15">
      <c r="A35" s="59" t="s">
        <v>900</v>
      </c>
      <c r="B35" s="160"/>
      <c r="C35" s="160"/>
      <c r="D35" s="160"/>
      <c r="E35" s="160"/>
      <c r="F35" s="161"/>
      <c r="G35" s="161"/>
      <c r="H35" s="56"/>
    </row>
    <row r="36" spans="1:8" ht="15">
      <c r="A36" s="59" t="s">
        <v>901</v>
      </c>
      <c r="B36" s="81"/>
      <c r="H36" s="56"/>
    </row>
    <row r="37" spans="1:8" ht="15">
      <c r="A37" s="59" t="s">
        <v>902</v>
      </c>
      <c r="B37" s="81"/>
      <c r="H37" s="56"/>
    </row>
    <row r="38" spans="1:8" ht="15">
      <c r="A38" s="59" t="s">
        <v>903</v>
      </c>
      <c r="B38" s="81"/>
      <c r="H38" s="56"/>
    </row>
    <row r="39" spans="1:8" ht="15">
      <c r="A39" s="59" t="s">
        <v>904</v>
      </c>
      <c r="B39" s="81"/>
      <c r="H39" s="56"/>
    </row>
    <row r="40" spans="1:8" ht="15">
      <c r="A40" s="59" t="s">
        <v>905</v>
      </c>
      <c r="B40" s="81"/>
      <c r="H40" s="56"/>
    </row>
    <row r="41" spans="1:8" ht="15">
      <c r="A41" s="59" t="s">
        <v>906</v>
      </c>
      <c r="B41" s="81"/>
      <c r="H41" s="56"/>
    </row>
    <row r="42" spans="1:8" ht="15">
      <c r="A42" s="59" t="s">
        <v>907</v>
      </c>
      <c r="B42" s="81"/>
      <c r="H42" s="56"/>
    </row>
    <row r="43" spans="1:8" ht="15">
      <c r="A43" s="59" t="s">
        <v>908</v>
      </c>
      <c r="B43" s="81"/>
      <c r="H43" s="56"/>
    </row>
    <row r="44" spans="1:8" ht="15">
      <c r="A44" s="59" t="s">
        <v>909</v>
      </c>
      <c r="B44" s="81"/>
      <c r="H44" s="56"/>
    </row>
    <row r="45" spans="1:8" ht="15">
      <c r="A45" s="59" t="s">
        <v>910</v>
      </c>
      <c r="B45" s="81"/>
      <c r="H45" s="56"/>
    </row>
    <row r="46" spans="1:8" ht="15">
      <c r="A46" s="59" t="s">
        <v>911</v>
      </c>
      <c r="B46" s="81"/>
      <c r="H46" s="56"/>
    </row>
    <row r="47" spans="1:8" ht="15">
      <c r="A47" s="59" t="s">
        <v>912</v>
      </c>
      <c r="B47" s="81"/>
      <c r="H47" s="56"/>
    </row>
    <row r="48" spans="1:8" ht="15">
      <c r="A48" s="59" t="s">
        <v>913</v>
      </c>
      <c r="B48" s="81"/>
      <c r="H48" s="56"/>
    </row>
    <row r="49" spans="1:8" ht="15">
      <c r="A49" s="59" t="s">
        <v>914</v>
      </c>
      <c r="B49" s="81"/>
      <c r="H49" s="56"/>
    </row>
    <row r="50" spans="1:8" ht="15">
      <c r="A50" s="59" t="s">
        <v>915</v>
      </c>
      <c r="B50" s="81"/>
      <c r="H50" s="56"/>
    </row>
    <row r="51" spans="1:8" ht="15">
      <c r="A51" s="59" t="s">
        <v>916</v>
      </c>
      <c r="B51" s="81"/>
      <c r="H51" s="56"/>
    </row>
    <row r="52" spans="1:8" ht="15">
      <c r="A52" s="59" t="s">
        <v>917</v>
      </c>
      <c r="B52" s="81"/>
      <c r="H52" s="56"/>
    </row>
    <row r="53" spans="1:8" ht="15">
      <c r="A53" s="59" t="s">
        <v>918</v>
      </c>
      <c r="B53" s="81"/>
      <c r="H53" s="56"/>
    </row>
    <row r="54" spans="1:8" ht="15">
      <c r="A54" s="59" t="s">
        <v>919</v>
      </c>
      <c r="B54" s="81"/>
      <c r="H54" s="56"/>
    </row>
    <row r="55" spans="1:8" ht="15">
      <c r="A55" s="59" t="s">
        <v>920</v>
      </c>
      <c r="B55" s="81"/>
      <c r="H55" s="56"/>
    </row>
    <row r="56" spans="1:8" ht="15">
      <c r="A56" s="59" t="s">
        <v>921</v>
      </c>
      <c r="B56" s="81"/>
      <c r="H56" s="56"/>
    </row>
    <row r="57" spans="1:8" ht="15">
      <c r="A57" s="59" t="s">
        <v>922</v>
      </c>
      <c r="B57" s="81"/>
      <c r="H57" s="56"/>
    </row>
    <row r="58" spans="1:8" ht="15">
      <c r="A58" s="59" t="s">
        <v>923</v>
      </c>
      <c r="B58" s="81"/>
      <c r="H58" s="56"/>
    </row>
    <row r="59" spans="1:8" ht="15">
      <c r="A59" s="59" t="s">
        <v>924</v>
      </c>
      <c r="B59" s="81"/>
      <c r="H59" s="56"/>
    </row>
    <row r="60" spans="1:8" ht="15">
      <c r="A60" s="59" t="s">
        <v>925</v>
      </c>
      <c r="B60" s="81"/>
      <c r="E60" s="81"/>
      <c r="F60" s="81"/>
      <c r="G60" s="81"/>
      <c r="H60" s="56"/>
    </row>
    <row r="61" spans="1:8" ht="15">
      <c r="A61" s="59" t="s">
        <v>926</v>
      </c>
      <c r="B61" s="81"/>
      <c r="E61" s="81"/>
      <c r="F61" s="81"/>
      <c r="G61" s="81"/>
      <c r="H61" s="56"/>
    </row>
    <row r="62" spans="1:8" ht="15">
      <c r="A62" s="59" t="s">
        <v>927</v>
      </c>
      <c r="B62" s="81"/>
      <c r="E62" s="81"/>
      <c r="F62" s="81"/>
      <c r="G62" s="81"/>
      <c r="H62" s="56"/>
    </row>
    <row r="63" spans="1:8" ht="15">
      <c r="A63" s="59" t="s">
        <v>928</v>
      </c>
      <c r="B63" s="81"/>
      <c r="E63" s="81"/>
      <c r="F63" s="81"/>
      <c r="G63" s="81"/>
      <c r="H63" s="56"/>
    </row>
    <row r="64" spans="1:8" ht="15">
      <c r="A64" s="59" t="s">
        <v>929</v>
      </c>
      <c r="B64" s="81"/>
      <c r="E64" s="81"/>
      <c r="F64" s="81"/>
      <c r="G64" s="81"/>
      <c r="H64" s="56"/>
    </row>
    <row r="65" spans="1:8" ht="15">
      <c r="A65" s="59" t="s">
        <v>930</v>
      </c>
      <c r="B65" s="81"/>
      <c r="E65" s="81"/>
      <c r="F65" s="81"/>
      <c r="G65" s="81"/>
      <c r="H65" s="56"/>
    </row>
    <row r="66" spans="1:8" ht="15">
      <c r="A66" s="59" t="s">
        <v>931</v>
      </c>
      <c r="B66" s="81"/>
      <c r="E66" s="81"/>
      <c r="F66" s="81"/>
      <c r="G66" s="81"/>
      <c r="H66" s="56"/>
    </row>
    <row r="67" spans="1:8" ht="15">
      <c r="A67" s="59" t="s">
        <v>932</v>
      </c>
      <c r="B67" s="81"/>
      <c r="E67" s="81"/>
      <c r="F67" s="81"/>
      <c r="G67" s="81"/>
      <c r="H67" s="56"/>
    </row>
    <row r="68" spans="1:8" ht="15">
      <c r="A68" s="59" t="s">
        <v>933</v>
      </c>
      <c r="B68" s="81"/>
      <c r="E68" s="81"/>
      <c r="F68" s="81"/>
      <c r="G68" s="81"/>
      <c r="H68" s="56"/>
    </row>
    <row r="69" spans="1:8" ht="15">
      <c r="A69" s="59" t="s">
        <v>934</v>
      </c>
      <c r="B69" s="81"/>
      <c r="E69" s="81"/>
      <c r="F69" s="81"/>
      <c r="G69" s="81"/>
      <c r="H69" s="56"/>
    </row>
    <row r="70" spans="1:8" ht="15">
      <c r="A70" s="59" t="s">
        <v>935</v>
      </c>
      <c r="B70" s="81"/>
      <c r="E70" s="81"/>
      <c r="F70" s="81"/>
      <c r="G70" s="81"/>
      <c r="H70" s="56"/>
    </row>
    <row r="71" spans="1:8" ht="15">
      <c r="A71" s="59" t="s">
        <v>936</v>
      </c>
      <c r="B71" s="81"/>
      <c r="E71" s="81"/>
      <c r="F71" s="81"/>
      <c r="G71" s="81"/>
      <c r="H71" s="56"/>
    </row>
    <row r="72" spans="1:8" ht="15">
      <c r="A72" s="59" t="s">
        <v>937</v>
      </c>
      <c r="B72" s="81"/>
      <c r="E72" s="81"/>
      <c r="F72" s="81"/>
      <c r="G72" s="81"/>
      <c r="H72" s="56"/>
    </row>
    <row r="73" spans="1:8" ht="37.5">
      <c r="A73" s="74"/>
      <c r="B73" s="73" t="s">
        <v>859</v>
      </c>
      <c r="C73" s="74"/>
      <c r="D73" s="74"/>
      <c r="E73" s="74"/>
      <c r="F73" s="74"/>
      <c r="G73" s="74"/>
      <c r="H73" s="56"/>
    </row>
    <row r="74" spans="1:10" ht="15">
      <c r="A74" s="84"/>
      <c r="B74" s="85" t="s">
        <v>938</v>
      </c>
      <c r="C74" s="84" t="s">
        <v>939</v>
      </c>
      <c r="D74" s="84"/>
      <c r="E74" s="87"/>
      <c r="F74" s="87"/>
      <c r="G74" s="87"/>
      <c r="H74" s="98"/>
      <c r="I74" s="98"/>
      <c r="J74" s="98"/>
    </row>
    <row r="75" spans="1:8" ht="15">
      <c r="A75" s="59" t="s">
        <v>940</v>
      </c>
      <c r="B75" s="59" t="s">
        <v>941</v>
      </c>
      <c r="C75" s="162">
        <v>25.164876942479744</v>
      </c>
      <c r="H75" s="56"/>
    </row>
    <row r="76" spans="1:8" ht="15">
      <c r="A76" s="59" t="s">
        <v>942</v>
      </c>
      <c r="B76" s="59" t="s">
        <v>2205</v>
      </c>
      <c r="C76" s="162">
        <v>181.67394766205436</v>
      </c>
      <c r="H76" s="56"/>
    </row>
    <row r="77" spans="1:8" ht="15">
      <c r="A77" s="59" t="s">
        <v>943</v>
      </c>
      <c r="H77" s="56"/>
    </row>
    <row r="78" spans="1:8" ht="15">
      <c r="A78" s="59" t="s">
        <v>944</v>
      </c>
      <c r="H78" s="56"/>
    </row>
    <row r="79" spans="1:8" ht="15">
      <c r="A79" s="59" t="s">
        <v>945</v>
      </c>
      <c r="H79" s="56"/>
    </row>
    <row r="80" spans="1:8" ht="15">
      <c r="A80" s="59" t="s">
        <v>946</v>
      </c>
      <c r="H80" s="56"/>
    </row>
    <row r="81" spans="1:8" ht="15">
      <c r="A81" s="84"/>
      <c r="B81" s="85" t="s">
        <v>947</v>
      </c>
      <c r="C81" s="84" t="s">
        <v>471</v>
      </c>
      <c r="D81" s="84" t="s">
        <v>472</v>
      </c>
      <c r="E81" s="87" t="s">
        <v>948</v>
      </c>
      <c r="F81" s="87" t="s">
        <v>949</v>
      </c>
      <c r="G81" s="87" t="s">
        <v>950</v>
      </c>
      <c r="H81" s="56"/>
    </row>
    <row r="82" spans="1:8" ht="15">
      <c r="A82" s="59" t="s">
        <v>951</v>
      </c>
      <c r="B82" s="59" t="s">
        <v>952</v>
      </c>
      <c r="C82" s="163">
        <v>0.0011510712462771701</v>
      </c>
      <c r="D82" s="164"/>
      <c r="E82" s="164"/>
      <c r="F82" s="164"/>
      <c r="G82" s="163">
        <v>0.0011510712462771701</v>
      </c>
      <c r="H82" s="56"/>
    </row>
    <row r="83" spans="1:8" ht="15">
      <c r="A83" s="59" t="s">
        <v>953</v>
      </c>
      <c r="B83" s="59" t="s">
        <v>954</v>
      </c>
      <c r="C83" s="163">
        <v>0.0004602306344508791</v>
      </c>
      <c r="D83" s="94"/>
      <c r="E83" s="94"/>
      <c r="F83" s="94"/>
      <c r="G83" s="163">
        <v>0.0004602306344508791</v>
      </c>
      <c r="H83" s="56"/>
    </row>
    <row r="84" spans="1:8" ht="15">
      <c r="A84" s="59" t="s">
        <v>955</v>
      </c>
      <c r="B84" s="59" t="s">
        <v>956</v>
      </c>
      <c r="C84" s="163">
        <v>0</v>
      </c>
      <c r="D84" s="94"/>
      <c r="E84" s="94"/>
      <c r="F84" s="94"/>
      <c r="G84" s="163">
        <v>0</v>
      </c>
      <c r="H84" s="56"/>
    </row>
    <row r="85" spans="1:8" ht="15">
      <c r="A85" s="59" t="s">
        <v>957</v>
      </c>
      <c r="B85" s="59" t="s">
        <v>958</v>
      </c>
      <c r="C85" s="163">
        <v>0</v>
      </c>
      <c r="D85" s="94"/>
      <c r="E85" s="94"/>
      <c r="F85" s="94"/>
      <c r="G85" s="163">
        <v>0</v>
      </c>
      <c r="H85" s="56"/>
    </row>
    <row r="86" spans="1:8" ht="15">
      <c r="A86" s="59" t="s">
        <v>959</v>
      </c>
      <c r="B86" s="59" t="s">
        <v>960</v>
      </c>
      <c r="C86" s="163">
        <v>0</v>
      </c>
      <c r="D86" s="94"/>
      <c r="E86" s="94"/>
      <c r="F86" s="94"/>
      <c r="G86" s="163">
        <v>0</v>
      </c>
      <c r="H86" s="56"/>
    </row>
    <row r="87" spans="1:8" ht="15">
      <c r="A87" s="59" t="s">
        <v>961</v>
      </c>
      <c r="H87" s="56"/>
    </row>
    <row r="88" spans="1:8" ht="15">
      <c r="A88" s="59" t="s">
        <v>962</v>
      </c>
      <c r="H88" s="56"/>
    </row>
    <row r="89" spans="1:8" ht="15">
      <c r="A89" s="59" t="s">
        <v>963</v>
      </c>
      <c r="H89" s="56"/>
    </row>
    <row r="90" spans="1:8" ht="15">
      <c r="A90" s="59" t="s">
        <v>964</v>
      </c>
      <c r="H90" s="56"/>
    </row>
    <row r="91" ht="15">
      <c r="H91" s="56"/>
    </row>
    <row r="92" ht="15">
      <c r="H92" s="56"/>
    </row>
    <row r="93" ht="15">
      <c r="H93" s="56"/>
    </row>
    <row r="94" ht="15">
      <c r="H94" s="56"/>
    </row>
    <row r="95" ht="15">
      <c r="H95" s="56"/>
    </row>
    <row r="96" ht="15">
      <c r="H96" s="56"/>
    </row>
    <row r="97" ht="15">
      <c r="H97" s="56"/>
    </row>
    <row r="98" ht="15">
      <c r="H98" s="56"/>
    </row>
    <row r="99" ht="15">
      <c r="H99" s="56"/>
    </row>
    <row r="100" ht="15">
      <c r="H100" s="56"/>
    </row>
    <row r="101" ht="15">
      <c r="H101" s="56"/>
    </row>
    <row r="102" ht="15">
      <c r="H102" s="56"/>
    </row>
    <row r="103" ht="15">
      <c r="H103" s="56"/>
    </row>
    <row r="104" ht="15">
      <c r="H104" s="56"/>
    </row>
    <row r="105" ht="15">
      <c r="H105" s="56"/>
    </row>
    <row r="106" ht="15">
      <c r="H106" s="56"/>
    </row>
    <row r="107" ht="15">
      <c r="H107" s="56"/>
    </row>
    <row r="108" ht="15">
      <c r="H108" s="56"/>
    </row>
    <row r="109" ht="15">
      <c r="H109" s="56"/>
    </row>
    <row r="110" ht="15">
      <c r="H110" s="56"/>
    </row>
    <row r="111" ht="15">
      <c r="H111" s="56"/>
    </row>
    <row r="112" ht="15">
      <c r="H112" s="56"/>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worksheet>
</file>

<file path=xl/worksheets/sheet8.xml><?xml version="1.0" encoding="utf-8"?>
<worksheet xmlns="http://schemas.openxmlformats.org/spreadsheetml/2006/main" xmlns:r="http://schemas.openxmlformats.org/officeDocument/2006/relationships">
  <sheetPr>
    <pageSetUpPr fitToPage="1"/>
  </sheetPr>
  <dimension ref="B1:T16"/>
  <sheetViews>
    <sheetView showGridLines="0" zoomScalePageLayoutView="0" workbookViewId="0" topLeftCell="B1">
      <selection activeCell="T27" sqref="T27"/>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93" t="s">
        <v>965</v>
      </c>
      <c r="D3" s="194"/>
      <c r="E3" s="194"/>
      <c r="F3" s="194"/>
      <c r="G3" s="194"/>
      <c r="H3" s="194"/>
      <c r="I3" s="194"/>
      <c r="J3" s="194"/>
      <c r="K3" s="194"/>
      <c r="L3" s="194"/>
      <c r="M3" s="194"/>
      <c r="N3" s="194"/>
      <c r="O3" s="194"/>
      <c r="P3" s="194"/>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95" t="s">
        <v>966</v>
      </c>
      <c r="D5" s="196"/>
      <c r="E5" s="196"/>
      <c r="F5" s="196"/>
      <c r="G5" s="196"/>
      <c r="H5" s="196"/>
      <c r="I5" s="196"/>
      <c r="J5" s="196"/>
      <c r="K5" s="196"/>
      <c r="L5" s="196"/>
      <c r="M5" s="196"/>
      <c r="N5" s="196"/>
      <c r="O5" s="196"/>
      <c r="P5" s="197"/>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972</v>
      </c>
      <c r="D7" s="3" t="s">
        <v>973</v>
      </c>
      <c r="E7" s="207" t="s">
        <v>974</v>
      </c>
      <c r="F7" s="208"/>
      <c r="G7" s="208"/>
      <c r="H7" s="207" t="s">
        <v>975</v>
      </c>
      <c r="I7" s="208"/>
      <c r="J7" s="209" t="s">
        <v>976</v>
      </c>
      <c r="K7" s="208"/>
      <c r="L7" s="208"/>
      <c r="M7" s="3" t="s">
        <v>977</v>
      </c>
      <c r="N7" s="4" t="s">
        <v>978</v>
      </c>
      <c r="O7" s="3" t="s">
        <v>979</v>
      </c>
      <c r="P7" s="209" t="s">
        <v>980</v>
      </c>
      <c r="Q7" s="208"/>
      <c r="R7" s="4" t="s">
        <v>981</v>
      </c>
      <c r="S7" s="4" t="s">
        <v>982</v>
      </c>
      <c r="T7" s="4" t="s">
        <v>989</v>
      </c>
    </row>
    <row r="8" spans="2:20" ht="11.25" customHeight="1">
      <c r="B8" s="1"/>
      <c r="C8" s="5" t="s">
        <v>983</v>
      </c>
      <c r="D8" s="6" t="s">
        <v>984</v>
      </c>
      <c r="E8" s="201">
        <v>500000000</v>
      </c>
      <c r="F8" s="202"/>
      <c r="G8" s="202"/>
      <c r="H8" s="203">
        <v>42667</v>
      </c>
      <c r="I8" s="202"/>
      <c r="J8" s="203">
        <v>45223</v>
      </c>
      <c r="K8" s="202"/>
      <c r="L8" s="202"/>
      <c r="M8" s="6" t="s">
        <v>2</v>
      </c>
      <c r="N8" s="6" t="s">
        <v>985</v>
      </c>
      <c r="O8" s="8">
        <v>0</v>
      </c>
      <c r="P8" s="204" t="s">
        <v>986</v>
      </c>
      <c r="Q8" s="202"/>
      <c r="R8" s="9"/>
      <c r="S8" s="10">
        <v>6.32054794520548</v>
      </c>
      <c r="T8" s="6" t="s">
        <v>990</v>
      </c>
    </row>
    <row r="9" spans="2:20" ht="11.25" customHeight="1">
      <c r="B9" s="1"/>
      <c r="C9" s="5" t="s">
        <v>987</v>
      </c>
      <c r="D9" s="6" t="s">
        <v>988</v>
      </c>
      <c r="E9" s="201">
        <v>500000000</v>
      </c>
      <c r="F9" s="202"/>
      <c r="G9" s="202"/>
      <c r="H9" s="203">
        <v>42817</v>
      </c>
      <c r="I9" s="202"/>
      <c r="J9" s="203">
        <v>45558</v>
      </c>
      <c r="K9" s="202"/>
      <c r="L9" s="202"/>
      <c r="M9" s="6" t="s">
        <v>2</v>
      </c>
      <c r="N9" s="6" t="s">
        <v>985</v>
      </c>
      <c r="O9" s="8">
        <v>0.005</v>
      </c>
      <c r="P9" s="204" t="s">
        <v>986</v>
      </c>
      <c r="Q9" s="202"/>
      <c r="R9" s="9">
        <v>43366</v>
      </c>
      <c r="S9" s="10">
        <v>7.238356164383561</v>
      </c>
      <c r="T9" s="6" t="s">
        <v>991</v>
      </c>
    </row>
    <row r="10" spans="2:20" ht="15" customHeight="1">
      <c r="B10" s="1"/>
      <c r="C10" s="11"/>
      <c r="D10" s="12"/>
      <c r="E10" s="210">
        <v>1000000000</v>
      </c>
      <c r="F10" s="211"/>
      <c r="G10" s="211"/>
      <c r="H10" s="212"/>
      <c r="I10" s="213"/>
      <c r="J10" s="212"/>
      <c r="K10" s="213"/>
      <c r="L10" s="213"/>
      <c r="M10" s="11"/>
      <c r="N10" s="11"/>
      <c r="O10" s="11"/>
      <c r="P10" s="212"/>
      <c r="Q10" s="213"/>
      <c r="R10" s="11"/>
      <c r="S10" s="11"/>
      <c r="T10" s="11"/>
    </row>
    <row r="11" spans="2:20" ht="5.25" customHeight="1">
      <c r="B11" s="1"/>
      <c r="C11" s="1"/>
      <c r="D11" s="1"/>
      <c r="E11" s="1"/>
      <c r="F11" s="1"/>
      <c r="G11" s="1"/>
      <c r="H11" s="1"/>
      <c r="I11" s="1"/>
      <c r="J11" s="1"/>
      <c r="K11" s="1"/>
      <c r="L11" s="1"/>
      <c r="M11" s="1"/>
      <c r="N11" s="1"/>
      <c r="O11" s="1"/>
      <c r="P11" s="1"/>
      <c r="Q11" s="1"/>
      <c r="R11" s="1"/>
      <c r="S11" s="1"/>
      <c r="T11" s="1"/>
    </row>
    <row r="12" spans="2:20" ht="19.5" customHeight="1">
      <c r="B12" s="1"/>
      <c r="C12" s="195" t="s">
        <v>967</v>
      </c>
      <c r="D12" s="196"/>
      <c r="E12" s="196"/>
      <c r="F12" s="196"/>
      <c r="G12" s="196"/>
      <c r="H12" s="196"/>
      <c r="I12" s="196"/>
      <c r="J12" s="196"/>
      <c r="K12" s="196"/>
      <c r="L12" s="196"/>
      <c r="M12" s="196"/>
      <c r="N12" s="196"/>
      <c r="O12" s="196"/>
      <c r="P12" s="197"/>
      <c r="Q12" s="1"/>
      <c r="R12" s="1"/>
      <c r="S12" s="1"/>
      <c r="T12" s="1"/>
    </row>
    <row r="13" spans="2:20" ht="18" customHeight="1">
      <c r="B13" s="1"/>
      <c r="C13" s="198" t="s">
        <v>968</v>
      </c>
      <c r="D13" s="199"/>
      <c r="E13" s="199"/>
      <c r="F13" s="199"/>
      <c r="G13" s="1"/>
      <c r="H13" s="1"/>
      <c r="I13" s="1"/>
      <c r="J13" s="1"/>
      <c r="K13" s="200">
        <v>1000000000</v>
      </c>
      <c r="L13" s="199"/>
      <c r="M13" s="199"/>
      <c r="N13" s="1"/>
      <c r="O13" s="1"/>
      <c r="P13" s="1"/>
      <c r="Q13" s="1"/>
      <c r="R13" s="1"/>
      <c r="S13" s="1"/>
      <c r="T13" s="1"/>
    </row>
    <row r="14" spans="2:20" ht="15" customHeight="1">
      <c r="B14" s="1"/>
      <c r="C14" s="198" t="s">
        <v>969</v>
      </c>
      <c r="D14" s="199"/>
      <c r="E14" s="199"/>
      <c r="F14" s="199"/>
      <c r="G14" s="199"/>
      <c r="H14" s="199"/>
      <c r="I14" s="1"/>
      <c r="J14" s="1"/>
      <c r="K14" s="1"/>
      <c r="L14" s="13"/>
      <c r="M14" s="14">
        <v>0.0025</v>
      </c>
      <c r="N14" s="1"/>
      <c r="O14" s="1"/>
      <c r="P14" s="1"/>
      <c r="Q14" s="1"/>
      <c r="R14" s="1"/>
      <c r="S14" s="1"/>
      <c r="T14" s="1"/>
    </row>
    <row r="15" spans="2:20" ht="15" customHeight="1">
      <c r="B15" s="1"/>
      <c r="C15" s="198" t="s">
        <v>970</v>
      </c>
      <c r="D15" s="199"/>
      <c r="E15" s="199"/>
      <c r="F15" s="199"/>
      <c r="G15" s="199"/>
      <c r="H15" s="199"/>
      <c r="I15" s="1"/>
      <c r="J15" s="1"/>
      <c r="K15" s="214">
        <v>6.77945205479452</v>
      </c>
      <c r="L15" s="215"/>
      <c r="M15" s="215"/>
      <c r="N15" s="1"/>
      <c r="O15" s="1"/>
      <c r="P15" s="1"/>
      <c r="Q15" s="1"/>
      <c r="R15" s="1"/>
      <c r="S15" s="1"/>
      <c r="T15" s="1"/>
    </row>
    <row r="16" spans="3:6" ht="15" customHeight="1">
      <c r="C16" s="205" t="s">
        <v>971</v>
      </c>
      <c r="D16" s="206"/>
      <c r="E16" s="206"/>
      <c r="F16" s="206"/>
    </row>
  </sheetData>
  <sheetProtection/>
  <mergeCells count="25">
    <mergeCell ref="H10:I10"/>
    <mergeCell ref="J10:L10"/>
    <mergeCell ref="P10:Q10"/>
    <mergeCell ref="K15:M15"/>
    <mergeCell ref="C15:H15"/>
    <mergeCell ref="C16:F16"/>
    <mergeCell ref="E7:G7"/>
    <mergeCell ref="H7:I7"/>
    <mergeCell ref="J7:L7"/>
    <mergeCell ref="P7:Q7"/>
    <mergeCell ref="E8:G8"/>
    <mergeCell ref="H8:I8"/>
    <mergeCell ref="J8:L8"/>
    <mergeCell ref="P8:Q8"/>
    <mergeCell ref="E10:G10"/>
    <mergeCell ref="C3:P3"/>
    <mergeCell ref="C5:P5"/>
    <mergeCell ref="C12:P12"/>
    <mergeCell ref="C13:F13"/>
    <mergeCell ref="K13:M13"/>
    <mergeCell ref="C14:H14"/>
    <mergeCell ref="E9:G9"/>
    <mergeCell ref="H9:I9"/>
    <mergeCell ref="J9:L9"/>
    <mergeCell ref="P9:Q9"/>
  </mergeCells>
  <hyperlinks>
    <hyperlink ref="C8" r:id="rId1" display="mailto:BD@135194"/>
    <hyperlink ref="C9" r:id="rId2" display="mailto:BD@138090"/>
  </hyperlinks>
  <printOptions/>
  <pageMargins left="0.4330708661417323" right="0.4330708661417323" top="0.4330708661417323" bottom="0.4330708661417323" header="0.5118110236220472" footer="0.5118110236220472"/>
  <pageSetup fitToHeight="1" fitToWidth="1" horizontalDpi="600" verticalDpi="600" orientation="landscape" scale="95" r:id="rId3"/>
</worksheet>
</file>

<file path=xl/worksheets/sheet9.xml><?xml version="1.0" encoding="utf-8"?>
<worksheet xmlns="http://schemas.openxmlformats.org/spreadsheetml/2006/main" xmlns:r="http://schemas.openxmlformats.org/officeDocument/2006/relationships">
  <sheetPr>
    <pageSetUpPr fitToPage="1"/>
  </sheetPr>
  <dimension ref="B2:G17"/>
  <sheetViews>
    <sheetView showGridLines="0" zoomScalePageLayoutView="0" workbookViewId="0" topLeftCell="B1">
      <selection activeCell="J19" sqref="J19"/>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93" t="s">
        <v>992</v>
      </c>
      <c r="C3" s="194"/>
      <c r="D3" s="194"/>
      <c r="E3" s="194"/>
      <c r="F3" s="194"/>
      <c r="G3" s="194"/>
    </row>
    <row r="4" spans="2:7" ht="9.75" customHeight="1">
      <c r="B4" s="1"/>
      <c r="C4" s="1"/>
      <c r="D4" s="1"/>
      <c r="E4" s="1"/>
      <c r="F4" s="1"/>
      <c r="G4" s="1"/>
    </row>
    <row r="5" spans="2:7" ht="18.75" customHeight="1">
      <c r="B5" s="220" t="s">
        <v>993</v>
      </c>
      <c r="C5" s="221"/>
      <c r="D5" s="221"/>
      <c r="E5" s="221"/>
      <c r="F5" s="221"/>
      <c r="G5" s="222"/>
    </row>
    <row r="6" spans="2:7" ht="12.75" customHeight="1">
      <c r="B6" s="1"/>
      <c r="C6" s="1"/>
      <c r="D6" s="1"/>
      <c r="E6" s="1"/>
      <c r="F6" s="1"/>
      <c r="G6" s="1"/>
    </row>
    <row r="7" spans="2:7" ht="15.75" customHeight="1">
      <c r="B7" s="15" t="s">
        <v>995</v>
      </c>
      <c r="C7" s="218" t="s">
        <v>996</v>
      </c>
      <c r="D7" s="219"/>
      <c r="E7" s="16" t="s">
        <v>997</v>
      </c>
      <c r="F7" s="16" t="s">
        <v>998</v>
      </c>
      <c r="G7" s="1"/>
    </row>
    <row r="8" spans="2:7" ht="15" customHeight="1">
      <c r="B8" s="17" t="s">
        <v>999</v>
      </c>
      <c r="C8" s="216" t="s">
        <v>1000</v>
      </c>
      <c r="D8" s="217"/>
      <c r="E8" s="2" t="s">
        <v>1001</v>
      </c>
      <c r="F8" s="2" t="s">
        <v>1002</v>
      </c>
      <c r="G8" s="1"/>
    </row>
    <row r="9" spans="2:7" ht="15" customHeight="1">
      <c r="B9" s="17" t="s">
        <v>1003</v>
      </c>
      <c r="C9" s="216" t="s">
        <v>1004</v>
      </c>
      <c r="D9" s="217"/>
      <c r="E9" s="2" t="s">
        <v>1001</v>
      </c>
      <c r="F9" s="2" t="s">
        <v>1005</v>
      </c>
      <c r="G9" s="1"/>
    </row>
    <row r="10" spans="2:7" ht="15" customHeight="1">
      <c r="B10" s="17" t="s">
        <v>1006</v>
      </c>
      <c r="C10" s="216" t="s">
        <v>1007</v>
      </c>
      <c r="D10" s="217"/>
      <c r="E10" s="2" t="s">
        <v>1001</v>
      </c>
      <c r="F10" s="2" t="s">
        <v>1008</v>
      </c>
      <c r="G10" s="1"/>
    </row>
    <row r="11" spans="2:7" ht="28.5" customHeight="1">
      <c r="B11" s="1"/>
      <c r="C11" s="1"/>
      <c r="D11" s="1"/>
      <c r="E11" s="1"/>
      <c r="F11" s="1"/>
      <c r="G11" s="1"/>
    </row>
    <row r="12" spans="2:7" ht="18.75" customHeight="1">
      <c r="B12" s="220" t="s">
        <v>994</v>
      </c>
      <c r="C12" s="221"/>
      <c r="D12" s="221"/>
      <c r="E12" s="221"/>
      <c r="F12" s="221"/>
      <c r="G12" s="222"/>
    </row>
    <row r="13" spans="2:7" ht="15.75" customHeight="1">
      <c r="B13" s="1"/>
      <c r="C13" s="1"/>
      <c r="D13" s="1"/>
      <c r="E13" s="1"/>
      <c r="F13" s="1"/>
      <c r="G13" s="1"/>
    </row>
    <row r="14" spans="2:7" ht="15.75" customHeight="1">
      <c r="B14" s="15" t="s">
        <v>995</v>
      </c>
      <c r="C14" s="218" t="s">
        <v>996</v>
      </c>
      <c r="D14" s="219"/>
      <c r="E14" s="16" t="s">
        <v>997</v>
      </c>
      <c r="F14" s="1"/>
      <c r="G14" s="1"/>
    </row>
    <row r="15" spans="2:7" ht="15" customHeight="1">
      <c r="B15" s="17" t="s">
        <v>999</v>
      </c>
      <c r="C15" s="216" t="s">
        <v>1009</v>
      </c>
      <c r="D15" s="217"/>
      <c r="E15" s="2"/>
      <c r="F15" s="1"/>
      <c r="G15" s="1"/>
    </row>
    <row r="16" spans="2:7" ht="15" customHeight="1">
      <c r="B16" s="17" t="s">
        <v>1003</v>
      </c>
      <c r="C16" s="216" t="s">
        <v>1010</v>
      </c>
      <c r="D16" s="217"/>
      <c r="E16" s="2" t="s">
        <v>1001</v>
      </c>
      <c r="F16" s="1"/>
      <c r="G16" s="1"/>
    </row>
    <row r="17" spans="2:5" ht="15" customHeight="1">
      <c r="B17" s="17" t="s">
        <v>1006</v>
      </c>
      <c r="C17" s="216" t="s">
        <v>1011</v>
      </c>
      <c r="D17" s="217"/>
      <c r="E17" s="2" t="s">
        <v>1001</v>
      </c>
    </row>
  </sheetData>
  <sheetProtection/>
  <mergeCells count="11">
    <mergeCell ref="C9:D9"/>
    <mergeCell ref="C10:D10"/>
    <mergeCell ref="C14:D14"/>
    <mergeCell ref="C15:D15"/>
    <mergeCell ref="C16:D16"/>
    <mergeCell ref="C17:D17"/>
    <mergeCell ref="B3:G3"/>
    <mergeCell ref="B5:G5"/>
    <mergeCell ref="B12:G12"/>
    <mergeCell ref="C7:D7"/>
    <mergeCell ref="C8:D8"/>
  </mergeCells>
  <printOptions/>
  <pageMargins left="0.4330708661417323" right="0.4330708661417323" top="0.4330708661417323" bottom="0.4330708661417323"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Vantomme Bart</cp:lastModifiedBy>
  <cp:lastPrinted>2017-07-06T13:26:52Z</cp:lastPrinted>
  <dcterms:created xsi:type="dcterms:W3CDTF">2017-07-06T13:28:42Z</dcterms:created>
  <dcterms:modified xsi:type="dcterms:W3CDTF">2017-08-17T12:16:24Z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