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Graphs'!$A$1:$T$56</definedName>
    <definedName name="_xlnm.Print_Area" localSheetId="0">'Disclaimer'!$A$1:$A$170</definedName>
    <definedName name="_xlnm.Print_Area" localSheetId="31">'E. Optional ECB-ECAIs data'!$A$2:$G$93</definedName>
    <definedName name="_xlnm.Print_Area" localSheetId="1">'Introduction'!$B$2:$J$53</definedName>
    <definedName name="Print_Area_0">#REF!</definedName>
    <definedName name="Print_Area_1">#REF!</definedName>
    <definedName name="Print_Area_2">#REF!</definedName>
    <definedName name="Print_Area_25">'D8. Performance'!$B$2:$M$19</definedName>
    <definedName name="Print_Area_27">'D9. Amortisation'!$B$1:$P$371</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Tables'!$B$2:$AJ$294</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<sst xmlns="http://schemas.openxmlformats.org/spreadsheetml/2006/main" count="2923" uniqueCount="2062">
  <si>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</si>
  <si>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</si>
  <si>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</si>
  <si>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</si>
  <si>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</si>
  <si>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</si>
  <si>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</si>
  <si>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</si>
  <si>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</si>
  <si>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</si>
  <si>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</si>
  <si>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</si>
  <si>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</si>
  <si>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</si>
  <si>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</si>
  <si>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</si>
  <si>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</si>
  <si>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</si>
  <si>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</si>
  <si>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</si>
  <si>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</si>
  <si>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</si>
  <si>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</si>
  <si>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</si>
  <si>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</si>
  <si>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</si>
  <si>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</si>
  <si>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</si>
  <si>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</si>
  <si>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</si>
  <si>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</si>
  <si>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</si>
  <si>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</si>
  <si>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</si>
  <si>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</si>
  <si>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</si>
  <si>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</si>
  <si>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</si>
  <si>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</si>
  <si>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</si>
  <si>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</si>
  <si>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</si>
  <si>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</si>
  <si>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</si>
  <si>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</si>
  <si>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</si>
  <si>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</si>
  <si>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</si>
  <si>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</si>
  <si>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</si>
  <si>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</si>
  <si>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</si>
  <si>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</si>
  <si>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</si>
  <si>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</si>
  <si>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</si>
  <si>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</si>
  <si>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</si>
  <si>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</si>
  <si>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</si>
  <si>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</si>
  <si>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</si>
  <si>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</si>
  <si>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</si>
  <si>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</si>
  <si>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</si>
  <si>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</si>
  <si>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</si>
  <si>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</si>
  <si>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</si>
  <si>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</si>
  <si>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</si>
  <si>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</si>
  <si>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</si>
  <si>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</si>
  <si>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</si>
  <si>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</si>
  <si>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</si>
  <si>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</si>
  <si>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</si>
  <si>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</si>
  <si>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</si>
  <si>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</si>
  <si>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</si>
  <si>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</si>
  <si>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</si>
  <si>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</si>
  <si>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</si>
  <si>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</si>
  <si>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</si>
  <si>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</si>
  <si>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</si>
  <si>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</si>
  <si>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</si>
  <si>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</si>
  <si>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</si>
  <si>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</si>
  <si>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</si>
  <si>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</si>
  <si>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</si>
  <si>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</si>
  <si>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</si>
  <si>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</si>
  <si>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</si>
  <si>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</si>
  <si>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</si>
  <si>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</si>
  <si>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</si>
  <si>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</si>
  <si>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</si>
  <si>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</si>
  <si>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</si>
  <si>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</si>
  <si>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</si>
  <si>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</si>
  <si>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</si>
  <si>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</si>
  <si>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</si>
  <si>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</si>
  <si>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</si>
  <si>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</si>
  <si>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</si>
  <si>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</si>
  <si>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</si>
  <si>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</si>
  <si>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</si>
  <si>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</si>
  <si>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</si>
  <si>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</si>
  <si>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</si>
  <si>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</si>
  <si>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</si>
  <si>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</si>
  <si>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</si>
  <si>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</si>
  <si>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</si>
  <si>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</si>
  <si>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</si>
  <si>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</si>
  <si>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</si>
  <si>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</si>
  <si>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</si>
  <si>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</si>
  <si>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</si>
  <si>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</si>
  <si>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</si>
  <si>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</si>
  <si>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</si>
  <si>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</si>
  <si>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</si>
  <si>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</si>
  <si>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</si>
  <si>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</si>
  <si>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</si>
  <si>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</si>
  <si>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</si>
  <si>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</si>
  <si>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</si>
  <si>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</si>
  <si>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</si>
  <si>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</si>
  <si>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</si>
  <si>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</si>
  <si>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</si>
  <si>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</si>
  <si>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</si>
  <si>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</si>
  <si>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</si>
  <si>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</si>
  <si>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</si>
  <si>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</si>
  <si>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</si>
  <si>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</si>
  <si>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</si>
  <si>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</si>
  <si>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</si>
  <si>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</si>
  <si>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</si>
  <si>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</si>
  <si>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</si>
  <si>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</si>
  <si>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</si>
  <si>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</si>
  <si>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</si>
  <si>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</si>
  <si>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</si>
  <si>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</si>
  <si>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</si>
  <si>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</si>
  <si>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</si>
  <si>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</si>
  <si>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</si>
  <si>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</si>
  <si>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</si>
  <si>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</si>
  <si>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</si>
  <si>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</si>
  <si>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</si>
  <si>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</si>
  <si>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</si>
  <si>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</si>
  <si>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</si>
  <si>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</si>
  <si>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</si>
  <si>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</si>
  <si>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</si>
  <si>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</si>
  <si>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</si>
  <si>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</si>
  <si>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</si>
  <si>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</si>
  <si>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</si>
  <si>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</si>
  <si>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</si>
  <si>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</si>
  <si>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</si>
  <si>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</si>
  <si>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</si>
  <si>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</si>
  <si>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</si>
  <si>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</si>
  <si>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</si>
  <si>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</si>
  <si>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</si>
  <si>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</si>
  <si>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</si>
  <si>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</si>
  <si>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</si>
  <si>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</si>
  <si>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</si>
  <si>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</si>
  <si>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</si>
  <si>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</si>
  <si>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</si>
  <si>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</si>
  <si>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</si>
  <si>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</si>
  <si>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</si>
  <si>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</si>
  <si>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</si>
  <si>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</si>
  <si>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</si>
  <si>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</si>
  <si>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</si>
  <si>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</si>
  <si>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</si>
  <si>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</si>
  <si>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</si>
  <si>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</si>
  <si>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</si>
  <si>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</si>
  <si>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</si>
  <si>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</si>
  <si>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</si>
  <si>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</si>
  <si>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</si>
  <si>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</si>
  <si>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</si>
  <si>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</si>
  <si>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</si>
  <si>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</si>
  <si>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</si>
  <si>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</si>
  <si>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</si>
  <si>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</si>
  <si>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</si>
  <si>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</si>
  <si>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</si>
  <si>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</si>
  <si>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</si>
  <si>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</si>
  <si>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</si>
  <si>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</si>
  <si>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</si>
  <si>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</si>
  <si>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</si>
  <si>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</si>
  <si>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</si>
  <si>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</si>
  <si>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</si>
  <si>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</si>
  <si>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</si>
  <si>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</si>
  <si>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</si>
  <si>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</si>
  <si>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</si>
  <si>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</si>
  <si>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</si>
  <si>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</si>
  <si>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</si>
  <si>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</si>
  <si>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</si>
  <si>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</si>
  <si>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</si>
  <si>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</si>
  <si>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</si>
  <si>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</si>
  <si>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</si>
  <si>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</si>
  <si>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</si>
  <si>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</si>
  <si>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</si>
  <si>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</si>
  <si>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</si>
  <si>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</si>
  <si>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</si>
  <si>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</si>
  <si>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</si>
  <si>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</si>
  <si>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</si>
  <si>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</si>
  <si>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</si>
  <si>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</si>
  <si>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</si>
  <si>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</si>
  <si>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</si>
  <si>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</si>
  <si>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</si>
  <si>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</si>
  <si>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</si>
  <si>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</si>
  <si>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</si>
  <si>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</si>
  <si>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</si>
  <si>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</si>
  <si>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</si>
  <si>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</si>
  <si>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</si>
  <si>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</si>
  <si>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</si>
  <si>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</si>
  <si>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</si>
  <si>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</si>
  <si>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</si>
  <si>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</si>
  <si>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</si>
  <si>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</si>
  <si>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</si>
  <si>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</si>
  <si>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</si>
  <si>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</si>
  <si>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</si>
  <si>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</si>
  <si>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</si>
  <si>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</si>
  <si>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</si>
  <si>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</si>
  <si>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</si>
  <si>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</si>
  <si>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</si>
  <si>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</si>
  <si>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</si>
  <si>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</si>
  <si>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</si>
  <si>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</si>
  <si>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</si>
  <si>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</si>
  <si>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</si>
  <si>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</si>
  <si>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</si>
  <si>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</si>
  <si>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</si>
  <si>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</si>
  <si>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</si>
  <si>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</si>
  <si>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</si>
  <si>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</si>
  <si>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</si>
  <si>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</si>
  <si>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</si>
  <si>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</si>
  <si>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</si>
  <si>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</si>
  <si>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</si>
  <si>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</si>
  <si>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</si>
  <si>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</si>
  <si>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</si>
  <si>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</si>
  <si>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</si>
  <si>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</si>
  <si>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</si>
  <si>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</si>
  <si>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</si>
  <si>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</si>
  <si>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</si>
  <si>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</si>
  <si>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</si>
  <si>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</si>
  <si>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</si>
  <si>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</si>
  <si>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</si>
  <si>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</si>
  <si>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</si>
  <si>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</si>
  <si>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</si>
  <si>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</si>
  <si>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</si>
  <si>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</si>
  <si>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</si>
  <si>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</si>
  <si>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</si>
  <si>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</si>
  <si>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</si>
  <si>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</si>
  <si>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</si>
  <si>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</si>
  <si>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</si>
  <si>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</si>
  <si>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</si>
  <si>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</si>
  <si>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</si>
  <si>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</si>
  <si>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</si>
  <si>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</si>
  <si>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</si>
  <si>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</si>
  <si>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</si>
  <si>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</si>
  <si>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</si>
  <si>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</si>
  <si>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</si>
  <si>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</si>
  <si>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</si>
  <si>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</si>
  <si>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</si>
  <si>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</si>
  <si>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</si>
  <si>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</si>
  <si>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</si>
  <si>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</si>
  <si>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</si>
  <si>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</si>
  <si>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</si>
  <si>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</si>
  <si>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</si>
  <si>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</si>
  <si>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</si>
  <si>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</si>
  <si>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</si>
  <si>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</si>
  <si>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</si>
  <si>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</si>
  <si>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</si>
  <si>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</si>
  <si>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</si>
  <si>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</si>
  <si>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</si>
  <si>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</si>
  <si>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</si>
  <si>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</si>
  <si>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</si>
  <si>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</si>
  <si>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</si>
  <si>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</si>
  <si>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</si>
  <si>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</si>
  <si>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</si>
  <si>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</si>
  <si>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</si>
  <si>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</si>
  <si>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</si>
  <si>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</si>
  <si>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</si>
  <si>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</si>
  <si>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</si>
  <si>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</si>
  <si>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</si>
  <si>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</si>
  <si>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</si>
  <si>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</si>
  <si>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</si>
  <si>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</si>
  <si>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</si>
  <si>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</si>
  <si>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</si>
  <si>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</si>
  <si>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</si>
  <si>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</si>
  <si>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</si>
  <si>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</si>
  <si>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</si>
  <si>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</si>
  <si>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</si>
  <si>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</si>
  <si>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</si>
  <si>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</si>
  <si>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</si>
  <si>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</si>
  <si>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</si>
  <si>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</si>
  <si>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</si>
  <si>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</si>
  <si>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</si>
  <si>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</si>
  <si>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</si>
  <si>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</si>
  <si>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</si>
  <si>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</si>
  <si>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</si>
  <si>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</si>
  <si>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</si>
  <si>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</si>
  <si>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</si>
  <si>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</si>
  <si>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</si>
  <si>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</si>
  <si>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</si>
  <si>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</si>
  <si>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</si>
  <si>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</si>
  <si>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</si>
  <si>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</si>
  <si>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</si>
  <si>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</si>
  <si>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</si>
  <si>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</si>
  <si>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</si>
  <si>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</si>
  <si>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</si>
  <si>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</si>
  <si>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</si>
  <si>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</si>
  <si>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</si>
  <si>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</si>
  <si>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</si>
  <si>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</si>
  <si>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</si>
  <si>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</si>
  <si>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</si>
  <si>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</si>
  <si>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</si>
  <si>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</si>
  <si>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</si>
  <si>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</si>
  <si>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</si>
  <si>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</si>
  <si>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</si>
  <si>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</si>
  <si>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</si>
  <si>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</si>
  <si>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</si>
  <si>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</si>
  <si>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</si>
  <si>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</si>
  <si>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</si>
  <si>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</si>
  <si>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</si>
  <si>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</si>
  <si>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</si>
  <si>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</si>
  <si>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</si>
  <si>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</si>
  <si>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</si>
  <si>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</si>
  <si>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</si>
  <si>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</si>
  <si>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</si>
  <si>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</si>
  <si>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</si>
  <si>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</si>
  <si>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</si>
  <si>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</si>
  <si>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</si>
  <si>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</si>
  <si>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</si>
  <si>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</si>
  <si>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</si>
  <si>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</si>
  <si>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</si>
  <si>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</si>
  <si>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</si>
  <si>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</si>
  <si>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</si>
  <si>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</si>
  <si>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</si>
  <si>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</si>
  <si>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</si>
  <si>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</si>
  <si>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</si>
  <si>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</si>
  <si>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</si>
  <si>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</si>
  <si>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</si>
  <si>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</si>
  <si>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</si>
  <si>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</si>
  <si>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</si>
  <si>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</si>
  <si>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</si>
  <si>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</si>
  <si>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</si>
  <si>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</si>
  <si>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</si>
  <si>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</si>
  <si>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</si>
  <si>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</si>
  <si>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</si>
  <si>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</si>
  <si>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</si>
  <si>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</si>
  <si>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</si>
  <si>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</si>
  <si>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</si>
  <si>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</si>
  <si>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</si>
  <si>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</si>
  <si>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</si>
  <si>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</si>
  <si>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</si>
  <si>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</si>
  <si>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</si>
  <si>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</si>
  <si>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</si>
  <si>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</si>
  <si>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</si>
  <si>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</si>
  <si>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</si>
  <si>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</si>
  <si>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</si>
  <si>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</si>
  <si>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</si>
  <si>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</si>
  <si>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</si>
  <si>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</si>
  <si>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</si>
  <si>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</si>
  <si>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</si>
  <si>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</si>
  <si>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</si>
  <si>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</si>
  <si>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</si>
  <si>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</si>
  <si>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</si>
  <si>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</si>
  <si>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</si>
  <si>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</si>
  <si>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</si>
  <si>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</si>
  <si>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</si>
  <si>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</si>
  <si>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</si>
  <si>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</si>
  <si>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</si>
  <si>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</si>
  <si>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</si>
  <si>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</si>
  <si>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</si>
  <si>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</si>
  <si>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</si>
  <si>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</si>
  <si>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</si>
  <si>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</si>
  <si>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</si>
  <si>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</si>
  <si>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</si>
  <si>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</si>
  <si>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</si>
  <si>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</si>
  <si>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</si>
  <si>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</si>
  <si>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</si>
  <si>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</si>
  <si>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</si>
  <si>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</si>
  <si>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</si>
  <si>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</si>
  <si>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</si>
  <si>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</si>
  <si>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</si>
  <si>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</si>
  <si>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</si>
  <si>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</si>
  <si>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</si>
  <si>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</si>
  <si>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</si>
  <si>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</si>
  <si>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</si>
  <si>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</si>
  <si>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</si>
  <si>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</si>
  <si>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</si>
  <si>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</si>
  <si>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</si>
  <si>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</si>
  <si>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</si>
  <si>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</si>
  <si>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</si>
  <si>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</si>
  <si>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</si>
  <si>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</si>
  <si>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</si>
  <si>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</si>
  <si>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</si>
  <si>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</si>
  <si>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</si>
  <si>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</si>
  <si>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</si>
  <si>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</si>
  <si>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</si>
  <si>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</si>
  <si>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</si>
  <si>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</si>
  <si>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</si>
  <si>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</si>
  <si>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</si>
  <si>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</si>
  <si>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</si>
  <si>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</si>
  <si>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</si>
  <si>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</si>
  <si>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</si>
  <si>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</si>
  <si>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</si>
  <si>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</si>
  <si>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</si>
  <si>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</si>
  <si>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</si>
  <si>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</si>
  <si>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</si>
  <si>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</si>
  <si>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</si>
  <si>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</si>
  <si>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</si>
  <si>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</si>
  <si>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</si>
  <si>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</si>
  <si>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</si>
  <si>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</si>
  <si>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</si>
  <si>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</si>
  <si>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</si>
  <si>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</si>
  <si>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</si>
  <si>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</si>
  <si>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</si>
  <si>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</si>
  <si>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</si>
  <si>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</si>
  <si>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</si>
  <si>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</si>
  <si>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</si>
  <si>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</si>
  <si>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</si>
  <si>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</si>
  <si>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</si>
  <si>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</si>
  <si>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</si>
  <si>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</si>
  <si>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</si>
  <si>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</si>
  <si>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</si>
  <si>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</si>
  <si>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</si>
  <si>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</si>
  <si>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</si>
  <si>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</si>
  <si>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</si>
  <si>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</si>
  <si>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</si>
  <si>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</si>
  <si>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</si>
  <si>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</si>
  <si>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</si>
  <si>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</si>
  <si>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</si>
  <si>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</si>
  <si>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</si>
  <si>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</si>
  <si>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</si>
  <si>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</si>
  <si>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</si>
  <si>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</si>
  <si>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</si>
  <si>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</si>
  <si>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</si>
  <si>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</si>
  <si>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</si>
  <si>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</si>
  <si>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</si>
  <si>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</si>
  <si>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</si>
  <si>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</si>
  <si>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</si>
  <si>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</si>
  <si>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</si>
  <si>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</si>
  <si>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</si>
  <si>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</si>
  <si>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</si>
  <si>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</si>
  <si>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</si>
  <si>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</si>
  <si>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</si>
  <si>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</si>
  <si>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</si>
  <si>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</si>
  <si>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</si>
  <si>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</si>
  <si>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</si>
  <si>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</si>
  <si>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</si>
  <si>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</si>
  <si>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</si>
  <si>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</si>
  <si>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</si>
  <si>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</si>
  <si>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</si>
  <si>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</si>
  <si>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</si>
  <si>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</si>
  <si>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</si>
  <si>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</si>
  <si>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</si>
  <si>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</si>
  <si>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</si>
  <si>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</si>
  <si>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</si>
  <si>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</si>
  <si>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</si>
  <si>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</si>
  <si>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</si>
  <si>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</si>
  <si>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</si>
  <si>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</si>
  <si>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</si>
  <si>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</si>
  <si>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</si>
  <si>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</si>
  <si>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</si>
  <si>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</si>
  <si>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</si>
  <si>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</si>
  <si>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</si>
  <si>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</si>
  <si>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</si>
  <si>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</si>
  <si>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</si>
  <si>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</si>
  <si>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</si>
  <si>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</si>
  <si>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</si>
  <si>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</si>
  <si>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</si>
  <si>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</si>
  <si>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</si>
  <si>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</si>
  <si>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</si>
  <si>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</si>
  <si>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</si>
  <si>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</si>
  <si>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</si>
  <si>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</si>
  <si>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</si>
  <si>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</si>
  <si>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</si>
  <si>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</si>
  <si>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</si>
  <si>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</si>
  <si>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</si>
  <si>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</si>
  <si>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</si>
  <si>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</si>
  <si>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</si>
  <si>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</si>
  <si>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</si>
  <si>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</si>
  <si>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</si>
  <si>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</si>
  <si>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</si>
  <si>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</si>
  <si>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</si>
  <si>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</si>
  <si>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</si>
  <si>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</si>
  <si>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</si>
  <si>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</si>
  <si>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</si>
  <si>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</si>
  <si>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</si>
  <si>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</si>
  <si>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</si>
  <si>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</si>
  <si>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</si>
  <si>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</si>
  <si>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</si>
  <si>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</si>
  <si>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</si>
  <si>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</si>
  <si>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</si>
  <si>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</si>
  <si>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</si>
  <si>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</si>
  <si>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</si>
  <si>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</si>
  <si>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</si>
  <si>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</si>
  <si>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</si>
  <si>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</si>
  <si>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</si>
  <si>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</si>
  <si>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</si>
  <si>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</si>
  <si>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</si>
  <si>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</si>
  <si>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</si>
  <si>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</si>
  <si>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</si>
  <si>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</si>
  <si>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</si>
  <si>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</si>
  <si>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</si>
  <si>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</si>
  <si>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</si>
  <si>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</si>
  <si>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</si>
  <si>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</si>
  <si>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</si>
  <si>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</si>
  <si>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</si>
  <si>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</si>
  <si>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</si>
  <si>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</si>
  <si>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</si>
  <si>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</si>
  <si>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</si>
  <si>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</si>
  <si>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</si>
  <si>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</si>
  <si>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</si>
  <si>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</si>
  <si>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</si>
  <si>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</si>
  <si>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</si>
  <si>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</si>
  <si>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</si>
  <si>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</si>
  <si>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</si>
  <si>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</si>
  <si>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</si>
  <si>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</si>
  <si>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</si>
  <si>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</si>
  <si>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</si>
  <si>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</si>
  <si>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</si>
  <si>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</si>
  <si>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</si>
  <si>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</si>
  <si>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</si>
  <si>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</si>
  <si>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</si>
  <si>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</si>
  <si>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</si>
  <si>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</si>
  <si>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</si>
  <si>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</si>
  <si>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</si>
  <si>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</si>
  <si>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</si>
  <si>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</si>
  <si>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</si>
  <si>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</si>
  <si>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</si>
  <si>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</si>
  <si>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</si>
  <si>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</si>
  <si>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</si>
  <si>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</si>
  <si>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</si>
  <si>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</si>
  <si>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</si>
  <si>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</si>
  <si>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</si>
  <si>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</si>
  <si>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</si>
  <si>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</si>
  <si>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</si>
  <si>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</si>
  <si>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</si>
  <si>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</si>
  <si>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</si>
  <si>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</si>
  <si>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</si>
  <si>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</si>
  <si>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</si>
  <si>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</si>
  <si>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</si>
  <si>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</si>
  <si>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</si>
  <si>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</si>
  <si>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</si>
  <si>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</si>
  <si>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</si>
  <si>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</si>
  <si>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</si>
  <si>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</si>
  <si>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</si>
  <si>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</si>
  <si>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</si>
  <si>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</si>
  <si>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</si>
  <si>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</si>
  <si>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</si>
  <si>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</si>
  <si>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</si>
  <si>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</si>
  <si>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</si>
  <si>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</si>
  <si>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</si>
  <si>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</si>
  <si>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</si>
  <si>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</si>
  <si>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</si>
  <si>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</si>
  <si>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</si>
  <si>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</si>
  <si>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</si>
  <si>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</si>
  <si>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</si>
  <si>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</si>
  <si>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</si>
  <si>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</si>
  <si>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</si>
  <si>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</si>
  <si>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</si>
  <si>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</si>
  <si>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</si>
  <si>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</si>
  <si>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</si>
  <si>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</si>
  <si>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</si>
  <si>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</si>
  <si>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</si>
  <si>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</si>
  <si>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</si>
  <si>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</si>
  <si>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</si>
  <si>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</si>
  <si>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</si>
  <si>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</si>
  <si>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</si>
  <si>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</si>
  <si>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</si>
  <si>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</si>
  <si>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</si>
  <si>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</si>
  <si>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</si>
  <si>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</si>
  <si>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</si>
  <si>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</si>
  <si>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</si>
  <si>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</si>
  <si>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</si>
  <si>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</si>
  <si>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</si>
  <si>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</si>
  <si>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</si>
  <si>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</si>
  <si>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</si>
  <si>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</si>
  <si>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</si>
  <si>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</si>
  <si>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</si>
  <si>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</si>
  <si>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</si>
  <si>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</si>
  <si>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</si>
  <si>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</si>
  <si>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</si>
  <si>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</si>
  <si>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</si>
  <si>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</si>
  <si>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</si>
  <si>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</si>
  <si>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</si>
  <si>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</si>
  <si>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</si>
  <si>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</si>
  <si>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</si>
  <si>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</si>
  <si>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</si>
  <si>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</si>
  <si>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</si>
  <si>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</si>
  <si>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</si>
  <si>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</si>
  <si>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</si>
  <si>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</si>
  <si>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</si>
  <si>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</si>
  <si>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</si>
  <si>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</si>
  <si>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</si>
  <si>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</si>
  <si>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</si>
  <si>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</si>
  <si>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</si>
  <si>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</si>
  <si>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</si>
  <si>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</si>
  <si>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</si>
  <si>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</si>
  <si>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</si>
  <si>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</si>
  <si>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</si>
  <si>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</si>
  <si>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</si>
  <si>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</si>
  <si>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</si>
  <si>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</si>
  <si>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</si>
  <si>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</si>
  <si>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</si>
  <si>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</si>
  <si>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</si>
  <si>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</si>
  <si>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</si>
  <si>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</si>
  <si>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</si>
  <si>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</si>
  <si>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</si>
  <si>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</si>
  <si>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</si>
  <si>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</si>
  <si>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</si>
  <si>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</si>
  <si>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</si>
  <si>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</si>
  <si>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</si>
  <si>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</si>
  <si>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</si>
  <si>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</si>
  <si>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</si>
  <si>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</si>
  <si>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</si>
  <si>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</si>
  <si>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</si>
  <si>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</si>
  <si>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</si>
  <si>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</si>
  <si>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</si>
  <si>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</si>
  <si>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</si>
  <si>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</si>
  <si>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</si>
  <si>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</si>
  <si>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</si>
  <si>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</si>
  <si>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</si>
  <si>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</si>
  <si>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</si>
  <si>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</si>
  <si>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</si>
  <si>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</si>
  <si>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</si>
  <si>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</si>
  <si>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</si>
  <si>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</si>
  <si>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</si>
  <si>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</si>
  <si>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</si>
  <si>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</si>
  <si>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</si>
  <si>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</si>
  <si>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</si>
  <si>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</si>
  <si>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</si>
  <si>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</si>
  <si>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</si>
  <si>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</si>
  <si>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</si>
  <si>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</si>
  <si>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</si>
  <si>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</si>
  <si>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</si>
  <si>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</si>
  <si>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</si>
  <si>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</si>
  <si>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</si>
  <si>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</si>
  <si>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</si>
  <si>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</si>
  <si>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</si>
  <si>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</si>
  <si>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</si>
  <si>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</si>
  <si>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</si>
  <si>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</si>
  <si>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</si>
  <si>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</si>
  <si>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</si>
  <si>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</si>
  <si>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</si>
  <si>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</si>
  <si>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</si>
  <si>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</si>
  <si>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</si>
  <si>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</si>
  <si>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</si>
  <si>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</si>
  <si>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</si>
  <si>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</si>
  <si>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</si>
  <si>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&gt;20 and &lt;=21</t>
  </si>
  <si>
    <t>&gt;21 and &lt;=22</t>
  </si>
  <si>
    <t>&lt;0</t>
  </si>
  <si>
    <t>&gt;19 and &lt;=20</t>
  </si>
  <si>
    <t>&gt;22 and &lt;=23</t>
  </si>
  <si>
    <t>&gt;23 and &lt;=24</t>
  </si>
  <si>
    <t>&gt;24 and &lt;=25</t>
  </si>
  <si>
    <t>&gt;25 and &lt;=26</t>
  </si>
  <si>
    <t>&gt;26 and &lt;=27</t>
  </si>
  <si>
    <t>&gt;27 and &lt;=28</t>
  </si>
  <si>
    <t>&gt;28 and &lt;=29</t>
  </si>
  <si>
    <t>&gt;29 and &lt;=30</t>
  </si>
  <si>
    <t>&gt;30 and &lt;=31</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</si>
  <si>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</si>
  <si>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</si>
  <si>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</si>
  <si>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</si>
  <si>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</si>
  <si>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</si>
  <si>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</si>
  <si>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</si>
  <si>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</si>
  <si>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</si>
  <si>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</si>
  <si>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</si>
  <si>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</si>
  <si>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</si>
  <si>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</si>
  <si>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</si>
  <si>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</si>
  <si>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</si>
  <si>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</si>
  <si>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</si>
  <si>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</si>
  <si>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</si>
  <si>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Variable</t>
  </si>
  <si>
    <t>Variable With Cap</t>
  </si>
  <si>
    <t>2020</t>
  </si>
  <si>
    <t>2021</t>
  </si>
  <si>
    <t>2022</t>
  </si>
  <si>
    <t>2023</t>
  </si>
  <si>
    <t>2024</t>
  </si>
  <si>
    <t>2025</t>
  </si>
  <si>
    <t>2026</t>
  </si>
  <si>
    <t>2027</t>
  </si>
  <si>
    <t>2028</t>
  </si>
  <si>
    <t>2029</t>
  </si>
  <si>
    <t>2030</t>
  </si>
  <si>
    <t>2033</t>
  </si>
  <si>
    <t>2034</t>
  </si>
  <si>
    <t>2035</t>
  </si>
  <si>
    <t>Fixed To Maturity</t>
  </si>
  <si>
    <t>Monthly</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</si>
  <si>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</si>
  <si>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</si>
  <si>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</si>
  <si>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</si>
  <si>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</si>
  <si>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</si>
  <si>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</si>
  <si>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</si>
  <si>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</si>
  <si>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</si>
  <si>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</si>
  <si>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</si>
  <si>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</si>
  <si>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</si>
  <si>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</si>
  <si>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</si>
  <si>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</si>
  <si>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</si>
  <si>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</si>
  <si>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</si>
  <si>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</si>
  <si>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</si>
  <si>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</si>
  <si>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</si>
  <si>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</si>
  <si>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</si>
  <si>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</si>
  <si>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</si>
  <si>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</si>
  <si>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</si>
  <si>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</si>
  <si>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</si>
  <si>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</si>
  <si>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</si>
  <si>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</si>
  <si>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</si>
  <si>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</si>
  <si>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</si>
  <si>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</si>
  <si>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</si>
  <si>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</si>
  <si>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</si>
  <si>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</si>
  <si>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</si>
  <si>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</si>
  <si>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</si>
  <si>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</si>
  <si>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</si>
  <si>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</si>
  <si>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</si>
  <si>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</si>
  <si>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</si>
  <si>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</si>
  <si>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</si>
  <si>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</si>
  <si>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</si>
  <si>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</si>
  <si>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</si>
  <si>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</si>
  <si>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</si>
  <si>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</si>
  <si>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</si>
  <si>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</si>
  <si>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</si>
  <si>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</si>
  <si>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</si>
  <si>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</si>
  <si>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</si>
  <si>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</si>
  <si>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</si>
  <si>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</si>
  <si>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</si>
  <si>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</si>
  <si>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</si>
  <si>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</si>
  <si>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</si>
  <si>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</si>
  <si>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</si>
  <si>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</si>
  <si>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</si>
  <si>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</si>
  <si>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</si>
  <si>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</si>
  <si>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</si>
  <si>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</si>
  <si>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</si>
  <si>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</si>
  <si>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</si>
  <si>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</si>
  <si>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</si>
  <si>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</si>
  <si>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</si>
  <si>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</si>
  <si>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</si>
  <si>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</si>
  <si>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</si>
  <si>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</si>
  <si>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</si>
  <si>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</si>
  <si>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</si>
  <si>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</si>
  <si>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</si>
  <si>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</si>
  <si>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</si>
  <si>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</si>
  <si>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</si>
  <si>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</si>
  <si>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</si>
  <si>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</si>
  <si>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</si>
  <si>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</si>
  <si>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</si>
  <si>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</si>
  <si>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</si>
  <si>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</si>
  <si>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</si>
  <si>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</si>
  <si>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</si>
  <si>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</si>
  <si>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</si>
  <si>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</si>
  <si>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</si>
  <si>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</si>
  <si>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</si>
  <si>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</si>
  <si>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</si>
  <si>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</si>
  <si>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</si>
  <si>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</si>
  <si>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</si>
  <si>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</si>
  <si>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</si>
  <si>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</si>
  <si>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</si>
  <si>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</si>
  <si>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</si>
  <si>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</si>
  <si>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</si>
  <si>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</si>
  <si>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</si>
  <si>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</si>
  <si>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</si>
  <si>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</si>
  <si>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</si>
  <si>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</si>
  <si>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</si>
  <si>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</si>
  <si>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</si>
  <si>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</si>
  <si>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</si>
  <si>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</si>
  <si>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</si>
  <si>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</si>
  <si>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</si>
  <si>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</si>
  <si>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</si>
  <si>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</si>
  <si>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</si>
  <si>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</si>
  <si>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</si>
  <si>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</si>
  <si>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</si>
  <si>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</si>
  <si>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</si>
  <si>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</si>
  <si>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</si>
  <si>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</si>
  <si>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</si>
  <si>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</si>
  <si>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</si>
  <si>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</si>
  <si>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</si>
  <si>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</si>
  <si>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</si>
  <si>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</si>
  <si>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</si>
  <si>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</si>
  <si>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</si>
  <si>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</si>
  <si>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</si>
  <si>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</si>
  <si>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</si>
  <si>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</si>
  <si>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</si>
  <si>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</si>
  <si>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</si>
  <si>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</si>
  <si>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</si>
  <si>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</si>
  <si>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</si>
  <si>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</si>
  <si>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</si>
  <si>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</si>
  <si>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</si>
  <si>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</si>
  <si>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</si>
  <si>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</si>
  <si>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</si>
  <si>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</si>
  <si>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</si>
  <si>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</si>
  <si>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</si>
  <si>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</si>
  <si>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</si>
  <si>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</si>
  <si>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</si>
  <si>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</si>
  <si>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</si>
  <si>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</si>
  <si>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</si>
  <si>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</si>
  <si>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</si>
  <si>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</si>
  <si>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</si>
  <si>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</si>
  <si>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</si>
  <si>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</si>
  <si>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</si>
  <si>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</si>
  <si>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</si>
  <si>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</si>
  <si>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</si>
  <si>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</si>
  <si>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</si>
  <si>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</si>
  <si>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</si>
  <si>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</si>
  <si>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</si>
  <si>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</si>
  <si>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</si>
  <si>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</si>
  <si>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</si>
  <si>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</si>
  <si>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</si>
  <si>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</si>
  <si>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</si>
  <si>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</si>
  <si>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</si>
  <si>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</si>
  <si>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</si>
  <si>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</si>
  <si>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</si>
  <si>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</si>
  <si>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</si>
  <si>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</si>
  <si>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</si>
  <si>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</si>
  <si>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</si>
  <si>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</si>
  <si>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</si>
  <si>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</si>
  <si>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</si>
  <si>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</si>
  <si>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</si>
  <si>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</si>
  <si>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</si>
  <si>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</si>
  <si>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</si>
  <si>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</si>
  <si>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</si>
  <si>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</si>
  <si>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</si>
  <si>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</si>
  <si>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</si>
  <si>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</si>
  <si>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</si>
  <si>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</si>
  <si>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</si>
  <si>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</si>
  <si>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</si>
  <si>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</si>
  <si>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</si>
  <si>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</si>
  <si>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</si>
  <si>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</si>
  <si>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</si>
  <si>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</si>
  <si>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</si>
  <si>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</si>
  <si>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</si>
  <si>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</si>
  <si>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</si>
  <si>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</si>
  <si>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</si>
  <si>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</si>
  <si>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</si>
  <si>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</si>
  <si>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</si>
  <si>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</si>
  <si>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</si>
  <si>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</si>
  <si>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</si>
  <si>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</si>
  <si>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</si>
  <si>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</si>
  <si>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</si>
  <si>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</si>
  <si>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</si>
  <si>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</si>
  <si>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</si>
  <si>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</si>
  <si>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</si>
  <si>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</si>
  <si>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</si>
  <si>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</si>
  <si>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</si>
  <si>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</si>
  <si>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</si>
  <si>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</si>
  <si>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</si>
  <si>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</si>
  <si>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</si>
  <si>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</si>
  <si>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</si>
  <si>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</si>
  <si>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</si>
  <si>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</si>
  <si>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</si>
  <si>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</si>
  <si>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</si>
  <si>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</si>
  <si>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</si>
  <si>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</si>
  <si>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</si>
  <si>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</si>
  <si>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</si>
  <si>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</si>
  <si>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</si>
  <si>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</si>
  <si>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</si>
  <si>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</si>
  <si>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</si>
  <si>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</si>
  <si>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</si>
  <si>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</si>
  <si>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</si>
  <si>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</si>
  <si>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</si>
  <si>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</si>
  <si>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</si>
  <si>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</si>
  <si>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</si>
  <si>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</si>
  <si>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</si>
  <si>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</si>
  <si>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</si>
  <si>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</si>
  <si>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</si>
  <si>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</si>
  <si>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</si>
  <si>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</si>
  <si>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</si>
  <si>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</si>
  <si>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</si>
  <si>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</si>
  <si>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</si>
  <si>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</si>
  <si>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</si>
  <si>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</si>
  <si>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</si>
  <si>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</si>
  <si>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</si>
  <si>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</si>
  <si>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</si>
  <si>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</si>
  <si>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</si>
  <si>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</si>
  <si>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</si>
  <si>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</si>
  <si>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</si>
  <si>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</si>
  <si>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</si>
  <si>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</si>
  <si>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</si>
  <si>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</si>
  <si>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</si>
  <si>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</si>
  <si>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</si>
  <si>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</si>
  <si>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</si>
  <si>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</si>
  <si>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</si>
  <si>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</si>
  <si>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</si>
  <si>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</si>
  <si>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</si>
  <si>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</si>
  <si>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</si>
  <si>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</si>
  <si>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</si>
  <si>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</si>
  <si>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</si>
  <si>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</si>
  <si>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</si>
  <si>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</si>
  <si>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</si>
  <si>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</si>
  <si>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</si>
  <si>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</si>
  <si>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</si>
  <si>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</si>
  <si>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</si>
  <si>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</si>
  <si>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</si>
  <si>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</si>
  <si>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</si>
  <si>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</si>
  <si>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</si>
  <si>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</si>
  <si>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</si>
  <si>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</si>
  <si>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</si>
  <si>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</si>
  <si>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</si>
  <si>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</si>
  <si>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</si>
  <si>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</si>
  <si>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</si>
  <si>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</si>
  <si>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</si>
  <si>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</si>
  <si>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</si>
  <si>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</si>
  <si>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</si>
  <si>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</si>
  <si>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</si>
  <si>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</si>
  <si>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</si>
  <si>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</si>
  <si>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</si>
  <si>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</si>
  <si>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</si>
  <si>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</si>
  <si>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</si>
  <si>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</si>
  <si>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</si>
  <si>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</si>
  <si>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</si>
  <si>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</si>
  <si>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</si>
  <si>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</si>
  <si>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</si>
  <si>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</si>
  <si>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</si>
  <si>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</si>
  <si>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</si>
  <si>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</si>
  <si>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</si>
  <si>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</si>
  <si>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</si>
  <si>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</si>
  <si>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</si>
  <si>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</si>
  <si>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</si>
  <si>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</si>
  <si>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</si>
  <si>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</si>
  <si>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</si>
  <si>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</si>
  <si>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</si>
  <si>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</si>
  <si>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</si>
  <si>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</si>
  <si>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</si>
  <si>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</si>
  <si>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</si>
  <si>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</si>
  <si>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</si>
  <si>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</si>
  <si>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</si>
  <si>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</si>
  <si>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</si>
  <si>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</si>
  <si>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</si>
  <si>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</si>
  <si>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</si>
  <si>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</si>
  <si>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</si>
  <si>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</si>
  <si>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</si>
  <si>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</si>
  <si>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</si>
  <si>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</si>
  <si>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</si>
  <si>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</si>
  <si>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</si>
  <si>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</si>
  <si>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</si>
  <si>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</si>
  <si>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</si>
  <si>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</si>
  <si>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</si>
  <si>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</si>
  <si>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</si>
  <si>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</si>
  <si>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</si>
  <si>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</si>
  <si>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</si>
  <si>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</si>
  <si>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</si>
  <si>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</si>
  <si>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</si>
  <si>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</si>
  <si>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</si>
  <si>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</si>
  <si>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</si>
  <si>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</si>
  <si>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</si>
  <si>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</si>
  <si>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</si>
  <si>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</si>
  <si>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</si>
  <si>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</si>
  <si>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</si>
  <si>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</si>
  <si>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</si>
  <si>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</si>
  <si>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</si>
  <si>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</si>
  <si>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</si>
  <si>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</si>
  <si>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</si>
  <si>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</si>
  <si>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</si>
  <si>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</si>
  <si>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</si>
  <si>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</si>
  <si>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</si>
  <si>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</si>
  <si>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</si>
  <si>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</si>
  <si>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</si>
  <si>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</si>
  <si>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</si>
  <si>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</si>
  <si>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</si>
  <si>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</si>
  <si>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</si>
  <si>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</si>
  <si>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</si>
  <si>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</si>
  <si>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</si>
  <si>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</si>
  <si>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</si>
  <si>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</si>
  <si>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</si>
  <si>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</si>
  <si>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</si>
  <si>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</si>
  <si>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</si>
  <si>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</si>
  <si>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</si>
  <si>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</si>
  <si>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</si>
  <si>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</si>
  <si>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</si>
  <si>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</si>
  <si>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</si>
  <si>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</si>
  <si>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</si>
  <si>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</si>
  <si>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</si>
  <si>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</si>
  <si>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</si>
  <si>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</si>
  <si>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</si>
  <si>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</si>
  <si>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</si>
  <si>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</si>
  <si>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</si>
  <si>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</si>
  <si>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</si>
  <si>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</si>
  <si>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</si>
  <si>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</si>
  <si>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</si>
  <si>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</si>
  <si>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</si>
  <si>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</si>
  <si>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</si>
  <si>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</si>
  <si>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</si>
  <si>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</si>
  <si>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</si>
  <si>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31/10/2020</t>
  </si>
  <si>
    <t>Cut-off Date: 31/10/2020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</si>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</sst>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9"/>
      <name val="Calibri"/>
      <family val="2"/>
    </font>
    <font>
      <sz val="8"/>
      <name val="Tahoma"/>
      <family val="2"/>
    </font>
    <font>
      <b/>
      <sz val="12"/>
      <color indexed="9"/>
      <name val="Tahoma"/>
      <family val="0"/>
    </font>
    <font>
      <sz val="8.25"/>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85"/>
          <c:y val="0.23275"/>
          <c:w val="0.263"/>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Brussels</c:v>
                </c:pt>
                <c:pt idx="8">
                  <c:v>West-Vlaanderen</c:v>
                </c:pt>
                <c:pt idx="9">
                  <c:v>Vlaams-Brabant</c:v>
                </c:pt>
                <c:pt idx="10">
                  <c:v>Oost-Vlaanderen</c:v>
                </c:pt>
                <c:pt idx="11">
                  <c:v>Antwerpen</c:v>
                </c:pt>
              </c:strCache>
            </c:strRef>
          </c:cat>
          <c:val>
            <c:numRef>
              <c:f>_Hidden11!$B$2:$B$13</c:f>
              <c:numCache>
                <c:ptCount val="12"/>
                <c:pt idx="0">
                  <c:v>3511675.9400000004</c:v>
                </c:pt>
                <c:pt idx="1">
                  <c:v>75615745.33999999</c:v>
                </c:pt>
                <c:pt idx="2">
                  <c:v>112794147.54999982</c:v>
                </c:pt>
                <c:pt idx="3">
                  <c:v>175784567.18000028</c:v>
                </c:pt>
                <c:pt idx="4">
                  <c:v>190633726.63000026</c:v>
                </c:pt>
                <c:pt idx="5">
                  <c:v>204347659.7700002</c:v>
                </c:pt>
                <c:pt idx="6">
                  <c:v>242052751.66000053</c:v>
                </c:pt>
                <c:pt idx="7">
                  <c:v>313684872.20999956</c:v>
                </c:pt>
                <c:pt idx="8">
                  <c:v>329967240.1700012</c:v>
                </c:pt>
                <c:pt idx="9">
                  <c:v>424314578.2700007</c:v>
                </c:pt>
                <c:pt idx="10">
                  <c:v>451417182.34000003</c:v>
                </c:pt>
                <c:pt idx="11">
                  <c:v>508976440.1500009</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615"/>
        </c:manualLayout>
      </c:layout>
      <c:spPr>
        <a:noFill/>
        <a:ln w="3175">
          <a:solidFill>
            <a:srgbClr val="000000"/>
          </a:solidFill>
        </a:ln>
      </c:spPr>
    </c:title>
    <c:plotArea>
      <c:layout>
        <c:manualLayout>
          <c:xMode val="edge"/>
          <c:yMode val="edge"/>
          <c:x val="0.44325"/>
          <c:y val="0.4165"/>
          <c:w val="0.113"/>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_Hidden20!$A$2:$A$2</c:f>
              <c:strCache>
                <c:ptCount val="1"/>
                <c:pt idx="0">
                  <c:v>Monthly</c:v>
                </c:pt>
              </c:strCache>
            </c:strRef>
          </c:cat>
          <c:val>
            <c:numRef>
              <c:f>_Hidden20!$B$2:$B$2</c:f>
              <c:numCache>
                <c:ptCount val="1"/>
                <c:pt idx="0">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4"/>
          <c:y val="0.43075"/>
          <c:w val="0.13175"/>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52203843.64000008</c:v>
                </c:pt>
                <c:pt idx="1">
                  <c:v>95391119.19</c:v>
                </c:pt>
                <c:pt idx="2">
                  <c:v>2885505624.379979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775"/>
          <c:y val="0.14175"/>
          <c:w val="0.964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0.00011519252987299934</c:v>
                </c:pt>
                <c:pt idx="1">
                  <c:v>0.01462606865630088</c:v>
                </c:pt>
                <c:pt idx="2">
                  <c:v>0.05636146005868154</c:v>
                </c:pt>
                <c:pt idx="3">
                  <c:v>0.09016598703096862</c:v>
                </c:pt>
                <c:pt idx="4">
                  <c:v>0.10522398912710444</c:v>
                </c:pt>
                <c:pt idx="5">
                  <c:v>0.12227576486381853</c:v>
                </c:pt>
                <c:pt idx="6">
                  <c:v>0.12967773698590132</c:v>
                </c:pt>
                <c:pt idx="7">
                  <c:v>0.13418149591747153</c:v>
                </c:pt>
                <c:pt idx="8">
                  <c:v>0.13386733455928362</c:v>
                </c:pt>
                <c:pt idx="9">
                  <c:v>0.14094398938916605</c:v>
                </c:pt>
                <c:pt idx="10">
                  <c:v>0.05897431103811118</c:v>
                </c:pt>
                <c:pt idx="11">
                  <c:v>0.005228891704705579</c:v>
                </c:pt>
                <c:pt idx="12">
                  <c:v>0.0016204287423652484</c:v>
                </c:pt>
                <c:pt idx="13">
                  <c:v>0.0067373493962484075</c:v>
                </c:pt>
              </c:numCache>
            </c:numRef>
          </c:val>
        </c:ser>
        <c:gapWidth val="80"/>
        <c:axId val="43465208"/>
        <c:axId val="55642553"/>
      </c:barChart>
      <c:catAx>
        <c:axId val="43465208"/>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5642553"/>
        <c:crosses val="autoZero"/>
        <c:auto val="1"/>
        <c:lblOffset val="100"/>
        <c:tickLblSkip val="1"/>
        <c:noMultiLvlLbl val="0"/>
      </c:catAx>
      <c:valAx>
        <c:axId val="5564255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465208"/>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8"/>
          <c:y val="0.15375"/>
          <c:w val="0.9642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0.003891447751443397</c:v>
                </c:pt>
                <c:pt idx="1">
                  <c:v>0.022126765496337793</c:v>
                </c:pt>
                <c:pt idx="2">
                  <c:v>0.0636405873032907</c:v>
                </c:pt>
                <c:pt idx="3">
                  <c:v>0.14357027843925257</c:v>
                </c:pt>
                <c:pt idx="4">
                  <c:v>0.20516287039540756</c:v>
                </c:pt>
                <c:pt idx="5">
                  <c:v>0.025078128552923462</c:v>
                </c:pt>
                <c:pt idx="6">
                  <c:v>0.04003991670177723</c:v>
                </c:pt>
                <c:pt idx="7">
                  <c:v>0.04913013878879407</c:v>
                </c:pt>
                <c:pt idx="8">
                  <c:v>0.059851718184192014</c:v>
                </c:pt>
                <c:pt idx="9">
                  <c:v>0.049302003478082036</c:v>
                </c:pt>
                <c:pt idx="10">
                  <c:v>0.16162821543644942</c:v>
                </c:pt>
                <c:pt idx="11">
                  <c:v>0.0694500369154476</c:v>
                </c:pt>
                <c:pt idx="12">
                  <c:v>0.029423013356800726</c:v>
                </c:pt>
                <c:pt idx="13">
                  <c:v>0.07770487919980151</c:v>
                </c:pt>
              </c:numCache>
            </c:numRef>
          </c:val>
        </c:ser>
        <c:gapWidth val="80"/>
        <c:axId val="31020930"/>
        <c:axId val="10752915"/>
      </c:barChart>
      <c:catAx>
        <c:axId val="3102093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0752915"/>
        <c:crosses val="autoZero"/>
        <c:auto val="1"/>
        <c:lblOffset val="100"/>
        <c:tickLblSkip val="1"/>
        <c:noMultiLvlLbl val="0"/>
      </c:catAx>
      <c:valAx>
        <c:axId val="1075291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02093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82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0.011620942341520713</c:v>
                </c:pt>
                <c:pt idx="1">
                  <c:v>0.019745706467021777</c:v>
                </c:pt>
                <c:pt idx="2">
                  <c:v>0.07959296039109108</c:v>
                </c:pt>
                <c:pt idx="3">
                  <c:v>0.07766874807033554</c:v>
                </c:pt>
                <c:pt idx="4">
                  <c:v>0.09127122351542132</c:v>
                </c:pt>
                <c:pt idx="5">
                  <c:v>0.09043840266514956</c:v>
                </c:pt>
                <c:pt idx="6">
                  <c:v>0.07834500802974752</c:v>
                </c:pt>
                <c:pt idx="7">
                  <c:v>0.10978689668722946</c:v>
                </c:pt>
                <c:pt idx="8">
                  <c:v>0.11560496997646176</c:v>
                </c:pt>
                <c:pt idx="9">
                  <c:v>0.09722637000023193</c:v>
                </c:pt>
                <c:pt idx="10">
                  <c:v>0.08580028869711266</c:v>
                </c:pt>
                <c:pt idx="11">
                  <c:v>0.07232608567122738</c:v>
                </c:pt>
                <c:pt idx="12">
                  <c:v>0.062183623874964296</c:v>
                </c:pt>
                <c:pt idx="13">
                  <c:v>0.007448183065626725</c:v>
                </c:pt>
                <c:pt idx="14">
                  <c:v>0.0007812956220419365</c:v>
                </c:pt>
                <c:pt idx="15">
                  <c:v>6.863837647781445E-05</c:v>
                </c:pt>
                <c:pt idx="16">
                  <c:v>1.572562420156151E-05</c:v>
                </c:pt>
                <c:pt idx="17">
                  <c:v>7.493092413695956E-05</c:v>
                </c:pt>
              </c:numCache>
            </c:numRef>
          </c:val>
        </c:ser>
        <c:gapWidth val="80"/>
        <c:axId val="29667372"/>
        <c:axId val="65679757"/>
      </c:barChart>
      <c:catAx>
        <c:axId val="29667372"/>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5679757"/>
        <c:crosses val="autoZero"/>
        <c:auto val="1"/>
        <c:lblOffset val="100"/>
        <c:tickLblSkip val="1"/>
        <c:noMultiLvlLbl val="0"/>
      </c:catAx>
      <c:valAx>
        <c:axId val="6567975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966737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5"/>
          <c:y val="0"/>
        </c:manualLayout>
      </c:layout>
      <c:spPr>
        <a:noFill/>
        <a:ln w="3175">
          <a:solidFill>
            <a:srgbClr val="000000"/>
          </a:solidFill>
        </a:ln>
      </c:spPr>
    </c:title>
    <c:plotArea>
      <c:layout>
        <c:manualLayout>
          <c:xMode val="edge"/>
          <c:yMode val="edge"/>
          <c:x val="0.01525"/>
          <c:y val="0.1105"/>
          <c:w val="0.969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0.9421696968805947</c:v>
                </c:pt>
                <c:pt idx="1">
                  <c:v>0.019176987880083464</c:v>
                </c:pt>
                <c:pt idx="2">
                  <c:v>0.01537913820158136</c:v>
                </c:pt>
                <c:pt idx="3">
                  <c:v>0.00821880437302956</c:v>
                </c:pt>
                <c:pt idx="4">
                  <c:v>0.0037633156342169595</c:v>
                </c:pt>
                <c:pt idx="5">
                  <c:v>0.002318111275191026</c:v>
                </c:pt>
                <c:pt idx="6">
                  <c:v>0.0044747808388658425</c:v>
                </c:pt>
                <c:pt idx="7">
                  <c:v>0.004499164916437116</c:v>
                </c:pt>
              </c:numCache>
            </c:numRef>
          </c:val>
        </c:ser>
        <c:gapWidth val="80"/>
        <c:axId val="54246902"/>
        <c:axId val="18460071"/>
      </c:barChart>
      <c:catAx>
        <c:axId val="54246902"/>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460071"/>
        <c:crosses val="autoZero"/>
        <c:auto val="1"/>
        <c:lblOffset val="100"/>
        <c:tickLblSkip val="1"/>
        <c:noMultiLvlLbl val="0"/>
      </c:catAx>
      <c:valAx>
        <c:axId val="1846007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24690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305"/>
          <c:y val="0.009"/>
        </c:manualLayout>
      </c:layout>
      <c:spPr>
        <a:noFill/>
        <a:ln w="3175">
          <a:solidFill>
            <a:srgbClr val="000000"/>
          </a:solidFill>
        </a:ln>
      </c:spPr>
    </c:title>
    <c:plotArea>
      <c:layout>
        <c:manualLayout>
          <c:xMode val="edge"/>
          <c:yMode val="edge"/>
          <c:x val="0.01475"/>
          <c:y val="0.12575"/>
          <c:w val="0.970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3064105.3099999996</c:v>
                </c:pt>
                <c:pt idx="1">
                  <c:v>724128.26</c:v>
                </c:pt>
                <c:pt idx="2">
                  <c:v>748206.69</c:v>
                </c:pt>
                <c:pt idx="3">
                  <c:v>87821.15</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31</c:v>
                </c:pt>
                <c:pt idx="1">
                  <c:v>5</c:v>
                </c:pt>
                <c:pt idx="2">
                  <c:v>5</c:v>
                </c:pt>
                <c:pt idx="3">
                  <c:v>2</c:v>
                </c:pt>
              </c:numCache>
            </c:numRef>
          </c:val>
        </c:ser>
        <c:gapWidth val="100"/>
        <c:axId val="31922912"/>
        <c:axId val="18870753"/>
      </c:barChart>
      <c:catAx>
        <c:axId val="31922912"/>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8870753"/>
        <c:crosses val="autoZero"/>
        <c:auto val="1"/>
        <c:lblOffset val="100"/>
        <c:tickLblSkip val="1"/>
        <c:noMultiLvlLbl val="0"/>
      </c:catAx>
      <c:valAx>
        <c:axId val="18870753"/>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1922912"/>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_Hidden30!$A$2:$A$362</c:f>
              <c:strCache>
                <c:ptCount val="361"/>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strCache>
            </c:strRef>
          </c:cat>
          <c:val>
            <c:numRef>
              <c:f>_Hidden30!$B$2:$B$362</c:f>
              <c:numCache>
                <c:ptCount val="361"/>
                <c:pt idx="0">
                  <c:v>3012067959.177125</c:v>
                </c:pt>
                <c:pt idx="1">
                  <c:v>2992136655.17697</c:v>
                </c:pt>
                <c:pt idx="2">
                  <c:v>2972375225.465869</c:v>
                </c:pt>
                <c:pt idx="3">
                  <c:v>2952324195.6874</c:v>
                </c:pt>
                <c:pt idx="4">
                  <c:v>2930095275.676281</c:v>
                </c:pt>
                <c:pt idx="5">
                  <c:v>2908384079.99808</c:v>
                </c:pt>
                <c:pt idx="6">
                  <c:v>2888082383.683566</c:v>
                </c:pt>
                <c:pt idx="7">
                  <c:v>2865998645.37196</c:v>
                </c:pt>
                <c:pt idx="8">
                  <c:v>2844552018.463793</c:v>
                </c:pt>
                <c:pt idx="9">
                  <c:v>2822570910.647302</c:v>
                </c:pt>
                <c:pt idx="10">
                  <c:v>2801118336.469988</c:v>
                </c:pt>
                <c:pt idx="11">
                  <c:v>2780449047.63685</c:v>
                </c:pt>
                <c:pt idx="12">
                  <c:v>2760172155.222443</c:v>
                </c:pt>
                <c:pt idx="13">
                  <c:v>2739880166.649454</c:v>
                </c:pt>
                <c:pt idx="14">
                  <c:v>2718373202.353105</c:v>
                </c:pt>
                <c:pt idx="15">
                  <c:v>2697034730.701735</c:v>
                </c:pt>
                <c:pt idx="16">
                  <c:v>2675634391.629716</c:v>
                </c:pt>
                <c:pt idx="17">
                  <c:v>2655438870.845572</c:v>
                </c:pt>
                <c:pt idx="18">
                  <c:v>2634339517.982566</c:v>
                </c:pt>
                <c:pt idx="19">
                  <c:v>2613411198.704815</c:v>
                </c:pt>
                <c:pt idx="20">
                  <c:v>2592980788.836251</c:v>
                </c:pt>
                <c:pt idx="21">
                  <c:v>2571899492.877446</c:v>
                </c:pt>
                <c:pt idx="22">
                  <c:v>2551520692.427904</c:v>
                </c:pt>
                <c:pt idx="23">
                  <c:v>2530605952.535548</c:v>
                </c:pt>
                <c:pt idx="24">
                  <c:v>2509978008.501594</c:v>
                </c:pt>
                <c:pt idx="25">
                  <c:v>2488839407.649585</c:v>
                </c:pt>
                <c:pt idx="26">
                  <c:v>2467599708.22171</c:v>
                </c:pt>
                <c:pt idx="27">
                  <c:v>2446538433.695776</c:v>
                </c:pt>
                <c:pt idx="28">
                  <c:v>2425984644.451021</c:v>
                </c:pt>
                <c:pt idx="29">
                  <c:v>2405967236.130913</c:v>
                </c:pt>
                <c:pt idx="30">
                  <c:v>2384928691.135664</c:v>
                </c:pt>
                <c:pt idx="31">
                  <c:v>2362948356.774818</c:v>
                </c:pt>
                <c:pt idx="32">
                  <c:v>2341705596.078974</c:v>
                </c:pt>
                <c:pt idx="33">
                  <c:v>2320351258.753167</c:v>
                </c:pt>
                <c:pt idx="34">
                  <c:v>2299720162.395679</c:v>
                </c:pt>
                <c:pt idx="35">
                  <c:v>2278385894.056917</c:v>
                </c:pt>
                <c:pt idx="36">
                  <c:v>2258509003.259019</c:v>
                </c:pt>
                <c:pt idx="37">
                  <c:v>2238075783.404719</c:v>
                </c:pt>
                <c:pt idx="38">
                  <c:v>2216609031.294536</c:v>
                </c:pt>
                <c:pt idx="39">
                  <c:v>2195964931.352059</c:v>
                </c:pt>
                <c:pt idx="40">
                  <c:v>2175418919.352447</c:v>
                </c:pt>
                <c:pt idx="41">
                  <c:v>2155012967.576988</c:v>
                </c:pt>
                <c:pt idx="42">
                  <c:v>2134517455.145386</c:v>
                </c:pt>
                <c:pt idx="43">
                  <c:v>2112922768.87164</c:v>
                </c:pt>
                <c:pt idx="44">
                  <c:v>2090553800.658597</c:v>
                </c:pt>
                <c:pt idx="45">
                  <c:v>2070502120.747169</c:v>
                </c:pt>
                <c:pt idx="46">
                  <c:v>2048510166.455046</c:v>
                </c:pt>
                <c:pt idx="47">
                  <c:v>2027790255.004532</c:v>
                </c:pt>
                <c:pt idx="48">
                  <c:v>2008135390.349375</c:v>
                </c:pt>
                <c:pt idx="49">
                  <c:v>1988562534.803799</c:v>
                </c:pt>
                <c:pt idx="50">
                  <c:v>1968155340.245983</c:v>
                </c:pt>
                <c:pt idx="51">
                  <c:v>1948441043.939698</c:v>
                </c:pt>
                <c:pt idx="52">
                  <c:v>1929071771.172948</c:v>
                </c:pt>
                <c:pt idx="53">
                  <c:v>1909486033.79113</c:v>
                </c:pt>
                <c:pt idx="54">
                  <c:v>1890410948.632686</c:v>
                </c:pt>
                <c:pt idx="55">
                  <c:v>1870472573.853683</c:v>
                </c:pt>
                <c:pt idx="56">
                  <c:v>1850992165.722708</c:v>
                </c:pt>
                <c:pt idx="57">
                  <c:v>1832174847.97882</c:v>
                </c:pt>
                <c:pt idx="58">
                  <c:v>1813020010.787819</c:v>
                </c:pt>
                <c:pt idx="59">
                  <c:v>1794652612.463437</c:v>
                </c:pt>
                <c:pt idx="60">
                  <c:v>1775563141.885154</c:v>
                </c:pt>
                <c:pt idx="61">
                  <c:v>1757504301.63773</c:v>
                </c:pt>
                <c:pt idx="62">
                  <c:v>1739521656.443727</c:v>
                </c:pt>
                <c:pt idx="63">
                  <c:v>1721908185.092656</c:v>
                </c:pt>
                <c:pt idx="64">
                  <c:v>1703481355.585346</c:v>
                </c:pt>
                <c:pt idx="65">
                  <c:v>1685163072.500097</c:v>
                </c:pt>
                <c:pt idx="66">
                  <c:v>1667240389.843987</c:v>
                </c:pt>
                <c:pt idx="67">
                  <c:v>1649180331.664985</c:v>
                </c:pt>
                <c:pt idx="68">
                  <c:v>1631565318.44924</c:v>
                </c:pt>
                <c:pt idx="69">
                  <c:v>1614206026.462875</c:v>
                </c:pt>
                <c:pt idx="70">
                  <c:v>1596333480.860657</c:v>
                </c:pt>
                <c:pt idx="71">
                  <c:v>1579437224.939106</c:v>
                </c:pt>
                <c:pt idx="72">
                  <c:v>1563063048.284732</c:v>
                </c:pt>
                <c:pt idx="73">
                  <c:v>1545832124.811996</c:v>
                </c:pt>
                <c:pt idx="74">
                  <c:v>1528653062.969473</c:v>
                </c:pt>
                <c:pt idx="75">
                  <c:v>1512584629.03125</c:v>
                </c:pt>
                <c:pt idx="76">
                  <c:v>1496591116.329705</c:v>
                </c:pt>
                <c:pt idx="77">
                  <c:v>1480789575.327109</c:v>
                </c:pt>
                <c:pt idx="78">
                  <c:v>1464966554.001661</c:v>
                </c:pt>
                <c:pt idx="79">
                  <c:v>1447285042.315811</c:v>
                </c:pt>
                <c:pt idx="80">
                  <c:v>1430874960.05745</c:v>
                </c:pt>
                <c:pt idx="81">
                  <c:v>1415321785.911366</c:v>
                </c:pt>
                <c:pt idx="82">
                  <c:v>1399818028.64519</c:v>
                </c:pt>
                <c:pt idx="83">
                  <c:v>1384445057.957375</c:v>
                </c:pt>
                <c:pt idx="84">
                  <c:v>1368918912.780328</c:v>
                </c:pt>
                <c:pt idx="85">
                  <c:v>1350592507.137539</c:v>
                </c:pt>
                <c:pt idx="86">
                  <c:v>1335361753.717729</c:v>
                </c:pt>
                <c:pt idx="87">
                  <c:v>1320521291.997555</c:v>
                </c:pt>
                <c:pt idx="88">
                  <c:v>1305018513.990023</c:v>
                </c:pt>
                <c:pt idx="89">
                  <c:v>1290207571.538638</c:v>
                </c:pt>
                <c:pt idx="90">
                  <c:v>1275417799.192708</c:v>
                </c:pt>
                <c:pt idx="91">
                  <c:v>1260546528.729053</c:v>
                </c:pt>
                <c:pt idx="92">
                  <c:v>1245704838.075877</c:v>
                </c:pt>
                <c:pt idx="93">
                  <c:v>1231551419.626245</c:v>
                </c:pt>
                <c:pt idx="94">
                  <c:v>1217239610.437197</c:v>
                </c:pt>
                <c:pt idx="95">
                  <c:v>1203194387.161356</c:v>
                </c:pt>
                <c:pt idx="96">
                  <c:v>1189345384.924375</c:v>
                </c:pt>
                <c:pt idx="97">
                  <c:v>1175400715.433908</c:v>
                </c:pt>
                <c:pt idx="98">
                  <c:v>1161536996.180186</c:v>
                </c:pt>
                <c:pt idx="99">
                  <c:v>1147238682.499486</c:v>
                </c:pt>
                <c:pt idx="100">
                  <c:v>1133366582.710133</c:v>
                </c:pt>
                <c:pt idx="101">
                  <c:v>1118617110.732628</c:v>
                </c:pt>
                <c:pt idx="102">
                  <c:v>1104366293.632608</c:v>
                </c:pt>
                <c:pt idx="103">
                  <c:v>1090612228.918675</c:v>
                </c:pt>
                <c:pt idx="104">
                  <c:v>1077198595.064143</c:v>
                </c:pt>
                <c:pt idx="105">
                  <c:v>1064210673.439812</c:v>
                </c:pt>
                <c:pt idx="106">
                  <c:v>1049898813.737775</c:v>
                </c:pt>
                <c:pt idx="107">
                  <c:v>1037197811.420678</c:v>
                </c:pt>
                <c:pt idx="108">
                  <c:v>1024230943.898589</c:v>
                </c:pt>
                <c:pt idx="109">
                  <c:v>1010472792.868884</c:v>
                </c:pt>
                <c:pt idx="110">
                  <c:v>997931484.578582</c:v>
                </c:pt>
                <c:pt idx="111">
                  <c:v>985204949.275167</c:v>
                </c:pt>
                <c:pt idx="112">
                  <c:v>972405074.953954</c:v>
                </c:pt>
                <c:pt idx="113">
                  <c:v>960205011.814773</c:v>
                </c:pt>
                <c:pt idx="114">
                  <c:v>948067628.00416</c:v>
                </c:pt>
                <c:pt idx="115">
                  <c:v>935751503.052261</c:v>
                </c:pt>
                <c:pt idx="116">
                  <c:v>923891542.951902</c:v>
                </c:pt>
                <c:pt idx="117">
                  <c:v>912125548.049955</c:v>
                </c:pt>
                <c:pt idx="118">
                  <c:v>900486699.573658</c:v>
                </c:pt>
                <c:pt idx="119">
                  <c:v>888847593.141939</c:v>
                </c:pt>
                <c:pt idx="120">
                  <c:v>877394192.047183</c:v>
                </c:pt>
                <c:pt idx="121">
                  <c:v>865969461.706032</c:v>
                </c:pt>
                <c:pt idx="122">
                  <c:v>854597450.843103</c:v>
                </c:pt>
                <c:pt idx="123">
                  <c:v>843032255.707057</c:v>
                </c:pt>
                <c:pt idx="124">
                  <c:v>831632210.872979</c:v>
                </c:pt>
                <c:pt idx="125">
                  <c:v>820337447.610995</c:v>
                </c:pt>
                <c:pt idx="126">
                  <c:v>808970580.611323</c:v>
                </c:pt>
                <c:pt idx="127">
                  <c:v>797970102.491873</c:v>
                </c:pt>
                <c:pt idx="128">
                  <c:v>787111969.614293</c:v>
                </c:pt>
                <c:pt idx="129">
                  <c:v>776374346.10323</c:v>
                </c:pt>
                <c:pt idx="130">
                  <c:v>765747020.504498</c:v>
                </c:pt>
                <c:pt idx="131">
                  <c:v>754736828.098757</c:v>
                </c:pt>
                <c:pt idx="132">
                  <c:v>744319284.586497</c:v>
                </c:pt>
                <c:pt idx="133">
                  <c:v>733971745.078374</c:v>
                </c:pt>
                <c:pt idx="134">
                  <c:v>723736053.430375</c:v>
                </c:pt>
                <c:pt idx="135">
                  <c:v>713602478.851249</c:v>
                </c:pt>
                <c:pt idx="136">
                  <c:v>703532759.610168</c:v>
                </c:pt>
                <c:pt idx="137">
                  <c:v>693523496.159408</c:v>
                </c:pt>
                <c:pt idx="138">
                  <c:v>683451448.514592</c:v>
                </c:pt>
                <c:pt idx="139">
                  <c:v>673561197.59546</c:v>
                </c:pt>
                <c:pt idx="140">
                  <c:v>663740635.646591</c:v>
                </c:pt>
                <c:pt idx="141">
                  <c:v>653975353.157476</c:v>
                </c:pt>
                <c:pt idx="142">
                  <c:v>644271581.183416</c:v>
                </c:pt>
                <c:pt idx="143">
                  <c:v>634554201.823769</c:v>
                </c:pt>
                <c:pt idx="144">
                  <c:v>624990422.602176</c:v>
                </c:pt>
                <c:pt idx="145">
                  <c:v>615342432.720643</c:v>
                </c:pt>
                <c:pt idx="146">
                  <c:v>605754221.710256</c:v>
                </c:pt>
                <c:pt idx="147">
                  <c:v>596159155.429907</c:v>
                </c:pt>
                <c:pt idx="148">
                  <c:v>586814524.754282</c:v>
                </c:pt>
                <c:pt idx="149">
                  <c:v>577553857.965891</c:v>
                </c:pt>
                <c:pt idx="150">
                  <c:v>568289452.445451</c:v>
                </c:pt>
                <c:pt idx="151">
                  <c:v>559173301.393186</c:v>
                </c:pt>
                <c:pt idx="152">
                  <c:v>550140546.233786</c:v>
                </c:pt>
                <c:pt idx="153">
                  <c:v>541195773.835796</c:v>
                </c:pt>
                <c:pt idx="154">
                  <c:v>532328738.40098</c:v>
                </c:pt>
                <c:pt idx="155">
                  <c:v>523542045.868382</c:v>
                </c:pt>
                <c:pt idx="156">
                  <c:v>514796761.068851</c:v>
                </c:pt>
                <c:pt idx="157">
                  <c:v>505325619.758609</c:v>
                </c:pt>
                <c:pt idx="158">
                  <c:v>496641328.594843</c:v>
                </c:pt>
                <c:pt idx="159">
                  <c:v>487999913.395807</c:v>
                </c:pt>
                <c:pt idx="160">
                  <c:v>479409100.0116</c:v>
                </c:pt>
                <c:pt idx="161">
                  <c:v>470883784.74527</c:v>
                </c:pt>
                <c:pt idx="162">
                  <c:v>462433734.375952</c:v>
                </c:pt>
                <c:pt idx="163">
                  <c:v>453797876.988856</c:v>
                </c:pt>
                <c:pt idx="164">
                  <c:v>445559610.377398</c:v>
                </c:pt>
                <c:pt idx="165">
                  <c:v>437424791.923106</c:v>
                </c:pt>
                <c:pt idx="166">
                  <c:v>429412176.888925</c:v>
                </c:pt>
                <c:pt idx="167">
                  <c:v>421543429.268005</c:v>
                </c:pt>
                <c:pt idx="168">
                  <c:v>413763871.443641</c:v>
                </c:pt>
                <c:pt idx="169">
                  <c:v>406053479.749619</c:v>
                </c:pt>
                <c:pt idx="170">
                  <c:v>398210530.201434</c:v>
                </c:pt>
                <c:pt idx="171">
                  <c:v>390649120.286562</c:v>
                </c:pt>
                <c:pt idx="172">
                  <c:v>382144711.171693</c:v>
                </c:pt>
                <c:pt idx="173">
                  <c:v>374719825.666338</c:v>
                </c:pt>
                <c:pt idx="174">
                  <c:v>367363937.008127</c:v>
                </c:pt>
                <c:pt idx="175">
                  <c:v>360111402.959097</c:v>
                </c:pt>
                <c:pt idx="176">
                  <c:v>353044051.815474</c:v>
                </c:pt>
                <c:pt idx="177">
                  <c:v>346099488.99121</c:v>
                </c:pt>
                <c:pt idx="178">
                  <c:v>339108551.910053</c:v>
                </c:pt>
                <c:pt idx="179">
                  <c:v>332412133.864172</c:v>
                </c:pt>
                <c:pt idx="180">
                  <c:v>325789395.775876</c:v>
                </c:pt>
                <c:pt idx="181">
                  <c:v>319190568.23909</c:v>
                </c:pt>
                <c:pt idx="182">
                  <c:v>312624094.488831</c:v>
                </c:pt>
                <c:pt idx="183">
                  <c:v>306089469.246752</c:v>
                </c:pt>
                <c:pt idx="184">
                  <c:v>299592971.641981</c:v>
                </c:pt>
                <c:pt idx="185">
                  <c:v>293151893.454592</c:v>
                </c:pt>
                <c:pt idx="186">
                  <c:v>286764003.113995</c:v>
                </c:pt>
                <c:pt idx="187">
                  <c:v>280477485.521444</c:v>
                </c:pt>
                <c:pt idx="188">
                  <c:v>274324401.749269</c:v>
                </c:pt>
                <c:pt idx="189">
                  <c:v>268309737.877909</c:v>
                </c:pt>
                <c:pt idx="190">
                  <c:v>262408463.605555</c:v>
                </c:pt>
                <c:pt idx="191">
                  <c:v>256617462.452847</c:v>
                </c:pt>
                <c:pt idx="192">
                  <c:v>250939253.425326</c:v>
                </c:pt>
                <c:pt idx="193">
                  <c:v>245370780.798329</c:v>
                </c:pt>
                <c:pt idx="194">
                  <c:v>239950019.270743</c:v>
                </c:pt>
                <c:pt idx="195">
                  <c:v>234616038.295755</c:v>
                </c:pt>
                <c:pt idx="196">
                  <c:v>229380601.557638</c:v>
                </c:pt>
                <c:pt idx="197">
                  <c:v>224209754.919856</c:v>
                </c:pt>
                <c:pt idx="198">
                  <c:v>219087440.831612</c:v>
                </c:pt>
                <c:pt idx="199">
                  <c:v>214000090.91091</c:v>
                </c:pt>
                <c:pt idx="200">
                  <c:v>208981753.25281</c:v>
                </c:pt>
                <c:pt idx="201">
                  <c:v>204016942.71465</c:v>
                </c:pt>
                <c:pt idx="202">
                  <c:v>199104140.175429</c:v>
                </c:pt>
                <c:pt idx="203">
                  <c:v>194261802.177318</c:v>
                </c:pt>
                <c:pt idx="204">
                  <c:v>189482669.118884</c:v>
                </c:pt>
                <c:pt idx="205">
                  <c:v>184753085.797702</c:v>
                </c:pt>
                <c:pt idx="206">
                  <c:v>180112004.434122</c:v>
                </c:pt>
                <c:pt idx="207">
                  <c:v>175547170.81944</c:v>
                </c:pt>
                <c:pt idx="208">
                  <c:v>171089041.687538</c:v>
                </c:pt>
                <c:pt idx="209">
                  <c:v>166311613.956229</c:v>
                </c:pt>
                <c:pt idx="210">
                  <c:v>162039332.776844</c:v>
                </c:pt>
                <c:pt idx="211">
                  <c:v>157853812.710987</c:v>
                </c:pt>
                <c:pt idx="212">
                  <c:v>153751152.322535</c:v>
                </c:pt>
                <c:pt idx="213">
                  <c:v>149202041.684246</c:v>
                </c:pt>
                <c:pt idx="214">
                  <c:v>145059157.662297</c:v>
                </c:pt>
                <c:pt idx="215">
                  <c:v>141111342.425158</c:v>
                </c:pt>
                <c:pt idx="216">
                  <c:v>137182979.237543</c:v>
                </c:pt>
                <c:pt idx="217">
                  <c:v>133275823.139822</c:v>
                </c:pt>
                <c:pt idx="218">
                  <c:v>129392502.110156</c:v>
                </c:pt>
                <c:pt idx="219">
                  <c:v>125535402.143398</c:v>
                </c:pt>
                <c:pt idx="220">
                  <c:v>121725684.981234</c:v>
                </c:pt>
                <c:pt idx="221">
                  <c:v>117942421.04531</c:v>
                </c:pt>
                <c:pt idx="222">
                  <c:v>114205907.25078</c:v>
                </c:pt>
                <c:pt idx="223">
                  <c:v>110508865.669163</c:v>
                </c:pt>
                <c:pt idx="224">
                  <c:v>106898051.09121</c:v>
                </c:pt>
                <c:pt idx="225">
                  <c:v>103350275.39913</c:v>
                </c:pt>
                <c:pt idx="226">
                  <c:v>99912332.144706</c:v>
                </c:pt>
                <c:pt idx="227">
                  <c:v>96630449.048819</c:v>
                </c:pt>
                <c:pt idx="228">
                  <c:v>93421513.994384</c:v>
                </c:pt>
                <c:pt idx="229">
                  <c:v>90255347.979643</c:v>
                </c:pt>
                <c:pt idx="230">
                  <c:v>87184127.990589</c:v>
                </c:pt>
                <c:pt idx="231">
                  <c:v>84150848.053062</c:v>
                </c:pt>
                <c:pt idx="232">
                  <c:v>81160323.628371</c:v>
                </c:pt>
                <c:pt idx="233">
                  <c:v>78231862.182945</c:v>
                </c:pt>
                <c:pt idx="234">
                  <c:v>75357395.917448</c:v>
                </c:pt>
                <c:pt idx="235">
                  <c:v>72579145.443271</c:v>
                </c:pt>
                <c:pt idx="236">
                  <c:v>69915069.252648</c:v>
                </c:pt>
                <c:pt idx="237">
                  <c:v>67367194.4595</c:v>
                </c:pt>
                <c:pt idx="238">
                  <c:v>64901760.191617</c:v>
                </c:pt>
                <c:pt idx="239">
                  <c:v>62532270.23263</c:v>
                </c:pt>
                <c:pt idx="240">
                  <c:v>60222020.208548</c:v>
                </c:pt>
                <c:pt idx="241">
                  <c:v>57940076.484789</c:v>
                </c:pt>
                <c:pt idx="242">
                  <c:v>55677764.33765</c:v>
                </c:pt>
                <c:pt idx="243">
                  <c:v>53423001.559195</c:v>
                </c:pt>
                <c:pt idx="244">
                  <c:v>51179550.675512</c:v>
                </c:pt>
                <c:pt idx="245">
                  <c:v>48957868.377302</c:v>
                </c:pt>
                <c:pt idx="246">
                  <c:v>46769091.811938</c:v>
                </c:pt>
                <c:pt idx="247">
                  <c:v>44619248.626266</c:v>
                </c:pt>
                <c:pt idx="248">
                  <c:v>42600933.242234</c:v>
                </c:pt>
                <c:pt idx="249">
                  <c:v>40674898.803807</c:v>
                </c:pt>
                <c:pt idx="250">
                  <c:v>38836645.301737</c:v>
                </c:pt>
                <c:pt idx="251">
                  <c:v>37062308.446299</c:v>
                </c:pt>
                <c:pt idx="252">
                  <c:v>35352593.697487</c:v>
                </c:pt>
                <c:pt idx="253">
                  <c:v>33699758.319832</c:v>
                </c:pt>
                <c:pt idx="254">
                  <c:v>32171955.839501</c:v>
                </c:pt>
                <c:pt idx="255">
                  <c:v>30723246.750044</c:v>
                </c:pt>
                <c:pt idx="256">
                  <c:v>29356355.806612</c:v>
                </c:pt>
                <c:pt idx="257">
                  <c:v>28046977.539089</c:v>
                </c:pt>
                <c:pt idx="258">
                  <c:v>26766387.695176</c:v>
                </c:pt>
                <c:pt idx="259">
                  <c:v>25513218.889233</c:v>
                </c:pt>
                <c:pt idx="260">
                  <c:v>24304284.207709</c:v>
                </c:pt>
                <c:pt idx="261">
                  <c:v>23119530.728254</c:v>
                </c:pt>
                <c:pt idx="262">
                  <c:v>21956459.90757</c:v>
                </c:pt>
                <c:pt idx="263">
                  <c:v>20824728.772373</c:v>
                </c:pt>
                <c:pt idx="264">
                  <c:v>19724324.676873</c:v>
                </c:pt>
                <c:pt idx="265">
                  <c:v>18646294.125476</c:v>
                </c:pt>
                <c:pt idx="266">
                  <c:v>17593125.903556</c:v>
                </c:pt>
                <c:pt idx="267">
                  <c:v>16558868.60709</c:v>
                </c:pt>
                <c:pt idx="268">
                  <c:v>15559041.618475</c:v>
                </c:pt>
                <c:pt idx="269">
                  <c:v>14604074.997091</c:v>
                </c:pt>
                <c:pt idx="270">
                  <c:v>13676090.523824</c:v>
                </c:pt>
                <c:pt idx="271">
                  <c:v>12784567.763327</c:v>
                </c:pt>
                <c:pt idx="272">
                  <c:v>11930391.439912</c:v>
                </c:pt>
                <c:pt idx="273">
                  <c:v>11103205.575673</c:v>
                </c:pt>
                <c:pt idx="274">
                  <c:v>10303246.847697</c:v>
                </c:pt>
                <c:pt idx="275">
                  <c:v>9530752.290044</c:v>
                </c:pt>
                <c:pt idx="276">
                  <c:v>8778410.768331</c:v>
                </c:pt>
                <c:pt idx="277">
                  <c:v>8039134.02416</c:v>
                </c:pt>
                <c:pt idx="278">
                  <c:v>7313339.338056</c:v>
                </c:pt>
                <c:pt idx="279">
                  <c:v>6604539.945123</c:v>
                </c:pt>
                <c:pt idx="280">
                  <c:v>5915318.134153</c:v>
                </c:pt>
                <c:pt idx="281">
                  <c:v>5240490.951513</c:v>
                </c:pt>
                <c:pt idx="282">
                  <c:v>4587353.820798</c:v>
                </c:pt>
                <c:pt idx="283">
                  <c:v>3976525.116728</c:v>
                </c:pt>
                <c:pt idx="284">
                  <c:v>3407652.618954</c:v>
                </c:pt>
                <c:pt idx="285">
                  <c:v>2913328.622285</c:v>
                </c:pt>
                <c:pt idx="286">
                  <c:v>2489203.863553</c:v>
                </c:pt>
                <c:pt idx="287">
                  <c:v>2153878.163264</c:v>
                </c:pt>
                <c:pt idx="288">
                  <c:v>1867208.420793</c:v>
                </c:pt>
                <c:pt idx="289">
                  <c:v>1605657.916316</c:v>
                </c:pt>
                <c:pt idx="290">
                  <c:v>1399770.963824</c:v>
                </c:pt>
                <c:pt idx="291">
                  <c:v>1211945.82172</c:v>
                </c:pt>
                <c:pt idx="292">
                  <c:v>1035275.19</c:v>
                </c:pt>
                <c:pt idx="293">
                  <c:v>873937.31</c:v>
                </c:pt>
                <c:pt idx="294">
                  <c:v>737251.15</c:v>
                </c:pt>
                <c:pt idx="295">
                  <c:v>658645.1</c:v>
                </c:pt>
                <c:pt idx="296">
                  <c:v>615257.48</c:v>
                </c:pt>
                <c:pt idx="297">
                  <c:v>595174.19</c:v>
                </c:pt>
                <c:pt idx="298">
                  <c:v>577787.75</c:v>
                </c:pt>
                <c:pt idx="299">
                  <c:v>562818.84</c:v>
                </c:pt>
                <c:pt idx="300">
                  <c:v>550797.65</c:v>
                </c:pt>
                <c:pt idx="301">
                  <c:v>539930.05</c:v>
                </c:pt>
                <c:pt idx="302">
                  <c:v>529643.03</c:v>
                </c:pt>
                <c:pt idx="303">
                  <c:v>520137.34</c:v>
                </c:pt>
                <c:pt idx="304">
                  <c:v>511075.47</c:v>
                </c:pt>
                <c:pt idx="305">
                  <c:v>502447.08</c:v>
                </c:pt>
                <c:pt idx="306">
                  <c:v>493802.06</c:v>
                </c:pt>
                <c:pt idx="307">
                  <c:v>485140.28</c:v>
                </c:pt>
                <c:pt idx="308">
                  <c:v>476461.81</c:v>
                </c:pt>
                <c:pt idx="309">
                  <c:v>467766.59</c:v>
                </c:pt>
                <c:pt idx="310">
                  <c:v>459054.49</c:v>
                </c:pt>
                <c:pt idx="311">
                  <c:v>450325.53</c:v>
                </c:pt>
                <c:pt idx="312">
                  <c:v>441577.85</c:v>
                </c:pt>
                <c:pt idx="313">
                  <c:v>434685.44</c:v>
                </c:pt>
                <c:pt idx="314">
                  <c:v>177779.27</c:v>
                </c:pt>
                <c:pt idx="315">
                  <c:v>120859.31</c:v>
                </c:pt>
                <c:pt idx="316">
                  <c:v>113925.52</c:v>
                </c:pt>
                <c:pt idx="317">
                  <c:v>107727.07</c:v>
                </c:pt>
                <c:pt idx="318">
                  <c:v>102020.58</c:v>
                </c:pt>
                <c:pt idx="319">
                  <c:v>97393.95</c:v>
                </c:pt>
                <c:pt idx="320">
                  <c:v>92758.46</c:v>
                </c:pt>
                <c:pt idx="321">
                  <c:v>88114.12</c:v>
                </c:pt>
                <c:pt idx="322">
                  <c:v>83457.23</c:v>
                </c:pt>
                <c:pt idx="323">
                  <c:v>79566.56</c:v>
                </c:pt>
                <c:pt idx="324">
                  <c:v>75668.07</c:v>
                </c:pt>
                <c:pt idx="325">
                  <c:v>71760.72</c:v>
                </c:pt>
                <c:pt idx="326">
                  <c:v>68123.3</c:v>
                </c:pt>
                <c:pt idx="327">
                  <c:v>64479.23</c:v>
                </c:pt>
                <c:pt idx="328">
                  <c:v>60828.43</c:v>
                </c:pt>
                <c:pt idx="329">
                  <c:v>57170.94</c:v>
                </c:pt>
                <c:pt idx="330">
                  <c:v>53506.71</c:v>
                </c:pt>
                <c:pt idx="331">
                  <c:v>49835.72</c:v>
                </c:pt>
                <c:pt idx="332">
                  <c:v>46157.98</c:v>
                </c:pt>
                <c:pt idx="333">
                  <c:v>42473.45</c:v>
                </c:pt>
                <c:pt idx="334">
                  <c:v>38782.11</c:v>
                </c:pt>
                <c:pt idx="335">
                  <c:v>35084.72</c:v>
                </c:pt>
                <c:pt idx="336">
                  <c:v>33274.28</c:v>
                </c:pt>
                <c:pt idx="337">
                  <c:v>31458.66</c:v>
                </c:pt>
                <c:pt idx="338">
                  <c:v>29637.81</c:v>
                </c:pt>
                <c:pt idx="339">
                  <c:v>27811.76</c:v>
                </c:pt>
                <c:pt idx="340">
                  <c:v>25980.49</c:v>
                </c:pt>
                <c:pt idx="341">
                  <c:v>24143.96</c:v>
                </c:pt>
                <c:pt idx="342">
                  <c:v>22302.17</c:v>
                </c:pt>
                <c:pt idx="343">
                  <c:v>20455.09</c:v>
                </c:pt>
                <c:pt idx="344">
                  <c:v>18602.69</c:v>
                </c:pt>
                <c:pt idx="345">
                  <c:v>16744.99</c:v>
                </c:pt>
                <c:pt idx="346">
                  <c:v>15631.15</c:v>
                </c:pt>
                <c:pt idx="347">
                  <c:v>14512.92</c:v>
                </c:pt>
                <c:pt idx="348">
                  <c:v>13390.32</c:v>
                </c:pt>
                <c:pt idx="349">
                  <c:v>12263.28</c:v>
                </c:pt>
                <c:pt idx="350">
                  <c:v>11131.84</c:v>
                </c:pt>
                <c:pt idx="351">
                  <c:v>9995.94</c:v>
                </c:pt>
                <c:pt idx="352">
                  <c:v>8855.58</c:v>
                </c:pt>
                <c:pt idx="353">
                  <c:v>7710.75</c:v>
                </c:pt>
                <c:pt idx="354">
                  <c:v>6561.43</c:v>
                </c:pt>
                <c:pt idx="355">
                  <c:v>5478.52</c:v>
                </c:pt>
                <c:pt idx="356">
                  <c:v>4391.37</c:v>
                </c:pt>
                <c:pt idx="357">
                  <c:v>3299.96</c:v>
                </c:pt>
                <c:pt idx="358">
                  <c:v>2204.28</c:v>
                </c:pt>
                <c:pt idx="359">
                  <c:v>1104.29</c:v>
                </c:pt>
                <c:pt idx="360">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_Hidden30!$A$2:$A$362</c:f>
              <c:strCache>
                <c:ptCount val="361"/>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strCache>
            </c:strRef>
          </c:cat>
          <c:val>
            <c:numRef>
              <c:f>_Hidden30!$C$2:$C$362</c:f>
              <c:numCache>
                <c:ptCount val="361"/>
                <c:pt idx="0">
                  <c:v>3006959269.0195565</c:v>
                </c:pt>
                <c:pt idx="1">
                  <c:v>2982158786.2913547</c:v>
                </c:pt>
                <c:pt idx="2">
                  <c:v>2957438698.0506573</c:v>
                </c:pt>
                <c:pt idx="3">
                  <c:v>2932506229.2512875</c:v>
                </c:pt>
                <c:pt idx="4">
                  <c:v>2905967565.9909554</c:v>
                </c:pt>
                <c:pt idx="5">
                  <c:v>2879542934.5009527</c:v>
                </c:pt>
                <c:pt idx="6">
                  <c:v>2854749052.3893337</c:v>
                </c:pt>
                <c:pt idx="7">
                  <c:v>2828115355.287717</c:v>
                </c:pt>
                <c:pt idx="8">
                  <c:v>2802344863.152533</c:v>
                </c:pt>
                <c:pt idx="9">
                  <c:v>2775973652.7759023</c:v>
                </c:pt>
                <c:pt idx="10">
                  <c:v>2750202762.584898</c:v>
                </c:pt>
                <c:pt idx="11">
                  <c:v>2725428285.139017</c:v>
                </c:pt>
                <c:pt idx="12">
                  <c:v>2700963823.395831</c:v>
                </c:pt>
                <c:pt idx="13">
                  <c:v>2676706329.752106</c:v>
                </c:pt>
                <c:pt idx="14">
                  <c:v>2651190999.148817</c:v>
                </c:pt>
                <c:pt idx="15">
                  <c:v>2625918570.1146164</c:v>
                </c:pt>
                <c:pt idx="16">
                  <c:v>2601091368.9946856</c:v>
                </c:pt>
                <c:pt idx="17">
                  <c:v>2577080149.6367865</c:v>
                </c:pt>
                <c:pt idx="18">
                  <c:v>2552406986.224041</c:v>
                </c:pt>
                <c:pt idx="19">
                  <c:v>2527834894.8637495</c:v>
                </c:pt>
                <c:pt idx="20">
                  <c:v>2503956710.9440837</c:v>
                </c:pt>
                <c:pt idx="21">
                  <c:v>2479386825.149262</c:v>
                </c:pt>
                <c:pt idx="22">
                  <c:v>2455569158.719454</c:v>
                </c:pt>
                <c:pt idx="23">
                  <c:v>2431443381.2577853</c:v>
                </c:pt>
                <c:pt idx="24">
                  <c:v>2407533457.2006445</c:v>
                </c:pt>
                <c:pt idx="25">
                  <c:v>2383339165.592418</c:v>
                </c:pt>
                <c:pt idx="26">
                  <c:v>2358991980.321038</c:v>
                </c:pt>
                <c:pt idx="27">
                  <c:v>2334890810.7254953</c:v>
                </c:pt>
                <c:pt idx="28">
                  <c:v>2311727843.760187</c:v>
                </c:pt>
                <c:pt idx="29">
                  <c:v>2288764687.502765</c:v>
                </c:pt>
                <c:pt idx="30">
                  <c:v>2265027055.5152535</c:v>
                </c:pt>
                <c:pt idx="31">
                  <c:v>2240345528.9495325</c:v>
                </c:pt>
                <c:pt idx="32">
                  <c:v>2216560700.4881296</c:v>
                </c:pt>
                <c:pt idx="33">
                  <c:v>2192622408.7559404</c:v>
                </c:pt>
                <c:pt idx="34">
                  <c:v>2169441212.3746753</c:v>
                </c:pt>
                <c:pt idx="35">
                  <c:v>2145787627.2451634</c:v>
                </c:pt>
                <c:pt idx="36">
                  <c:v>2123459874.4557195</c:v>
                </c:pt>
                <c:pt idx="37">
                  <c:v>2100794545.41478</c:v>
                </c:pt>
                <c:pt idx="38">
                  <c:v>2077115614.4110599</c:v>
                </c:pt>
                <c:pt idx="39">
                  <c:v>2054280536.9332244</c:v>
                </c:pt>
                <c:pt idx="40">
                  <c:v>2031831055.8113532</c:v>
                </c:pt>
                <c:pt idx="41">
                  <c:v>2009358182.4223938</c:v>
                </c:pt>
                <c:pt idx="42">
                  <c:v>1986981130.8793635</c:v>
                </c:pt>
                <c:pt idx="43">
                  <c:v>1963543081.4923127</c:v>
                </c:pt>
                <c:pt idx="44">
                  <c:v>1939566705.1805773</c:v>
                </c:pt>
                <c:pt idx="45">
                  <c:v>1917705131.821725</c:v>
                </c:pt>
                <c:pt idx="46">
                  <c:v>1894118096.8443</c:v>
                </c:pt>
                <c:pt idx="47">
                  <c:v>1871882231.3366416</c:v>
                </c:pt>
                <c:pt idx="48">
                  <c:v>1850594466.4774916</c:v>
                </c:pt>
                <c:pt idx="49">
                  <c:v>1829549155.9405923</c:v>
                </c:pt>
                <c:pt idx="50">
                  <c:v>1807702595.5535498</c:v>
                </c:pt>
                <c:pt idx="51">
                  <c:v>1786560209.6460176</c:v>
                </c:pt>
                <c:pt idx="52">
                  <c:v>1766090264.9400687</c:v>
                </c:pt>
                <c:pt idx="53">
                  <c:v>1745194260.4648476</c:v>
                </c:pt>
                <c:pt idx="54">
                  <c:v>1724924433.8200831</c:v>
                </c:pt>
                <c:pt idx="55">
                  <c:v>1703836720.8763983</c:v>
                </c:pt>
                <c:pt idx="56">
                  <c:v>1683324212.3193123</c:v>
                </c:pt>
                <c:pt idx="57">
                  <c:v>1663385401.0218532</c:v>
                </c:pt>
                <c:pt idx="58">
                  <c:v>1643203477.074672</c:v>
                </c:pt>
                <c:pt idx="59">
                  <c:v>1623886620.3188937</c:v>
                </c:pt>
                <c:pt idx="60">
                  <c:v>1603888628.3844237</c:v>
                </c:pt>
                <c:pt idx="61">
                  <c:v>1584969991.8352969</c:v>
                </c:pt>
                <c:pt idx="62">
                  <c:v>1566091983.3943768</c:v>
                </c:pt>
                <c:pt idx="63">
                  <c:v>1547605256.1473773</c:v>
                </c:pt>
                <c:pt idx="64">
                  <c:v>1528698055.7751553</c:v>
                </c:pt>
                <c:pt idx="65">
                  <c:v>1509694390.5941274</c:v>
                </c:pt>
                <c:pt idx="66">
                  <c:v>1491186251.1907156</c:v>
                </c:pt>
                <c:pt idx="67">
                  <c:v>1472531499.7515202</c:v>
                </c:pt>
                <c:pt idx="68">
                  <c:v>1454412078.4456472</c:v>
                </c:pt>
                <c:pt idx="69">
                  <c:v>1436497091.088437</c:v>
                </c:pt>
                <c:pt idx="70">
                  <c:v>1418182715.6317728</c:v>
                </c:pt>
                <c:pt idx="71">
                  <c:v>1400868905.0421016</c:v>
                </c:pt>
                <c:pt idx="72">
                  <c:v>1383994617.879602</c:v>
                </c:pt>
                <c:pt idx="73">
                  <c:v>1366491056.8200219</c:v>
                </c:pt>
                <c:pt idx="74">
                  <c:v>1349013125.5396044</c:v>
                </c:pt>
                <c:pt idx="75">
                  <c:v>1332569000.9741716</c:v>
                </c:pt>
                <c:pt idx="76">
                  <c:v>1316458913.6607723</c:v>
                </c:pt>
                <c:pt idx="77">
                  <c:v>1300350035.5679076</c:v>
                </c:pt>
                <c:pt idx="78">
                  <c:v>1284343510.102196</c:v>
                </c:pt>
                <c:pt idx="79">
                  <c:v>1266689990.3135152</c:v>
                </c:pt>
                <c:pt idx="80">
                  <c:v>1250272011.0408065</c:v>
                </c:pt>
                <c:pt idx="81">
                  <c:v>1234584431.754706</c:v>
                </c:pt>
                <c:pt idx="82">
                  <c:v>1218989503.6493356</c:v>
                </c:pt>
                <c:pt idx="83">
                  <c:v>1203623529.5890982</c:v>
                </c:pt>
                <c:pt idx="84">
                  <c:v>1188106704.319224</c:v>
                </c:pt>
                <c:pt idx="85">
                  <c:v>1170276863.9644554</c:v>
                </c:pt>
                <c:pt idx="86">
                  <c:v>1155117053.7663095</c:v>
                </c:pt>
                <c:pt idx="87">
                  <c:v>1140342339.6143632</c:v>
                </c:pt>
                <c:pt idx="88">
                  <c:v>1125166662.4908602</c:v>
                </c:pt>
                <c:pt idx="89">
                  <c:v>1110510190.8425028</c:v>
                </c:pt>
                <c:pt idx="90">
                  <c:v>1095978402.5648181</c:v>
                </c:pt>
                <c:pt idx="91">
                  <c:v>1081362194.93612</c:v>
                </c:pt>
                <c:pt idx="92">
                  <c:v>1066876165.894687</c:v>
                </c:pt>
                <c:pt idx="93">
                  <c:v>1052965616.8487349</c:v>
                </c:pt>
                <c:pt idx="94">
                  <c:v>1038963992.3962104</c:v>
                </c:pt>
                <c:pt idx="95">
                  <c:v>1025290132.4185115</c:v>
                </c:pt>
                <c:pt idx="96">
                  <c:v>1011769890.7995243</c:v>
                </c:pt>
                <c:pt idx="97">
                  <c:v>998265978.8898624</c:v>
                </c:pt>
                <c:pt idx="98">
                  <c:v>984818381.2724406</c:v>
                </c:pt>
                <c:pt idx="99">
                  <c:v>971045678.8356153</c:v>
                </c:pt>
                <c:pt idx="100">
                  <c:v>957834342.3451543</c:v>
                </c:pt>
                <c:pt idx="101">
                  <c:v>943765805.8906893</c:v>
                </c:pt>
                <c:pt idx="102">
                  <c:v>930213168.7812011</c:v>
                </c:pt>
                <c:pt idx="103">
                  <c:v>917069991.1688039</c:v>
                </c:pt>
                <c:pt idx="104">
                  <c:v>904304012.9633372</c:v>
                </c:pt>
                <c:pt idx="105">
                  <c:v>891885429.7847137</c:v>
                </c:pt>
                <c:pt idx="106">
                  <c:v>878398697.0264342</c:v>
                </c:pt>
                <c:pt idx="107">
                  <c:v>866348025.537442</c:v>
                </c:pt>
                <c:pt idx="108">
                  <c:v>854066072.1693671</c:v>
                </c:pt>
                <c:pt idx="109">
                  <c:v>841210649.7710247</c:v>
                </c:pt>
                <c:pt idx="110">
                  <c:v>829361061.7090845</c:v>
                </c:pt>
                <c:pt idx="111">
                  <c:v>817395571.9153769</c:v>
                </c:pt>
                <c:pt idx="112">
                  <c:v>805539860.6443772</c:v>
                </c:pt>
                <c:pt idx="113">
                  <c:v>794084220.8571022</c:v>
                </c:pt>
                <c:pt idx="114">
                  <c:v>782759732.1529152</c:v>
                </c:pt>
                <c:pt idx="115">
                  <c:v>771280711.7858429</c:v>
                </c:pt>
                <c:pt idx="116">
                  <c:v>760255357.6297114</c:v>
                </c:pt>
                <c:pt idx="117">
                  <c:v>749300283.4854789</c:v>
                </c:pt>
                <c:pt idx="118">
                  <c:v>738484455.6945584</c:v>
                </c:pt>
                <c:pt idx="119">
                  <c:v>727742799.1396862</c:v>
                </c:pt>
                <c:pt idx="120">
                  <c:v>717146941.2600273</c:v>
                </c:pt>
                <c:pt idx="121">
                  <c:v>706647021.0884838</c:v>
                </c:pt>
                <c:pt idx="122">
                  <c:v>696184464.429968</c:v>
                </c:pt>
                <c:pt idx="123">
                  <c:v>685598257.8923031</c:v>
                </c:pt>
                <c:pt idx="124">
                  <c:v>675290964.4539628</c:v>
                </c:pt>
                <c:pt idx="125">
                  <c:v>664989752.469058</c:v>
                </c:pt>
                <c:pt idx="126">
                  <c:v>654699040.2144024</c:v>
                </c:pt>
                <c:pt idx="127">
                  <c:v>644701046.4149647</c:v>
                </c:pt>
                <c:pt idx="128">
                  <c:v>634884657.7392946</c:v>
                </c:pt>
                <c:pt idx="129">
                  <c:v>625161566.9461061</c:v>
                </c:pt>
                <c:pt idx="130">
                  <c:v>615558296.7493328</c:v>
                </c:pt>
                <c:pt idx="131">
                  <c:v>605711719.098074</c:v>
                </c:pt>
                <c:pt idx="132">
                  <c:v>596337999.8483851</c:v>
                </c:pt>
                <c:pt idx="133">
                  <c:v>587082473.1788175</c:v>
                </c:pt>
                <c:pt idx="134">
                  <c:v>577913394.4464282</c:v>
                </c:pt>
                <c:pt idx="135">
                  <c:v>568855133.3566983</c:v>
                </c:pt>
                <c:pt idx="136">
                  <c:v>559938072.728306</c:v>
                </c:pt>
                <c:pt idx="137">
                  <c:v>551035566.9479457</c:v>
                </c:pt>
                <c:pt idx="138">
                  <c:v>542141534.8282883</c:v>
                </c:pt>
                <c:pt idx="139">
                  <c:v>533389978.9722478</c:v>
                </c:pt>
                <c:pt idx="140">
                  <c:v>524750376.6640859</c:v>
                </c:pt>
                <c:pt idx="141">
                  <c:v>516153066.9016195</c:v>
                </c:pt>
                <c:pt idx="142">
                  <c:v>507631876.07212144</c:v>
                </c:pt>
                <c:pt idx="143">
                  <c:v>499154734.5140666</c:v>
                </c:pt>
                <c:pt idx="144">
                  <c:v>490797805.098271</c:v>
                </c:pt>
                <c:pt idx="145">
                  <c:v>482428186.5458961</c:v>
                </c:pt>
                <c:pt idx="146">
                  <c:v>474105549.23058337</c:v>
                </c:pt>
                <c:pt idx="147">
                  <c:v>465804399.4347852</c:v>
                </c:pt>
                <c:pt idx="148">
                  <c:v>457800587.8527464</c:v>
                </c:pt>
                <c:pt idx="149">
                  <c:v>449811712.163733</c:v>
                </c:pt>
                <c:pt idx="150">
                  <c:v>441869907.59254557</c:v>
                </c:pt>
                <c:pt idx="151">
                  <c:v>434044279.4473055</c:v>
                </c:pt>
                <c:pt idx="152">
                  <c:v>426331894.7215158</c:v>
                </c:pt>
                <c:pt idx="153">
                  <c:v>418688801.9067225</c:v>
                </c:pt>
                <c:pt idx="154">
                  <c:v>411130447.328684</c:v>
                </c:pt>
                <c:pt idx="155">
                  <c:v>403680577.26058275</c:v>
                </c:pt>
                <c:pt idx="156">
                  <c:v>396264231.9204903</c:v>
                </c:pt>
                <c:pt idx="157">
                  <c:v>388335367.15689087</c:v>
                </c:pt>
                <c:pt idx="158">
                  <c:v>381014289.7383334</c:v>
                </c:pt>
                <c:pt idx="159">
                  <c:v>373749767.2648327</c:v>
                </c:pt>
                <c:pt idx="160">
                  <c:v>366607700.0362071</c:v>
                </c:pt>
                <c:pt idx="161">
                  <c:v>359477591.6706077</c:v>
                </c:pt>
                <c:pt idx="162">
                  <c:v>352447274.59476346</c:v>
                </c:pt>
                <c:pt idx="163">
                  <c:v>345278779.01921225</c:v>
                </c:pt>
                <c:pt idx="164">
                  <c:v>338454118.6021244</c:v>
                </c:pt>
                <c:pt idx="165">
                  <c:v>331711219.37828714</c:v>
                </c:pt>
                <c:pt idx="166">
                  <c:v>325082732.4770821</c:v>
                </c:pt>
                <c:pt idx="167">
                  <c:v>318601950.69513476</c:v>
                </c:pt>
                <c:pt idx="168">
                  <c:v>312191771.52399594</c:v>
                </c:pt>
                <c:pt idx="169">
                  <c:v>305871267.2062573</c:v>
                </c:pt>
                <c:pt idx="170">
                  <c:v>299454583.6241957</c:v>
                </c:pt>
                <c:pt idx="171">
                  <c:v>293270145.3949181</c:v>
                </c:pt>
                <c:pt idx="172">
                  <c:v>286446143.9244837</c:v>
                </c:pt>
                <c:pt idx="173">
                  <c:v>280404240.6008565</c:v>
                </c:pt>
                <c:pt idx="174">
                  <c:v>274448579.31080437</c:v>
                </c:pt>
                <c:pt idx="175">
                  <c:v>268574093.7087706</c:v>
                </c:pt>
                <c:pt idx="176">
                  <c:v>262871016.47854072</c:v>
                </c:pt>
                <c:pt idx="177">
                  <c:v>257263126.23198584</c:v>
                </c:pt>
                <c:pt idx="178">
                  <c:v>251639090.07859915</c:v>
                </c:pt>
                <c:pt idx="179">
                  <c:v>246265056.4561561</c:v>
                </c:pt>
                <c:pt idx="180">
                  <c:v>240949288.08028525</c:v>
                </c:pt>
                <c:pt idx="181">
                  <c:v>235681402.28199935</c:v>
                </c:pt>
                <c:pt idx="182">
                  <c:v>230441391.7488126</c:v>
                </c:pt>
                <c:pt idx="183">
                  <c:v>225241914.47678745</c:v>
                </c:pt>
                <c:pt idx="184">
                  <c:v>220111525.71858</c:v>
                </c:pt>
                <c:pt idx="185">
                  <c:v>215013954.1792579</c:v>
                </c:pt>
                <c:pt idx="186">
                  <c:v>209983484.00729024</c:v>
                </c:pt>
                <c:pt idx="187">
                  <c:v>205031829.6361642</c:v>
                </c:pt>
                <c:pt idx="188">
                  <c:v>200204706.5806394</c:v>
                </c:pt>
                <c:pt idx="189">
                  <c:v>195483027.43749624</c:v>
                </c:pt>
                <c:pt idx="190">
                  <c:v>190859261.40405408</c:v>
                </c:pt>
                <c:pt idx="191">
                  <c:v>186340890.63430128</c:v>
                </c:pt>
                <c:pt idx="192">
                  <c:v>181908646.03699514</c:v>
                </c:pt>
                <c:pt idx="193">
                  <c:v>177580038.19336697</c:v>
                </c:pt>
                <c:pt idx="194">
                  <c:v>173362383.12152824</c:v>
                </c:pt>
                <c:pt idx="195">
                  <c:v>169221116.18481132</c:v>
                </c:pt>
                <c:pt idx="196">
                  <c:v>165191489.31045684</c:v>
                </c:pt>
                <c:pt idx="197">
                  <c:v>161193774.31099126</c:v>
                </c:pt>
                <c:pt idx="198">
                  <c:v>157252588.53507358</c:v>
                </c:pt>
                <c:pt idx="199">
                  <c:v>153340564.46551657</c:v>
                </c:pt>
                <c:pt idx="200">
                  <c:v>149498910.78958693</c:v>
                </c:pt>
                <c:pt idx="201">
                  <c:v>145699705.64639392</c:v>
                </c:pt>
                <c:pt idx="202">
                  <c:v>141950036.68446228</c:v>
                </c:pt>
                <c:pt idx="203">
                  <c:v>138270391.34162232</c:v>
                </c:pt>
                <c:pt idx="204">
                  <c:v>134639984.01189643</c:v>
                </c:pt>
                <c:pt idx="205">
                  <c:v>131063819.12039623</c:v>
                </c:pt>
                <c:pt idx="206">
                  <c:v>127554726.6904485</c:v>
                </c:pt>
                <c:pt idx="207">
                  <c:v>124111067.41307594</c:v>
                </c:pt>
                <c:pt idx="208">
                  <c:v>120773872.81204064</c:v>
                </c:pt>
                <c:pt idx="209">
                  <c:v>117202305.91745484</c:v>
                </c:pt>
                <c:pt idx="210">
                  <c:v>114004130.03384994</c:v>
                </c:pt>
                <c:pt idx="211">
                  <c:v>110871007.4139138</c:v>
                </c:pt>
                <c:pt idx="212">
                  <c:v>107812187.36845684</c:v>
                </c:pt>
                <c:pt idx="213">
                  <c:v>104444848.22812642</c:v>
                </c:pt>
                <c:pt idx="214">
                  <c:v>101372507.09205535</c:v>
                </c:pt>
                <c:pt idx="215">
                  <c:v>98451768.06939921</c:v>
                </c:pt>
                <c:pt idx="216">
                  <c:v>95548661.11932726</c:v>
                </c:pt>
                <c:pt idx="217">
                  <c:v>92674939.12420449</c:v>
                </c:pt>
                <c:pt idx="218">
                  <c:v>89822021.73436889</c:v>
                </c:pt>
                <c:pt idx="219">
                  <c:v>86996686.60059355</c:v>
                </c:pt>
                <c:pt idx="220">
                  <c:v>84227293.21859579</c:v>
                </c:pt>
                <c:pt idx="221">
                  <c:v>81471072.6998778</c:v>
                </c:pt>
                <c:pt idx="222">
                  <c:v>78760510.9032565</c:v>
                </c:pt>
                <c:pt idx="223">
                  <c:v>76081638.42335787</c:v>
                </c:pt>
                <c:pt idx="224">
                  <c:v>73474913.48107201</c:v>
                </c:pt>
                <c:pt idx="225">
                  <c:v>70915915.38997932</c:v>
                </c:pt>
                <c:pt idx="226">
                  <c:v>68440622.39797337</c:v>
                </c:pt>
                <c:pt idx="227">
                  <c:v>66083861.468307346</c:v>
                </c:pt>
                <c:pt idx="228">
                  <c:v>63780966.299191475</c:v>
                </c:pt>
                <c:pt idx="229">
                  <c:v>61518211.20360148</c:v>
                </c:pt>
                <c:pt idx="230">
                  <c:v>59324073.04616827</c:v>
                </c:pt>
                <c:pt idx="231">
                  <c:v>57162973.12501951</c:v>
                </c:pt>
                <c:pt idx="232">
                  <c:v>55044055.45581563</c:v>
                </c:pt>
                <c:pt idx="233">
                  <c:v>52967942.168273486</c:v>
                </c:pt>
                <c:pt idx="234">
                  <c:v>50937998.39637022</c:v>
                </c:pt>
                <c:pt idx="235">
                  <c:v>48976824.39730335</c:v>
                </c:pt>
                <c:pt idx="236">
                  <c:v>47101650.39265571</c:v>
                </c:pt>
                <c:pt idx="237">
                  <c:v>45308175.3699809</c:v>
                </c:pt>
                <c:pt idx="238">
                  <c:v>43576000.370542586</c:v>
                </c:pt>
                <c:pt idx="239">
                  <c:v>41916175.20084376</c:v>
                </c:pt>
                <c:pt idx="240">
                  <c:v>40299118.84641531</c:v>
                </c:pt>
                <c:pt idx="241">
                  <c:v>38708456.5316098</c:v>
                </c:pt>
                <c:pt idx="242">
                  <c:v>37133967.9189623</c:v>
                </c:pt>
                <c:pt idx="243">
                  <c:v>35569735.322092816</c:v>
                </c:pt>
                <c:pt idx="244">
                  <c:v>34023809.66623111</c:v>
                </c:pt>
                <c:pt idx="245">
                  <c:v>32491648.84447955</c:v>
                </c:pt>
                <c:pt idx="246">
                  <c:v>30988085.63945873</c:v>
                </c:pt>
                <c:pt idx="247">
                  <c:v>29513508.63993694</c:v>
                </c:pt>
                <c:pt idx="248">
                  <c:v>28132236.740116894</c:v>
                </c:pt>
                <c:pt idx="249">
                  <c:v>26814790.63987081</c:v>
                </c:pt>
                <c:pt idx="250">
                  <c:v>25559503.722045954</c:v>
                </c:pt>
                <c:pt idx="251">
                  <c:v>24351725.235603143</c:v>
                </c:pt>
                <c:pt idx="252">
                  <c:v>23188963.118938766</c:v>
                </c:pt>
                <c:pt idx="253">
                  <c:v>22068529.4447478</c:v>
                </c:pt>
                <c:pt idx="254">
                  <c:v>21032304.037312593</c:v>
                </c:pt>
                <c:pt idx="255">
                  <c:v>20051149.505775362</c:v>
                </c:pt>
                <c:pt idx="256">
                  <c:v>19129712.019884985</c:v>
                </c:pt>
                <c:pt idx="257">
                  <c:v>18245473.3575187</c:v>
                </c:pt>
                <c:pt idx="258">
                  <c:v>17383827.06469925</c:v>
                </c:pt>
                <c:pt idx="259">
                  <c:v>16541834.175400803</c:v>
                </c:pt>
                <c:pt idx="260">
                  <c:v>15732140.026936593</c:v>
                </c:pt>
                <c:pt idx="261">
                  <c:v>14939868.055875205</c:v>
                </c:pt>
                <c:pt idx="262">
                  <c:v>14164225.927868111</c:v>
                </c:pt>
                <c:pt idx="263">
                  <c:v>13412089.424842635</c:v>
                </c:pt>
                <c:pt idx="264">
                  <c:v>12681832.373785628</c:v>
                </c:pt>
                <c:pt idx="265">
                  <c:v>11969030.029140161</c:v>
                </c:pt>
                <c:pt idx="266">
                  <c:v>11273849.057111215</c:v>
                </c:pt>
                <c:pt idx="267">
                  <c:v>10593089.565408414</c:v>
                </c:pt>
                <c:pt idx="268">
                  <c:v>9938227.85655484</c:v>
                </c:pt>
                <c:pt idx="269">
                  <c:v>9312428.275453545</c:v>
                </c:pt>
                <c:pt idx="270">
                  <c:v>8706375.888804087</c:v>
                </c:pt>
                <c:pt idx="271">
                  <c:v>8125016.940522</c:v>
                </c:pt>
                <c:pt idx="272">
                  <c:v>7569714.141031899</c:v>
                </c:pt>
                <c:pt idx="273">
                  <c:v>7032924.350836493</c:v>
                </c:pt>
                <c:pt idx="274">
                  <c:v>6515150.450536485</c:v>
                </c:pt>
                <c:pt idx="275">
                  <c:v>6016779.371301228</c:v>
                </c:pt>
                <c:pt idx="276">
                  <c:v>5532425.603780595</c:v>
                </c:pt>
                <c:pt idx="277">
                  <c:v>5058194.360441233</c:v>
                </c:pt>
                <c:pt idx="278">
                  <c:v>4593722.410943448</c:v>
                </c:pt>
                <c:pt idx="279">
                  <c:v>4141468.603189292</c:v>
                </c:pt>
                <c:pt idx="280">
                  <c:v>3703396.8287949082</c:v>
                </c:pt>
                <c:pt idx="281">
                  <c:v>3275343.8405446424</c:v>
                </c:pt>
                <c:pt idx="282">
                  <c:v>2862422.3985114265</c:v>
                </c:pt>
                <c:pt idx="283">
                  <c:v>2477068.3607929326</c:v>
                </c:pt>
                <c:pt idx="284">
                  <c:v>2119220.4608707945</c:v>
                </c:pt>
                <c:pt idx="285">
                  <c:v>1808727.231994397</c:v>
                </c:pt>
                <c:pt idx="286">
                  <c:v>1542790.1134167332</c:v>
                </c:pt>
                <c:pt idx="287">
                  <c:v>1332766.5198509865</c:v>
                </c:pt>
                <c:pt idx="288">
                  <c:v>1153422.761493981</c:v>
                </c:pt>
                <c:pt idx="289">
                  <c:v>990228.2347429271</c:v>
                </c:pt>
                <c:pt idx="290">
                  <c:v>861791.1702401396</c:v>
                </c:pt>
                <c:pt idx="291">
                  <c:v>744888.1140180869</c:v>
                </c:pt>
                <c:pt idx="292">
                  <c:v>635327.6667872865</c:v>
                </c:pt>
                <c:pt idx="293">
                  <c:v>535408.203687137</c:v>
                </c:pt>
                <c:pt idx="294">
                  <c:v>450927.53946029494</c:v>
                </c:pt>
                <c:pt idx="295">
                  <c:v>402166.1794388966</c:v>
                </c:pt>
                <c:pt idx="296">
                  <c:v>375057.23091845424</c:v>
                </c:pt>
                <c:pt idx="297">
                  <c:v>362199.21867815347</c:v>
                </c:pt>
                <c:pt idx="298">
                  <c:v>351022.1553129804</c:v>
                </c:pt>
                <c:pt idx="299">
                  <c:v>341366.88228123786</c:v>
                </c:pt>
                <c:pt idx="300">
                  <c:v>333509.044935959</c:v>
                </c:pt>
                <c:pt idx="301">
                  <c:v>326392.0690669294</c:v>
                </c:pt>
                <c:pt idx="302">
                  <c:v>319630.44460551953</c:v>
                </c:pt>
                <c:pt idx="303">
                  <c:v>313361.53711754555</c:v>
                </c:pt>
                <c:pt idx="304">
                  <c:v>307430.4043201436</c:v>
                </c:pt>
                <c:pt idx="305">
                  <c:v>301727.49364746065</c:v>
                </c:pt>
                <c:pt idx="306">
                  <c:v>296049.2848497419</c:v>
                </c:pt>
                <c:pt idx="307">
                  <c:v>290362.97171982244</c:v>
                </c:pt>
                <c:pt idx="308">
                  <c:v>284700.7128851409</c:v>
                </c:pt>
                <c:pt idx="309">
                  <c:v>279030.98793353944</c:v>
                </c:pt>
                <c:pt idx="310">
                  <c:v>273369.62440057815</c:v>
                </c:pt>
                <c:pt idx="311">
                  <c:v>267731.2993390578</c:v>
                </c:pt>
                <c:pt idx="312">
                  <c:v>262085.28423484595</c:v>
                </c:pt>
                <c:pt idx="313">
                  <c:v>257571.02712677428</c:v>
                </c:pt>
                <c:pt idx="314">
                  <c:v>0</c:v>
                </c:pt>
                <c:pt idx="315">
                  <c:v>71371.95366789935</c:v>
                </c:pt>
                <c:pt idx="316">
                  <c:v>67174.21763067375</c:v>
                </c:pt>
                <c:pt idx="317">
                  <c:v>63411.674895243545</c:v>
                </c:pt>
                <c:pt idx="318">
                  <c:v>59954.07751239792</c:v>
                </c:pt>
                <c:pt idx="319">
                  <c:v>57138.086967944495</c:v>
                </c:pt>
                <c:pt idx="320">
                  <c:v>54329.262042320086</c:v>
                </c:pt>
                <c:pt idx="321">
                  <c:v>51521.50770779372</c:v>
                </c:pt>
                <c:pt idx="322">
                  <c:v>48715.795697068694</c:v>
                </c:pt>
                <c:pt idx="323">
                  <c:v>46368.49251863512</c:v>
                </c:pt>
                <c:pt idx="324">
                  <c:v>44021.80348294108</c:v>
                </c:pt>
                <c:pt idx="325">
                  <c:v>41680.07786829072</c:v>
                </c:pt>
                <c:pt idx="326">
                  <c:v>39500.281525884</c:v>
                </c:pt>
                <c:pt idx="327">
                  <c:v>37323.91011196296</c:v>
                </c:pt>
                <c:pt idx="328">
                  <c:v>35154.76841343461</c:v>
                </c:pt>
                <c:pt idx="329">
                  <c:v>32984.94360789809</c:v>
                </c:pt>
                <c:pt idx="330">
                  <c:v>30820.183594404836</c:v>
                </c:pt>
                <c:pt idx="331">
                  <c:v>28656.98455039808</c:v>
                </c:pt>
                <c:pt idx="332">
                  <c:v>26498.610860583394</c:v>
                </c:pt>
                <c:pt idx="333">
                  <c:v>24342.02089211955</c:v>
                </c:pt>
                <c:pt idx="334">
                  <c:v>22188.773898886204</c:v>
                </c:pt>
                <c:pt idx="335">
                  <c:v>20040.402794282192</c:v>
                </c:pt>
                <c:pt idx="336">
                  <c:v>18974.04285704188</c:v>
                </c:pt>
                <c:pt idx="337">
                  <c:v>17909.274390039365</c:v>
                </c:pt>
                <c:pt idx="338">
                  <c:v>16844.05533023978</c:v>
                </c:pt>
                <c:pt idx="339">
                  <c:v>15779.447828778106</c:v>
                </c:pt>
                <c:pt idx="340">
                  <c:v>14717.86413786685</c:v>
                </c:pt>
                <c:pt idx="341">
                  <c:v>13654.27778054358</c:v>
                </c:pt>
                <c:pt idx="342">
                  <c:v>12591.976752388351</c:v>
                </c:pt>
                <c:pt idx="343">
                  <c:v>11529.513044570804</c:v>
                </c:pt>
                <c:pt idx="344">
                  <c:v>10468.196822664268</c:v>
                </c:pt>
                <c:pt idx="345">
                  <c:v>9406.840975916459</c:v>
                </c:pt>
                <c:pt idx="346">
                  <c:v>8766.225123842882</c:v>
                </c:pt>
                <c:pt idx="347">
                  <c:v>8125.742402753416</c:v>
                </c:pt>
                <c:pt idx="348">
                  <c:v>7484.486064073202</c:v>
                </c:pt>
                <c:pt idx="349">
                  <c:v>6843.278786505509</c:v>
                </c:pt>
                <c:pt idx="350">
                  <c:v>6201.365419274204</c:v>
                </c:pt>
                <c:pt idx="351">
                  <c:v>5559.129452586161</c:v>
                </c:pt>
                <c:pt idx="352">
                  <c:v>4917.385774103136</c:v>
                </c:pt>
                <c:pt idx="353">
                  <c:v>4274.4148631344615</c:v>
                </c:pt>
                <c:pt idx="354">
                  <c:v>3631.32491247698</c:v>
                </c:pt>
                <c:pt idx="355">
                  <c:v>3026.86212882886</c:v>
                </c:pt>
                <c:pt idx="356">
                  <c:v>2422.233349370301</c:v>
                </c:pt>
                <c:pt idx="357">
                  <c:v>1817.1358780483158</c:v>
                </c:pt>
                <c:pt idx="358">
                  <c:v>1211.7367147153184</c:v>
                </c:pt>
                <c:pt idx="359">
                  <c:v>606.0538388166813</c:v>
                </c:pt>
                <c:pt idx="360">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_Hidden30!$A$2:$A$362</c:f>
              <c:strCache>
                <c:ptCount val="361"/>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strCache>
            </c:strRef>
          </c:cat>
          <c:val>
            <c:numRef>
              <c:f>_Hidden30!$D$2:$D$362</c:f>
              <c:numCache>
                <c:ptCount val="361"/>
                <c:pt idx="0">
                  <c:v>2999311952.7524295</c:v>
                </c:pt>
                <c:pt idx="1">
                  <c:v>2967253317.763436</c:v>
                </c:pt>
                <c:pt idx="2">
                  <c:v>2935173004.0013285</c:v>
                </c:pt>
                <c:pt idx="3">
                  <c:v>2903026426.488066</c:v>
                </c:pt>
                <c:pt idx="4">
                  <c:v>2870145574.727261</c:v>
                </c:pt>
                <c:pt idx="5">
                  <c:v>2836813684.8161316</c:v>
                </c:pt>
                <c:pt idx="6">
                  <c:v>2805465676.8869734</c:v>
                </c:pt>
                <c:pt idx="7">
                  <c:v>2772223463.515743</c:v>
                </c:pt>
                <c:pt idx="8">
                  <c:v>2740201262.026077</c:v>
                </c:pt>
                <c:pt idx="9">
                  <c:v>2707511532.7334957</c:v>
                </c:pt>
                <c:pt idx="10">
                  <c:v>2675554379.29901</c:v>
                </c:pt>
                <c:pt idx="11">
                  <c:v>2644926417.458523</c:v>
                </c:pt>
                <c:pt idx="12">
                  <c:v>2614518358.717889</c:v>
                </c:pt>
                <c:pt idx="13">
                  <c:v>2584659999.283196</c:v>
                </c:pt>
                <c:pt idx="14">
                  <c:v>2553511424.483278</c:v>
                </c:pt>
                <c:pt idx="15">
                  <c:v>2522737924.04254</c:v>
                </c:pt>
                <c:pt idx="16">
                  <c:v>2493145390.7176337</c:v>
                </c:pt>
                <c:pt idx="17">
                  <c:v>2463848592.70985</c:v>
                </c:pt>
                <c:pt idx="18">
                  <c:v>2434253384.3823104</c:v>
                </c:pt>
                <c:pt idx="19">
                  <c:v>2404687552.688432</c:v>
                </c:pt>
                <c:pt idx="20">
                  <c:v>2376109958.1113153</c:v>
                </c:pt>
                <c:pt idx="21">
                  <c:v>2346810918.127489</c:v>
                </c:pt>
                <c:pt idx="22">
                  <c:v>2318355723.1907206</c:v>
                </c:pt>
                <c:pt idx="23">
                  <c:v>2289928024.4399056</c:v>
                </c:pt>
                <c:pt idx="24">
                  <c:v>2261643221.0554247</c:v>
                </c:pt>
                <c:pt idx="25">
                  <c:v>2233404470.458635</c:v>
                </c:pt>
                <c:pt idx="26">
                  <c:v>2204966971.981331</c:v>
                </c:pt>
                <c:pt idx="27">
                  <c:v>2176889040.724835</c:v>
                </c:pt>
                <c:pt idx="28">
                  <c:v>2150341997.7724495</c:v>
                </c:pt>
                <c:pt idx="29">
                  <c:v>2123567501.2017167</c:v>
                </c:pt>
                <c:pt idx="30">
                  <c:v>2096370729.9255493</c:v>
                </c:pt>
                <c:pt idx="31">
                  <c:v>2068253610.1571534</c:v>
                </c:pt>
                <c:pt idx="32">
                  <c:v>2041259328.6269639</c:v>
                </c:pt>
                <c:pt idx="33">
                  <c:v>2014078969.724971</c:v>
                </c:pt>
                <c:pt idx="34">
                  <c:v>1987717335.70124</c:v>
                </c:pt>
                <c:pt idx="35">
                  <c:v>1961206136.2408268</c:v>
                </c:pt>
                <c:pt idx="36">
                  <c:v>1935863174.132527</c:v>
                </c:pt>
                <c:pt idx="37">
                  <c:v>1910486388.821231</c:v>
                </c:pt>
                <c:pt idx="38">
                  <c:v>1884148505.4138162</c:v>
                </c:pt>
                <c:pt idx="39">
                  <c:v>1858695742.0642934</c:v>
                </c:pt>
                <c:pt idx="40">
                  <c:v>1834009531.3129528</c:v>
                </c:pt>
                <c:pt idx="41">
                  <c:v>1809111968.9646978</c:v>
                </c:pt>
                <c:pt idx="42">
                  <c:v>1784561820.7684214</c:v>
                </c:pt>
                <c:pt idx="43">
                  <c:v>1759026498.2393203</c:v>
                </c:pt>
                <c:pt idx="44">
                  <c:v>1733270857.4392414</c:v>
                </c:pt>
                <c:pt idx="45">
                  <c:v>1709376141.263409</c:v>
                </c:pt>
                <c:pt idx="46">
                  <c:v>1684057647.4164214</c:v>
                </c:pt>
                <c:pt idx="47">
                  <c:v>1660191513.5510714</c:v>
                </c:pt>
                <c:pt idx="48">
                  <c:v>1637136984.8608634</c:v>
                </c:pt>
                <c:pt idx="49">
                  <c:v>1614535543.885034</c:v>
                </c:pt>
                <c:pt idx="50">
                  <c:v>1591199385.4569242</c:v>
                </c:pt>
                <c:pt idx="51">
                  <c:v>1568589742.892088</c:v>
                </c:pt>
                <c:pt idx="52">
                  <c:v>1547054902.6770318</c:v>
                </c:pt>
                <c:pt idx="53">
                  <c:v>1524862550.9431636</c:v>
                </c:pt>
                <c:pt idx="54">
                  <c:v>1503442296.3362272</c:v>
                </c:pt>
                <c:pt idx="55">
                  <c:v>1481285449.2505357</c:v>
                </c:pt>
                <c:pt idx="56">
                  <c:v>1459850289.747489</c:v>
                </c:pt>
                <c:pt idx="57">
                  <c:v>1438889782.1268868</c:v>
                </c:pt>
                <c:pt idx="58">
                  <c:v>1417816679.5384157</c:v>
                </c:pt>
                <c:pt idx="59">
                  <c:v>1397700777.6656504</c:v>
                </c:pt>
                <c:pt idx="60">
                  <c:v>1376977374.7484381</c:v>
                </c:pt>
                <c:pt idx="61">
                  <c:v>1357386131.2976677</c:v>
                </c:pt>
                <c:pt idx="62">
                  <c:v>1337807797.0803795</c:v>
                </c:pt>
                <c:pt idx="63">
                  <c:v>1318653662.236737</c:v>
                </c:pt>
                <c:pt idx="64">
                  <c:v>1299551152.0936916</c:v>
                </c:pt>
                <c:pt idx="65">
                  <c:v>1280132134.6289973</c:v>
                </c:pt>
                <c:pt idx="66">
                  <c:v>1261326198.4263945</c:v>
                </c:pt>
                <c:pt idx="67">
                  <c:v>1242379315.6549895</c:v>
                </c:pt>
                <c:pt idx="68">
                  <c:v>1224071702.6795588</c:v>
                </c:pt>
                <c:pt idx="69">
                  <c:v>1205919254.6249783</c:v>
                </c:pt>
                <c:pt idx="70">
                  <c:v>1187516792.1785684</c:v>
                </c:pt>
                <c:pt idx="71">
                  <c:v>1170131940.4206524</c:v>
                </c:pt>
                <c:pt idx="72">
                  <c:v>1153096975.2094703</c:v>
                </c:pt>
                <c:pt idx="73">
                  <c:v>1135711419.801684</c:v>
                </c:pt>
                <c:pt idx="74">
                  <c:v>1118333841.4956279</c:v>
                </c:pt>
                <c:pt idx="75">
                  <c:v>1101892154.714879</c:v>
                </c:pt>
                <c:pt idx="76">
                  <c:v>1086069981.9487073</c:v>
                </c:pt>
                <c:pt idx="77">
                  <c:v>1070051962.0312322</c:v>
                </c:pt>
                <c:pt idx="78">
                  <c:v>1054279001.5638552</c:v>
                </c:pt>
                <c:pt idx="79">
                  <c:v>1037143363.2782799</c:v>
                </c:pt>
                <c:pt idx="80">
                  <c:v>1021181010.684623</c:v>
                </c:pt>
                <c:pt idx="81">
                  <c:v>1005803425.343351</c:v>
                </c:pt>
                <c:pt idx="82">
                  <c:v>990572741.8501602</c:v>
                </c:pt>
                <c:pt idx="83">
                  <c:v>975678743.7194731</c:v>
                </c:pt>
                <c:pt idx="84">
                  <c:v>960651164.9929643</c:v>
                </c:pt>
                <c:pt idx="85">
                  <c:v>943905797.9553225</c:v>
                </c:pt>
                <c:pt idx="86">
                  <c:v>929308957.0670792</c:v>
                </c:pt>
                <c:pt idx="87">
                  <c:v>915089284.2432723</c:v>
                </c:pt>
                <c:pt idx="88">
                  <c:v>900762957.1350542</c:v>
                </c:pt>
                <c:pt idx="89">
                  <c:v>886768593.0809467</c:v>
                </c:pt>
                <c:pt idx="90">
                  <c:v>873010602.5967823</c:v>
                </c:pt>
                <c:pt idx="91">
                  <c:v>859177306.3529552</c:v>
                </c:pt>
                <c:pt idx="92">
                  <c:v>845581349.5358086</c:v>
                </c:pt>
                <c:pt idx="93">
                  <c:v>832433722.31221</c:v>
                </c:pt>
                <c:pt idx="94">
                  <c:v>819275682.6335602</c:v>
                </c:pt>
                <c:pt idx="95">
                  <c:v>806503233.8191247</c:v>
                </c:pt>
                <c:pt idx="96">
                  <c:v>793844023.3677242</c:v>
                </c:pt>
                <c:pt idx="97">
                  <c:v>781320944.0679522</c:v>
                </c:pt>
                <c:pt idx="98">
                  <c:v>768835511.2244481</c:v>
                </c:pt>
                <c:pt idx="99">
                  <c:v>756155371.1028004</c:v>
                </c:pt>
                <c:pt idx="100">
                  <c:v>744154139.2418069</c:v>
                </c:pt>
                <c:pt idx="101">
                  <c:v>731359367.8286633</c:v>
                </c:pt>
                <c:pt idx="102">
                  <c:v>719082701.1676264</c:v>
                </c:pt>
                <c:pt idx="103">
                  <c:v>707119694.213133</c:v>
                </c:pt>
                <c:pt idx="104">
                  <c:v>695560123.6284677</c:v>
                </c:pt>
                <c:pt idx="105">
                  <c:v>684263508.6578237</c:v>
                </c:pt>
                <c:pt idx="106">
                  <c:v>672202443.1106548</c:v>
                </c:pt>
                <c:pt idx="107">
                  <c:v>661348786.3915288</c:v>
                </c:pt>
                <c:pt idx="108">
                  <c:v>650314943.4688473</c:v>
                </c:pt>
                <c:pt idx="109">
                  <c:v>638949880.7318077</c:v>
                </c:pt>
                <c:pt idx="110">
                  <c:v>628347317.7631948</c:v>
                </c:pt>
                <c:pt idx="111">
                  <c:v>617706964.0337536</c:v>
                </c:pt>
                <c:pt idx="112">
                  <c:v>607349066.9387147</c:v>
                </c:pt>
                <c:pt idx="113">
                  <c:v>597189264.9469763</c:v>
                </c:pt>
                <c:pt idx="114">
                  <c:v>587223827.2352704</c:v>
                </c:pt>
                <c:pt idx="115">
                  <c:v>577140772.999291</c:v>
                </c:pt>
                <c:pt idx="116">
                  <c:v>567490430.9271502</c:v>
                </c:pt>
                <c:pt idx="117">
                  <c:v>557890599.0682096</c:v>
                </c:pt>
                <c:pt idx="118">
                  <c:v>548439337.4679749</c:v>
                </c:pt>
                <c:pt idx="119">
                  <c:v>539131768.3578974</c:v>
                </c:pt>
                <c:pt idx="120">
                  <c:v>529930907.4218269</c:v>
                </c:pt>
                <c:pt idx="121">
                  <c:v>520886856.6907716</c:v>
                </c:pt>
                <c:pt idx="122">
                  <c:v>511869540.73367137</c:v>
                </c:pt>
                <c:pt idx="123">
                  <c:v>502804039.1688952</c:v>
                </c:pt>
                <c:pt idx="124">
                  <c:v>494107114.7369313</c:v>
                </c:pt>
                <c:pt idx="125">
                  <c:v>485332320.9642135</c:v>
                </c:pt>
                <c:pt idx="126">
                  <c:v>476645758.83828455</c:v>
                </c:pt>
                <c:pt idx="127">
                  <c:v>468173143.2779127</c:v>
                </c:pt>
                <c:pt idx="128">
                  <c:v>459909860.8167454</c:v>
                </c:pt>
                <c:pt idx="129">
                  <c:v>451714730.1921838</c:v>
                </c:pt>
                <c:pt idx="130">
                  <c:v>443644665.72712207</c:v>
                </c:pt>
                <c:pt idx="131">
                  <c:v>435473586.7177952</c:v>
                </c:pt>
                <c:pt idx="132">
                  <c:v>427644035.6231512</c:v>
                </c:pt>
                <c:pt idx="133">
                  <c:v>419970530.9742056</c:v>
                </c:pt>
                <c:pt idx="134">
                  <c:v>412360023.26968974</c:v>
                </c:pt>
                <c:pt idx="135">
                  <c:v>404864380.3140944</c:v>
                </c:pt>
                <c:pt idx="136">
                  <c:v>397569745.5910601</c:v>
                </c:pt>
                <c:pt idx="137">
                  <c:v>390253722.3595274</c:v>
                </c:pt>
                <c:pt idx="138">
                  <c:v>383009786.3689711</c:v>
                </c:pt>
                <c:pt idx="139">
                  <c:v>375868676.68925244</c:v>
                </c:pt>
                <c:pt idx="140">
                  <c:v>368870402.0569186</c:v>
                </c:pt>
                <c:pt idx="141">
                  <c:v>361904226.6090436</c:v>
                </c:pt>
                <c:pt idx="142">
                  <c:v>355024333.75387186</c:v>
                </c:pt>
                <c:pt idx="143">
                  <c:v>348236426.80367094</c:v>
                </c:pt>
                <c:pt idx="144">
                  <c:v>341535386.7149964</c:v>
                </c:pt>
                <c:pt idx="145">
                  <c:v>334884878.3345389</c:v>
                </c:pt>
                <c:pt idx="146">
                  <c:v>328270604.4572268</c:v>
                </c:pt>
                <c:pt idx="147">
                  <c:v>321702647.6161474</c:v>
                </c:pt>
                <c:pt idx="148">
                  <c:v>315448532.4368886</c:v>
                </c:pt>
                <c:pt idx="149">
                  <c:v>309155528.72134405</c:v>
                </c:pt>
                <c:pt idx="150">
                  <c:v>302949647.5104124</c:v>
                </c:pt>
                <c:pt idx="151">
                  <c:v>296827514.20727813</c:v>
                </c:pt>
                <c:pt idx="152">
                  <c:v>290835696.60860574</c:v>
                </c:pt>
                <c:pt idx="153">
                  <c:v>284895325.8939636</c:v>
                </c:pt>
                <c:pt idx="154">
                  <c:v>279040802.4499037</c:v>
                </c:pt>
                <c:pt idx="155">
                  <c:v>273310107.459917</c:v>
                </c:pt>
                <c:pt idx="156">
                  <c:v>267606590.52056706</c:v>
                </c:pt>
                <c:pt idx="157">
                  <c:v>261606568.4233632</c:v>
                </c:pt>
                <c:pt idx="158">
                  <c:v>256021864.3219638</c:v>
                </c:pt>
                <c:pt idx="159">
                  <c:v>250501779.62669235</c:v>
                </c:pt>
                <c:pt idx="160">
                  <c:v>245150387.02852765</c:v>
                </c:pt>
                <c:pt idx="161">
                  <c:v>239771144.96734506</c:v>
                </c:pt>
                <c:pt idx="162">
                  <c:v>234503331.84628502</c:v>
                </c:pt>
                <c:pt idx="163">
                  <c:v>229149461.5658752</c:v>
                </c:pt>
                <c:pt idx="164">
                  <c:v>224067322.468358</c:v>
                </c:pt>
                <c:pt idx="165">
                  <c:v>219044813.6776236</c:v>
                </c:pt>
                <c:pt idx="166">
                  <c:v>214121761.98493826</c:v>
                </c:pt>
                <c:pt idx="167">
                  <c:v>209336570.39782283</c:v>
                </c:pt>
                <c:pt idx="168">
                  <c:v>204603104.5713956</c:v>
                </c:pt>
                <c:pt idx="169">
                  <c:v>199967407.7726952</c:v>
                </c:pt>
                <c:pt idx="170">
                  <c:v>195274526.02163637</c:v>
                </c:pt>
                <c:pt idx="171">
                  <c:v>190755283.01217324</c:v>
                </c:pt>
                <c:pt idx="172">
                  <c:v>185888625.6817105</c:v>
                </c:pt>
                <c:pt idx="173">
                  <c:v>181504963.73740163</c:v>
                </c:pt>
                <c:pt idx="174">
                  <c:v>177212635.12358123</c:v>
                </c:pt>
                <c:pt idx="175">
                  <c:v>172978412.99014527</c:v>
                </c:pt>
                <c:pt idx="176">
                  <c:v>168888571.05487886</c:v>
                </c:pt>
                <c:pt idx="177">
                  <c:v>164865275.41195786</c:v>
                </c:pt>
                <c:pt idx="178">
                  <c:v>160851030.8760723</c:v>
                </c:pt>
                <c:pt idx="179">
                  <c:v>157028434.93163237</c:v>
                </c:pt>
                <c:pt idx="180">
                  <c:v>153248153.40901488</c:v>
                </c:pt>
                <c:pt idx="181">
                  <c:v>149528743.34852025</c:v>
                </c:pt>
                <c:pt idx="182">
                  <c:v>145832376.2195351</c:v>
                </c:pt>
                <c:pt idx="183">
                  <c:v>142179429.0049044</c:v>
                </c:pt>
                <c:pt idx="184">
                  <c:v>138610388.76410562</c:v>
                </c:pt>
                <c:pt idx="185">
                  <c:v>135055954.4401715</c:v>
                </c:pt>
                <c:pt idx="186">
                  <c:v>131571551.157826</c:v>
                </c:pt>
                <c:pt idx="187">
                  <c:v>128142218.25278565</c:v>
                </c:pt>
                <c:pt idx="188">
                  <c:v>124817362.3646889</c:v>
                </c:pt>
                <c:pt idx="189">
                  <c:v>121563687.9380872</c:v>
                </c:pt>
                <c:pt idx="190">
                  <c:v>118386489.43423438</c:v>
                </c:pt>
                <c:pt idx="191">
                  <c:v>115299344.38122079</c:v>
                </c:pt>
                <c:pt idx="192">
                  <c:v>112270615.90605173</c:v>
                </c:pt>
                <c:pt idx="193">
                  <c:v>109329327.35655907</c:v>
                </c:pt>
                <c:pt idx="194">
                  <c:v>106461233.14805076</c:v>
                </c:pt>
                <c:pt idx="195">
                  <c:v>103653810.50215451</c:v>
                </c:pt>
                <c:pt idx="196">
                  <c:v>100953063.3024531</c:v>
                </c:pt>
                <c:pt idx="197">
                  <c:v>98259418.61890638</c:v>
                </c:pt>
                <c:pt idx="198">
                  <c:v>95621047.35088095</c:v>
                </c:pt>
                <c:pt idx="199">
                  <c:v>93005117.05133909</c:v>
                </c:pt>
                <c:pt idx="200">
                  <c:v>90451876.66338465</c:v>
                </c:pt>
                <c:pt idx="201">
                  <c:v>87929037.7763381</c:v>
                </c:pt>
                <c:pt idx="202">
                  <c:v>85448264.85990746</c:v>
                </c:pt>
                <c:pt idx="203">
                  <c:v>83028405.64304186</c:v>
                </c:pt>
                <c:pt idx="204">
                  <c:v>80642809.69239825</c:v>
                </c:pt>
                <c:pt idx="205">
                  <c:v>78307648.99785326</c:v>
                </c:pt>
                <c:pt idx="206">
                  <c:v>76017225.76069653</c:v>
                </c:pt>
                <c:pt idx="207">
                  <c:v>73776842.29313767</c:v>
                </c:pt>
                <c:pt idx="208">
                  <c:v>71628137.95974967</c:v>
                </c:pt>
                <c:pt idx="209">
                  <c:v>69333147.75085591</c:v>
                </c:pt>
                <c:pt idx="210">
                  <c:v>67275217.97052762</c:v>
                </c:pt>
                <c:pt idx="211">
                  <c:v>65259931.75569115</c:v>
                </c:pt>
                <c:pt idx="212">
                  <c:v>63303284.82976401</c:v>
                </c:pt>
                <c:pt idx="213">
                  <c:v>61170144.28993501</c:v>
                </c:pt>
                <c:pt idx="214">
                  <c:v>59219776.23245633</c:v>
                </c:pt>
                <c:pt idx="215">
                  <c:v>57371983.1100674</c:v>
                </c:pt>
                <c:pt idx="216">
                  <c:v>55538614.414371274</c:v>
                </c:pt>
                <c:pt idx="217">
                  <c:v>53735650.618067354</c:v>
                </c:pt>
                <c:pt idx="218">
                  <c:v>51948991.520337634</c:v>
                </c:pt>
                <c:pt idx="219">
                  <c:v>50186984.30792001</c:v>
                </c:pt>
                <c:pt idx="220">
                  <c:v>48477738.11449564</c:v>
                </c:pt>
                <c:pt idx="221">
                  <c:v>46772117.44115759</c:v>
                </c:pt>
                <c:pt idx="222">
                  <c:v>45104709.37978548</c:v>
                </c:pt>
                <c:pt idx="223">
                  <c:v>43459759.005079284</c:v>
                </c:pt>
                <c:pt idx="224">
                  <c:v>41867430.47323009</c:v>
                </c:pt>
                <c:pt idx="225">
                  <c:v>40306494.66460913</c:v>
                </c:pt>
                <c:pt idx="226">
                  <c:v>38800682.11543625</c:v>
                </c:pt>
                <c:pt idx="227">
                  <c:v>37372365.675852604</c:v>
                </c:pt>
                <c:pt idx="228">
                  <c:v>35978277.32142769</c:v>
                </c:pt>
                <c:pt idx="229">
                  <c:v>34616466.625406444</c:v>
                </c:pt>
                <c:pt idx="230">
                  <c:v>33296922.214146793</c:v>
                </c:pt>
                <c:pt idx="231">
                  <c:v>32002361.91987501</c:v>
                </c:pt>
                <c:pt idx="232">
                  <c:v>30742776.58054423</c:v>
                </c:pt>
                <c:pt idx="233">
                  <c:v>29508005.705474675</c:v>
                </c:pt>
                <c:pt idx="234">
                  <c:v>28307296.949395552</c:v>
                </c:pt>
                <c:pt idx="235">
                  <c:v>27148212.55283122</c:v>
                </c:pt>
                <c:pt idx="236">
                  <c:v>26044529.13734119</c:v>
                </c:pt>
                <c:pt idx="237">
                  <c:v>24989125.10257117</c:v>
                </c:pt>
                <c:pt idx="238">
                  <c:v>23972644.067402367</c:v>
                </c:pt>
                <c:pt idx="239">
                  <c:v>23002761.977523815</c:v>
                </c:pt>
                <c:pt idx="240">
                  <c:v>22059109.766268216</c:v>
                </c:pt>
                <c:pt idx="241">
                  <c:v>21136255.654210832</c:v>
                </c:pt>
                <c:pt idx="242">
                  <c:v>20224958.984905582</c:v>
                </c:pt>
                <c:pt idx="243">
                  <c:v>19323732.555656906</c:v>
                </c:pt>
                <c:pt idx="244">
                  <c:v>18441423.481699497</c:v>
                </c:pt>
                <c:pt idx="245">
                  <c:v>17566180.64230149</c:v>
                </c:pt>
                <c:pt idx="246">
                  <c:v>16712064.703709817</c:v>
                </c:pt>
                <c:pt idx="247">
                  <c:v>15876336.541474702</c:v>
                </c:pt>
                <c:pt idx="248">
                  <c:v>15096055.524979893</c:v>
                </c:pt>
                <c:pt idx="249">
                  <c:v>14352505.582636816</c:v>
                </c:pt>
                <c:pt idx="250">
                  <c:v>13645825.832884224</c:v>
                </c:pt>
                <c:pt idx="251">
                  <c:v>12969012.506395282</c:v>
                </c:pt>
                <c:pt idx="252">
                  <c:v>12318351.627683362</c:v>
                </c:pt>
                <c:pt idx="253">
                  <c:v>11694305.332995676</c:v>
                </c:pt>
                <c:pt idx="254">
                  <c:v>11116855.955377579</c:v>
                </c:pt>
                <c:pt idx="255">
                  <c:v>10571302.375010155</c:v>
                </c:pt>
                <c:pt idx="256">
                  <c:v>10062334.917947778</c:v>
                </c:pt>
                <c:pt idx="257">
                  <c:v>9572812.756800272</c:v>
                </c:pt>
                <c:pt idx="258">
                  <c:v>9098286.101584926</c:v>
                </c:pt>
                <c:pt idx="259">
                  <c:v>8635588.756689357</c:v>
                </c:pt>
                <c:pt idx="260">
                  <c:v>8192677.508543697</c:v>
                </c:pt>
                <c:pt idx="261">
                  <c:v>7760307.161458247</c:v>
                </c:pt>
                <c:pt idx="262">
                  <c:v>7338699.211195522</c:v>
                </c:pt>
                <c:pt idx="263">
                  <c:v>6931902.572574152</c:v>
                </c:pt>
                <c:pt idx="264">
                  <c:v>6537807.229303191</c:v>
                </c:pt>
                <c:pt idx="265">
                  <c:v>6155152.627285783</c:v>
                </c:pt>
                <c:pt idx="266">
                  <c:v>5782906.607501315</c:v>
                </c:pt>
                <c:pt idx="267">
                  <c:v>5419892.840077272</c:v>
                </c:pt>
                <c:pt idx="268">
                  <c:v>5073154.883100388</c:v>
                </c:pt>
                <c:pt idx="269">
                  <c:v>4741614.097919102</c:v>
                </c:pt>
                <c:pt idx="270">
                  <c:v>4422119.204407067</c:v>
                </c:pt>
                <c:pt idx="271">
                  <c:v>4116341.523416724</c:v>
                </c:pt>
                <c:pt idx="272">
                  <c:v>3825571.9240252716</c:v>
                </c:pt>
                <c:pt idx="273">
                  <c:v>3545250.5332637746</c:v>
                </c:pt>
                <c:pt idx="274">
                  <c:v>3275891.6344674677</c:v>
                </c:pt>
                <c:pt idx="275">
                  <c:v>3017858.9099498703</c:v>
                </c:pt>
                <c:pt idx="276">
                  <c:v>2767862.5568551994</c:v>
                </c:pt>
                <c:pt idx="277">
                  <c:v>2524377.022392099</c:v>
                </c:pt>
                <c:pt idx="278">
                  <c:v>2286743.990447932</c:v>
                </c:pt>
                <c:pt idx="279">
                  <c:v>2056370.023954294</c:v>
                </c:pt>
                <c:pt idx="280">
                  <c:v>1834478.3185269888</c:v>
                </c:pt>
                <c:pt idx="281">
                  <c:v>1618315.985564654</c:v>
                </c:pt>
                <c:pt idx="282">
                  <c:v>1410814.5003143682</c:v>
                </c:pt>
                <c:pt idx="283">
                  <c:v>1217778.432335085</c:v>
                </c:pt>
                <c:pt idx="284">
                  <c:v>1039288.6673279534</c:v>
                </c:pt>
                <c:pt idx="285">
                  <c:v>884763.5519786697</c:v>
                </c:pt>
                <c:pt idx="286">
                  <c:v>752757.4912083986</c:v>
                </c:pt>
                <c:pt idx="287">
                  <c:v>648682.3490236136</c:v>
                </c:pt>
                <c:pt idx="288">
                  <c:v>559964.6569470938</c:v>
                </c:pt>
                <c:pt idx="289">
                  <c:v>479553.618014837</c:v>
                </c:pt>
                <c:pt idx="290">
                  <c:v>416291.9371842478</c:v>
                </c:pt>
                <c:pt idx="291">
                  <c:v>358906.31238015334</c:v>
                </c:pt>
                <c:pt idx="292">
                  <c:v>305413.99686470046</c:v>
                </c:pt>
                <c:pt idx="293">
                  <c:v>256726.2532500115</c:v>
                </c:pt>
                <c:pt idx="294">
                  <c:v>215685.91658950178</c:v>
                </c:pt>
                <c:pt idx="295">
                  <c:v>191873.35385358776</c:v>
                </c:pt>
                <c:pt idx="296">
                  <c:v>178499.2647936615</c:v>
                </c:pt>
                <c:pt idx="297">
                  <c:v>171941.4127677803</c:v>
                </c:pt>
                <c:pt idx="298">
                  <c:v>166211.70445047907</c:v>
                </c:pt>
                <c:pt idx="299">
                  <c:v>161242.01901841577</c:v>
                </c:pt>
                <c:pt idx="300">
                  <c:v>157129.79773358605</c:v>
                </c:pt>
                <c:pt idx="301">
                  <c:v>153398.21267332337</c:v>
                </c:pt>
                <c:pt idx="302">
                  <c:v>149838.33338369866</c:v>
                </c:pt>
                <c:pt idx="303">
                  <c:v>146525.96041997112</c:v>
                </c:pt>
                <c:pt idx="304">
                  <c:v>143422.34537632874</c:v>
                </c:pt>
                <c:pt idx="305">
                  <c:v>140403.8388096847</c:v>
                </c:pt>
                <c:pt idx="306">
                  <c:v>137422.51122801774</c:v>
                </c:pt>
                <c:pt idx="307">
                  <c:v>134440.21229114124</c:v>
                </c:pt>
                <c:pt idx="308">
                  <c:v>131494.10364104697</c:v>
                </c:pt>
                <c:pt idx="309">
                  <c:v>128547.6832504772</c:v>
                </c:pt>
                <c:pt idx="310">
                  <c:v>125619.24132892393</c:v>
                </c:pt>
                <c:pt idx="311">
                  <c:v>122725.50366150386</c:v>
                </c:pt>
                <c:pt idx="312">
                  <c:v>119831.88937087033</c:v>
                </c:pt>
                <c:pt idx="313">
                  <c:v>117478.00084966079</c:v>
                </c:pt>
                <c:pt idx="314">
                  <c:v>0</c:v>
                </c:pt>
                <c:pt idx="315">
                  <c:v>32387.342069157283</c:v>
                </c:pt>
                <c:pt idx="316">
                  <c:v>30412.45339928217</c:v>
                </c:pt>
                <c:pt idx="317">
                  <c:v>28635.98701194432</c:v>
                </c:pt>
                <c:pt idx="318">
                  <c:v>27007.93780036022</c:v>
                </c:pt>
                <c:pt idx="319">
                  <c:v>25673.938013320207</c:v>
                </c:pt>
                <c:pt idx="320">
                  <c:v>24351.760617154843</c:v>
                </c:pt>
                <c:pt idx="321">
                  <c:v>23034.522631629377</c:v>
                </c:pt>
                <c:pt idx="322">
                  <c:v>21724.73792735197</c:v>
                </c:pt>
                <c:pt idx="323">
                  <c:v>20627.0674998979</c:v>
                </c:pt>
                <c:pt idx="324">
                  <c:v>19533.33671860326</c:v>
                </c:pt>
                <c:pt idx="325">
                  <c:v>18448.74783516232</c:v>
                </c:pt>
                <c:pt idx="326">
                  <c:v>17439.44489151412</c:v>
                </c:pt>
                <c:pt idx="327">
                  <c:v>16436.66461993326</c:v>
                </c:pt>
                <c:pt idx="328">
                  <c:v>15444.584955358365</c:v>
                </c:pt>
                <c:pt idx="329">
                  <c:v>14454.458928664691</c:v>
                </c:pt>
                <c:pt idx="330">
                  <c:v>13472.589652765057</c:v>
                </c:pt>
                <c:pt idx="331">
                  <c:v>12495.12034244608</c:v>
                </c:pt>
                <c:pt idx="332">
                  <c:v>11525.581032817068</c:v>
                </c:pt>
                <c:pt idx="333">
                  <c:v>10560.645019709513</c:v>
                </c:pt>
                <c:pt idx="334">
                  <c:v>9601.989164070348</c:v>
                </c:pt>
                <c:pt idx="335">
                  <c:v>8650.956341390176</c:v>
                </c:pt>
                <c:pt idx="336">
                  <c:v>8169.804123133475</c:v>
                </c:pt>
                <c:pt idx="337">
                  <c:v>7692.358649351412</c:v>
                </c:pt>
                <c:pt idx="338">
                  <c:v>7216.428059000026</c:v>
                </c:pt>
                <c:pt idx="339">
                  <c:v>6743.129835192618</c:v>
                </c:pt>
                <c:pt idx="340">
                  <c:v>6275.0273890315475</c:v>
                </c:pt>
                <c:pt idx="341">
                  <c:v>5806.757143363428</c:v>
                </c:pt>
                <c:pt idx="342">
                  <c:v>5341.81212526505</c:v>
                </c:pt>
                <c:pt idx="343">
                  <c:v>4878.651031214223</c:v>
                </c:pt>
                <c:pt idx="344">
                  <c:v>4418.658481138738</c:v>
                </c:pt>
                <c:pt idx="345">
                  <c:v>3960.5586751189094</c:v>
                </c:pt>
                <c:pt idx="346">
                  <c:v>3681.4538599910966</c:v>
                </c:pt>
                <c:pt idx="347">
                  <c:v>3404.0784487770397</c:v>
                </c:pt>
                <c:pt idx="348">
                  <c:v>3127.4659248501616</c:v>
                </c:pt>
                <c:pt idx="349">
                  <c:v>2852.4931012256416</c:v>
                </c:pt>
                <c:pt idx="350">
                  <c:v>2578.3494965266796</c:v>
                </c:pt>
                <c:pt idx="351">
                  <c:v>2305.448062945546</c:v>
                </c:pt>
                <c:pt idx="352">
                  <c:v>2034.6230121666301</c:v>
                </c:pt>
                <c:pt idx="353">
                  <c:v>1764.0887724177117</c:v>
                </c:pt>
                <c:pt idx="354">
                  <c:v>1494.9912162607568</c:v>
                </c:pt>
                <c:pt idx="355">
                  <c:v>1242.9689057023563</c:v>
                </c:pt>
                <c:pt idx="356">
                  <c:v>992.2323247261263</c:v>
                </c:pt>
                <c:pt idx="357">
                  <c:v>742.4699621628108</c:v>
                </c:pt>
                <c:pt idx="358">
                  <c:v>493.8486202205545</c:v>
                </c:pt>
                <c:pt idx="359">
                  <c:v>246.39197094600647</c:v>
                </c:pt>
                <c:pt idx="360">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_Hidden30!$A$2:$A$362</c:f>
              <c:strCache>
                <c:ptCount val="361"/>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strCache>
            </c:strRef>
          </c:cat>
          <c:val>
            <c:numRef>
              <c:f>_Hidden30!$E$2:$E$362</c:f>
              <c:numCache>
                <c:ptCount val="361"/>
                <c:pt idx="0">
                  <c:v>2986608232.1098185</c:v>
                </c:pt>
                <c:pt idx="1">
                  <c:v>2942573551.6273227</c:v>
                </c:pt>
                <c:pt idx="2">
                  <c:v>2898431406.8194704</c:v>
                </c:pt>
                <c:pt idx="3">
                  <c:v>2854545247.655996</c:v>
                </c:pt>
                <c:pt idx="4">
                  <c:v>2811414486.0913253</c:v>
                </c:pt>
                <c:pt idx="5">
                  <c:v>2766995075.8503675</c:v>
                </c:pt>
                <c:pt idx="6">
                  <c:v>2725201480.324289</c:v>
                </c:pt>
                <c:pt idx="7">
                  <c:v>2681504381.817907</c:v>
                </c:pt>
                <c:pt idx="8">
                  <c:v>2639665045.132568</c:v>
                </c:pt>
                <c:pt idx="9">
                  <c:v>2597127639.783148</c:v>
                </c:pt>
                <c:pt idx="10">
                  <c:v>2555602950.1985064</c:v>
                </c:pt>
                <c:pt idx="11">
                  <c:v>2515992118.9823875</c:v>
                </c:pt>
                <c:pt idx="12">
                  <c:v>2476532304.174389</c:v>
                </c:pt>
                <c:pt idx="13">
                  <c:v>2438213922.00867</c:v>
                </c:pt>
                <c:pt idx="14">
                  <c:v>2398627507.6221695</c:v>
                </c:pt>
                <c:pt idx="15">
                  <c:v>2359683523.9807096</c:v>
                </c:pt>
                <c:pt idx="16">
                  <c:v>2323080402.307768</c:v>
                </c:pt>
                <c:pt idx="17">
                  <c:v>2286058139.500156</c:v>
                </c:pt>
                <c:pt idx="18">
                  <c:v>2249340075.5392647</c:v>
                </c:pt>
                <c:pt idx="19">
                  <c:v>2212608688.28399</c:v>
                </c:pt>
                <c:pt idx="20">
                  <c:v>2177351655.58469</c:v>
                </c:pt>
                <c:pt idx="21">
                  <c:v>2141394885.6421692</c:v>
                </c:pt>
                <c:pt idx="22">
                  <c:v>2106470369.4970272</c:v>
                </c:pt>
                <c:pt idx="23">
                  <c:v>2072111858.6385808</c:v>
                </c:pt>
                <c:pt idx="24">
                  <c:v>2037849366.842843</c:v>
                </c:pt>
                <c:pt idx="25">
                  <c:v>2004155653.8780892</c:v>
                </c:pt>
                <c:pt idx="26">
                  <c:v>1970256528.7941327</c:v>
                </c:pt>
                <c:pt idx="27">
                  <c:v>1936928543.806027</c:v>
                </c:pt>
                <c:pt idx="28">
                  <c:v>1905986650.809308</c:v>
                </c:pt>
                <c:pt idx="29">
                  <c:v>1874282315.147113</c:v>
                </c:pt>
                <c:pt idx="30">
                  <c:v>1842693516.843048</c:v>
                </c:pt>
                <c:pt idx="31">
                  <c:v>1810278657.018062</c:v>
                </c:pt>
                <c:pt idx="32">
                  <c:v>1779327561.8529003</c:v>
                </c:pt>
                <c:pt idx="33">
                  <c:v>1748198880.8007069</c:v>
                </c:pt>
                <c:pt idx="34">
                  <c:v>1718009607.1726005</c:v>
                </c:pt>
                <c:pt idx="35">
                  <c:v>1688147109.778083</c:v>
                </c:pt>
                <c:pt idx="36">
                  <c:v>1659274825.2344012</c:v>
                </c:pt>
                <c:pt idx="37">
                  <c:v>1630811243.8875122</c:v>
                </c:pt>
                <c:pt idx="38">
                  <c:v>1601516800.4438984</c:v>
                </c:pt>
                <c:pt idx="39">
                  <c:v>1573190417.3880045</c:v>
                </c:pt>
                <c:pt idx="40">
                  <c:v>1546144657.1122942</c:v>
                </c:pt>
                <c:pt idx="41">
                  <c:v>1518695136.4419138</c:v>
                </c:pt>
                <c:pt idx="42">
                  <c:v>1491945078.123773</c:v>
                </c:pt>
                <c:pt idx="43">
                  <c:v>1464368034.1354182</c:v>
                </c:pt>
                <c:pt idx="44">
                  <c:v>1437011940.241672</c:v>
                </c:pt>
                <c:pt idx="45">
                  <c:v>1411198802.5049334</c:v>
                </c:pt>
                <c:pt idx="46">
                  <c:v>1384408109.8660939</c:v>
                </c:pt>
                <c:pt idx="47">
                  <c:v>1359194016.0514817</c:v>
                </c:pt>
                <c:pt idx="48">
                  <c:v>1334642356.9047184</c:v>
                </c:pt>
                <c:pt idx="49">
                  <c:v>1310821565.5893743</c:v>
                </c:pt>
                <c:pt idx="50">
                  <c:v>1286403429.753463</c:v>
                </c:pt>
                <c:pt idx="51">
                  <c:v>1262753489.427423</c:v>
                </c:pt>
                <c:pt idx="52">
                  <c:v>1240651897.626832</c:v>
                </c:pt>
                <c:pt idx="53">
                  <c:v>1217675410.3482308</c:v>
                </c:pt>
                <c:pt idx="54">
                  <c:v>1195648944.5869524</c:v>
                </c:pt>
                <c:pt idx="55">
                  <c:v>1173038583.3344843</c:v>
                </c:pt>
                <c:pt idx="56">
                  <c:v>1151325024.0717165</c:v>
                </c:pt>
                <c:pt idx="57">
                  <c:v>1129987845.0304244</c:v>
                </c:pt>
                <c:pt idx="58">
                  <c:v>1108722712.0874434</c:v>
                </c:pt>
                <c:pt idx="59">
                  <c:v>1088511829.5917742</c:v>
                </c:pt>
                <c:pt idx="60">
                  <c:v>1067830620.5976243</c:v>
                </c:pt>
                <c:pt idx="61">
                  <c:v>1048322861.829465</c:v>
                </c:pt>
                <c:pt idx="62">
                  <c:v>1028826143.9560747</c:v>
                </c:pt>
                <c:pt idx="63">
                  <c:v>1009800621.8338258</c:v>
                </c:pt>
                <c:pt idx="64">
                  <c:v>991364306.5673387</c:v>
                </c:pt>
                <c:pt idx="65">
                  <c:v>972414260.0547276</c:v>
                </c:pt>
                <c:pt idx="66">
                  <c:v>954201333.4946303</c:v>
                </c:pt>
                <c:pt idx="67">
                  <c:v>935887042.8061713</c:v>
                </c:pt>
                <c:pt idx="68">
                  <c:v>918316027.3706266</c:v>
                </c:pt>
                <c:pt idx="69">
                  <c:v>900865914.0494602</c:v>
                </c:pt>
                <c:pt idx="70">
                  <c:v>883361168.915538</c:v>
                </c:pt>
                <c:pt idx="71">
                  <c:v>866860996.1973135</c:v>
                </c:pt>
                <c:pt idx="72">
                  <c:v>850622920.611302</c:v>
                </c:pt>
                <c:pt idx="73">
                  <c:v>834363551.7724743</c:v>
                </c:pt>
                <c:pt idx="74">
                  <c:v>818117001.8837665</c:v>
                </c:pt>
                <c:pt idx="75">
                  <c:v>802674861.1041323</c:v>
                </c:pt>
                <c:pt idx="76">
                  <c:v>788121893.6142973</c:v>
                </c:pt>
                <c:pt idx="77">
                  <c:v>773209300.1040893</c:v>
                </c:pt>
                <c:pt idx="78">
                  <c:v>758689094.4207785</c:v>
                </c:pt>
                <c:pt idx="79">
                  <c:v>743196570.6945175</c:v>
                </c:pt>
                <c:pt idx="80">
                  <c:v>728758642.4889544</c:v>
                </c:pt>
                <c:pt idx="81">
                  <c:v>714744328.2363014</c:v>
                </c:pt>
                <c:pt idx="82">
                  <c:v>700939605.9659349</c:v>
                </c:pt>
                <c:pt idx="83">
                  <c:v>687570371.4702079</c:v>
                </c:pt>
                <c:pt idx="84">
                  <c:v>674112909.0277946</c:v>
                </c:pt>
                <c:pt idx="85">
                  <c:v>659647114.8283051</c:v>
                </c:pt>
                <c:pt idx="86">
                  <c:v>646695376.7210053</c:v>
                </c:pt>
                <c:pt idx="87">
                  <c:v>634102875.1997548</c:v>
                </c:pt>
                <c:pt idx="88">
                  <c:v>621702076.5844028</c:v>
                </c:pt>
                <c:pt idx="89">
                  <c:v>609450900.0320376</c:v>
                </c:pt>
                <c:pt idx="90">
                  <c:v>597535925.2440999</c:v>
                </c:pt>
                <c:pt idx="91">
                  <c:v>585576878.0885307</c:v>
                </c:pt>
                <c:pt idx="92">
                  <c:v>573948072.174646</c:v>
                </c:pt>
                <c:pt idx="93">
                  <c:v>562630784.4631647</c:v>
                </c:pt>
                <c:pt idx="94">
                  <c:v>551392062.1459892</c:v>
                </c:pt>
                <c:pt idx="95">
                  <c:v>540570873.4686366</c:v>
                </c:pt>
                <c:pt idx="96">
                  <c:v>529832174.50009334</c:v>
                </c:pt>
                <c:pt idx="97">
                  <c:v>519336321.9068182</c:v>
                </c:pt>
                <c:pt idx="98">
                  <c:v>508872856.1013199</c:v>
                </c:pt>
                <c:pt idx="99">
                  <c:v>498360384.4447502</c:v>
                </c:pt>
                <c:pt idx="100">
                  <c:v>488574036.0338514</c:v>
                </c:pt>
                <c:pt idx="101">
                  <c:v>478139838.0995347</c:v>
                </c:pt>
                <c:pt idx="102">
                  <c:v>468186650.27390665</c:v>
                </c:pt>
                <c:pt idx="103">
                  <c:v>458447636.104078</c:v>
                </c:pt>
                <c:pt idx="104">
                  <c:v>449104662.76456505</c:v>
                </c:pt>
                <c:pt idx="105">
                  <c:v>439939429.8325095</c:v>
                </c:pt>
                <c:pt idx="106">
                  <c:v>430354366.50297594</c:v>
                </c:pt>
                <c:pt idx="107">
                  <c:v>421670065.7135124</c:v>
                </c:pt>
                <c:pt idx="108">
                  <c:v>412878781.1139028</c:v>
                </c:pt>
                <c:pt idx="109">
                  <c:v>404000318.15533394</c:v>
                </c:pt>
                <c:pt idx="110">
                  <c:v>395613678.2613133</c:v>
                </c:pt>
                <c:pt idx="111">
                  <c:v>387267141.98836875</c:v>
                </c:pt>
                <c:pt idx="112">
                  <c:v>379316323.650846</c:v>
                </c:pt>
                <c:pt idx="113">
                  <c:v>371391342.6954386</c:v>
                </c:pt>
                <c:pt idx="114">
                  <c:v>363696847.25260735</c:v>
                </c:pt>
                <c:pt idx="115">
                  <c:v>355937907.91874844</c:v>
                </c:pt>
                <c:pt idx="116">
                  <c:v>348551625.9077986</c:v>
                </c:pt>
                <c:pt idx="117">
                  <c:v>341204093.5768414</c:v>
                </c:pt>
                <c:pt idx="118">
                  <c:v>334003030.1207705</c:v>
                </c:pt>
                <c:pt idx="119">
                  <c:v>326988753.8085136</c:v>
                </c:pt>
                <c:pt idx="120">
                  <c:v>320047001.1021795</c:v>
                </c:pt>
                <c:pt idx="121">
                  <c:v>313295383.1415824</c:v>
                </c:pt>
                <c:pt idx="122">
                  <c:v>306567775.48952395</c:v>
                </c:pt>
                <c:pt idx="123">
                  <c:v>299862800.55422777</c:v>
                </c:pt>
                <c:pt idx="124">
                  <c:v>293548559.5009973</c:v>
                </c:pt>
                <c:pt idx="125">
                  <c:v>287114205.1792952</c:v>
                </c:pt>
                <c:pt idx="126">
                  <c:v>280819513.2326523</c:v>
                </c:pt>
                <c:pt idx="127">
                  <c:v>274659525.56063336</c:v>
                </c:pt>
                <c:pt idx="128">
                  <c:v>268705758.3664234</c:v>
                </c:pt>
                <c:pt idx="129">
                  <c:v>262799857.06603462</c:v>
                </c:pt>
                <c:pt idx="130">
                  <c:v>257011617.80364046</c:v>
                </c:pt>
                <c:pt idx="131">
                  <c:v>251243823.01819095</c:v>
                </c:pt>
                <c:pt idx="132">
                  <c:v>245681589.7335353</c:v>
                </c:pt>
                <c:pt idx="133">
                  <c:v>240284133.96686965</c:v>
                </c:pt>
                <c:pt idx="134">
                  <c:v>234930526.9690722</c:v>
                </c:pt>
                <c:pt idx="135">
                  <c:v>229683123.98078433</c:v>
                </c:pt>
                <c:pt idx="136">
                  <c:v>224651018.6487634</c:v>
                </c:pt>
                <c:pt idx="137">
                  <c:v>219583012.04847893</c:v>
                </c:pt>
                <c:pt idx="138">
                  <c:v>214623680.5228632</c:v>
                </c:pt>
                <c:pt idx="139">
                  <c:v>209729983.09838915</c:v>
                </c:pt>
                <c:pt idx="140">
                  <c:v>204981317.14712852</c:v>
                </c:pt>
                <c:pt idx="141">
                  <c:v>200258401.44558167</c:v>
                </c:pt>
                <c:pt idx="142">
                  <c:v>195619358.59504294</c:v>
                </c:pt>
                <c:pt idx="143">
                  <c:v>191092653.4334089</c:v>
                </c:pt>
                <c:pt idx="144">
                  <c:v>186621691.05255425</c:v>
                </c:pt>
                <c:pt idx="145">
                  <c:v>182237619.38532445</c:v>
                </c:pt>
                <c:pt idx="146">
                  <c:v>177881634.09062096</c:v>
                </c:pt>
                <c:pt idx="147">
                  <c:v>173584271.16530237</c:v>
                </c:pt>
                <c:pt idx="148">
                  <c:v>169558379.633273</c:v>
                </c:pt>
                <c:pt idx="149">
                  <c:v>165471949.45993832</c:v>
                </c:pt>
                <c:pt idx="150">
                  <c:v>161485636.97108722</c:v>
                </c:pt>
                <c:pt idx="151">
                  <c:v>157552110.08605754</c:v>
                </c:pt>
                <c:pt idx="152">
                  <c:v>153738932.90524927</c:v>
                </c:pt>
                <c:pt idx="153">
                  <c:v>149960919.98026615</c:v>
                </c:pt>
                <c:pt idx="154">
                  <c:v>146257149.0951487</c:v>
                </c:pt>
                <c:pt idx="155">
                  <c:v>142666224.38186178</c:v>
                </c:pt>
                <c:pt idx="156">
                  <c:v>139097363.86975357</c:v>
                </c:pt>
                <c:pt idx="157">
                  <c:v>135421251.21013725</c:v>
                </c:pt>
                <c:pt idx="158">
                  <c:v>131968977.97405505</c:v>
                </c:pt>
                <c:pt idx="159">
                  <c:v>128576687.44467226</c:v>
                </c:pt>
                <c:pt idx="160">
                  <c:v>125348462.57714458</c:v>
                </c:pt>
                <c:pt idx="161">
                  <c:v>122078719.46013306</c:v>
                </c:pt>
                <c:pt idx="162">
                  <c:v>118907199.03063811</c:v>
                </c:pt>
                <c:pt idx="163">
                  <c:v>115700328.52713116</c:v>
                </c:pt>
                <c:pt idx="164">
                  <c:v>112670535.6384521</c:v>
                </c:pt>
                <c:pt idx="165">
                  <c:v>109678481.46636283</c:v>
                </c:pt>
                <c:pt idx="166">
                  <c:v>106759340.44964081</c:v>
                </c:pt>
                <c:pt idx="167">
                  <c:v>103945636.22967899</c:v>
                </c:pt>
                <c:pt idx="168">
                  <c:v>101164932.45012315</c:v>
                </c:pt>
                <c:pt idx="169">
                  <c:v>98467537.4420066</c:v>
                </c:pt>
                <c:pt idx="170">
                  <c:v>95749402.37934035</c:v>
                </c:pt>
                <c:pt idx="171">
                  <c:v>93137306.45308551</c:v>
                </c:pt>
                <c:pt idx="172">
                  <c:v>90413842.56535156</c:v>
                </c:pt>
                <c:pt idx="173">
                  <c:v>87907764.58919427</c:v>
                </c:pt>
                <c:pt idx="174">
                  <c:v>85477044.42947046</c:v>
                </c:pt>
                <c:pt idx="175">
                  <c:v>83081311.07551542</c:v>
                </c:pt>
                <c:pt idx="176">
                  <c:v>80784450.96082966</c:v>
                </c:pt>
                <c:pt idx="177">
                  <c:v>78525973.38715868</c:v>
                </c:pt>
                <c:pt idx="178">
                  <c:v>76289471.13770768</c:v>
                </c:pt>
                <c:pt idx="179">
                  <c:v>74171171.96922816</c:v>
                </c:pt>
                <c:pt idx="180">
                  <c:v>72078992.70325193</c:v>
                </c:pt>
                <c:pt idx="181">
                  <c:v>70041304.42168005</c:v>
                </c:pt>
                <c:pt idx="182">
                  <c:v>68020546.05406235</c:v>
                </c:pt>
                <c:pt idx="183">
                  <c:v>66035815.73875924</c:v>
                </c:pt>
                <c:pt idx="184">
                  <c:v>64123040.9812087</c:v>
                </c:pt>
                <c:pt idx="185">
                  <c:v>62214080.18581815</c:v>
                </c:pt>
                <c:pt idx="186">
                  <c:v>60360527.49692999</c:v>
                </c:pt>
                <c:pt idx="187">
                  <c:v>58538270.74223474</c:v>
                </c:pt>
                <c:pt idx="188">
                  <c:v>56785667.54698879</c:v>
                </c:pt>
                <c:pt idx="189">
                  <c:v>55071159.60096078</c:v>
                </c:pt>
                <c:pt idx="190">
                  <c:v>53404655.2982257</c:v>
                </c:pt>
                <c:pt idx="191">
                  <c:v>51798823.41564153</c:v>
                </c:pt>
                <c:pt idx="192">
                  <c:v>50224518.51328515</c:v>
                </c:pt>
                <c:pt idx="193">
                  <c:v>48708239.906795315</c:v>
                </c:pt>
                <c:pt idx="194">
                  <c:v>47229557.01807819</c:v>
                </c:pt>
                <c:pt idx="195">
                  <c:v>45789328.18044729</c:v>
                </c:pt>
                <c:pt idx="196">
                  <c:v>44425621.51509178</c:v>
                </c:pt>
                <c:pt idx="197">
                  <c:v>43057104.43438851</c:v>
                </c:pt>
                <c:pt idx="198">
                  <c:v>41729214.522145055</c:v>
                </c:pt>
                <c:pt idx="199">
                  <c:v>40415706.67799511</c:v>
                </c:pt>
                <c:pt idx="200">
                  <c:v>39145063.20253906</c:v>
                </c:pt>
                <c:pt idx="201">
                  <c:v>37892072.26732081</c:v>
                </c:pt>
                <c:pt idx="202">
                  <c:v>36667044.37053729</c:v>
                </c:pt>
                <c:pt idx="203">
                  <c:v>35482600.19276762</c:v>
                </c:pt>
                <c:pt idx="204">
                  <c:v>34317133.92664861</c:v>
                </c:pt>
                <c:pt idx="205">
                  <c:v>33186819.0870421</c:v>
                </c:pt>
                <c:pt idx="206">
                  <c:v>32079683.72870176</c:v>
                </c:pt>
                <c:pt idx="207">
                  <c:v>31002359.260641962</c:v>
                </c:pt>
                <c:pt idx="208">
                  <c:v>29984261.315215487</c:v>
                </c:pt>
                <c:pt idx="209">
                  <c:v>28900624.682767294</c:v>
                </c:pt>
                <c:pt idx="210">
                  <c:v>27927850.39019664</c:v>
                </c:pt>
                <c:pt idx="211">
                  <c:v>26976501.74546459</c:v>
                </c:pt>
                <c:pt idx="212">
                  <c:v>26060416.06219852</c:v>
                </c:pt>
                <c:pt idx="213">
                  <c:v>25075593.6378947</c:v>
                </c:pt>
                <c:pt idx="214">
                  <c:v>24173253.139521673</c:v>
                </c:pt>
                <c:pt idx="215">
                  <c:v>23322993.071377967</c:v>
                </c:pt>
                <c:pt idx="216">
                  <c:v>22482058.919615284</c:v>
                </c:pt>
                <c:pt idx="217">
                  <c:v>21663051.68980923</c:v>
                </c:pt>
                <c:pt idx="218">
                  <c:v>20854071.827326577</c:v>
                </c:pt>
                <c:pt idx="219">
                  <c:v>20061410.454558693</c:v>
                </c:pt>
                <c:pt idx="220">
                  <c:v>19304018.40586905</c:v>
                </c:pt>
                <c:pt idx="221">
                  <c:v>18545947.49093655</c:v>
                </c:pt>
                <c:pt idx="222">
                  <c:v>17811478.324035205</c:v>
                </c:pt>
                <c:pt idx="223">
                  <c:v>17089210.962994017</c:v>
                </c:pt>
                <c:pt idx="224">
                  <c:v>16395591.476618303</c:v>
                </c:pt>
                <c:pt idx="225">
                  <c:v>15717462.42946117</c:v>
                </c:pt>
                <c:pt idx="226">
                  <c:v>15066187.93566528</c:v>
                </c:pt>
                <c:pt idx="227">
                  <c:v>14452091.184106657</c:v>
                </c:pt>
                <c:pt idx="228">
                  <c:v>13854060.760615716</c:v>
                </c:pt>
                <c:pt idx="229">
                  <c:v>13275030.969160104</c:v>
                </c:pt>
                <c:pt idx="230">
                  <c:v>12714916.649388684</c:v>
                </c:pt>
                <c:pt idx="231">
                  <c:v>12168809.097430216</c:v>
                </c:pt>
                <c:pt idx="232">
                  <c:v>11643530.411421133</c:v>
                </c:pt>
                <c:pt idx="233">
                  <c:v>11128536.928033374</c:v>
                </c:pt>
                <c:pt idx="234">
                  <c:v>10631944.39862193</c:v>
                </c:pt>
                <c:pt idx="235">
                  <c:v>10153415.441136053</c:v>
                </c:pt>
                <c:pt idx="236">
                  <c:v>9700709.72063805</c:v>
                </c:pt>
                <c:pt idx="237">
                  <c:v>9268184.482806541</c:v>
                </c:pt>
                <c:pt idx="238">
                  <c:v>8853524.132496808</c:v>
                </c:pt>
                <c:pt idx="239">
                  <c:v>8460505.40310858</c:v>
                </c:pt>
                <c:pt idx="240">
                  <c:v>8079061.663711288</c:v>
                </c:pt>
                <c:pt idx="241">
                  <c:v>7709337.84218338</c:v>
                </c:pt>
                <c:pt idx="242">
                  <c:v>7345701.793918885</c:v>
                </c:pt>
                <c:pt idx="243">
                  <c:v>6988649.85301999</c:v>
                </c:pt>
                <c:pt idx="244">
                  <c:v>6644032.0063128695</c:v>
                </c:pt>
                <c:pt idx="245">
                  <c:v>6301896.106342666</c:v>
                </c:pt>
                <c:pt idx="246">
                  <c:v>5970903.969378883</c:v>
                </c:pt>
                <c:pt idx="247">
                  <c:v>5648288.795255646</c:v>
                </c:pt>
                <c:pt idx="248">
                  <c:v>5348674.455641494</c:v>
                </c:pt>
                <c:pt idx="249">
                  <c:v>5063689.0070884125</c:v>
                </c:pt>
                <c:pt idx="250">
                  <c:v>4793974.770185316</c:v>
                </c:pt>
                <c:pt idx="251">
                  <c:v>4537523.765598631</c:v>
                </c:pt>
                <c:pt idx="252">
                  <c:v>4291619.600276407</c:v>
                </c:pt>
                <c:pt idx="253">
                  <c:v>4057505.6715302737</c:v>
                </c:pt>
                <c:pt idx="254">
                  <c:v>3840814.253404027</c:v>
                </c:pt>
                <c:pt idx="255">
                  <c:v>3636858.8090830157</c:v>
                </c:pt>
                <c:pt idx="256">
                  <c:v>3448511.8721157215</c:v>
                </c:pt>
                <c:pt idx="257">
                  <c:v>3266849.6005180073</c:v>
                </c:pt>
                <c:pt idx="258">
                  <c:v>3092183.436085527</c:v>
                </c:pt>
                <c:pt idx="259">
                  <c:v>2922498.062102357</c:v>
                </c:pt>
                <c:pt idx="260">
                  <c:v>2761240.425561276</c:v>
                </c:pt>
                <c:pt idx="261">
                  <c:v>2604437.225366172</c:v>
                </c:pt>
                <c:pt idx="262">
                  <c:v>2452509.453055905</c:v>
                </c:pt>
                <c:pt idx="263">
                  <c:v>2307066.6210213904</c:v>
                </c:pt>
                <c:pt idx="264">
                  <c:v>2166688.1908908505</c:v>
                </c:pt>
                <c:pt idx="265">
                  <c:v>2031511.1727921013</c:v>
                </c:pt>
                <c:pt idx="266">
                  <c:v>1900567.0116806314</c:v>
                </c:pt>
                <c:pt idx="267">
                  <c:v>1773716.9971361468</c:v>
                </c:pt>
                <c:pt idx="268">
                  <c:v>1653890.5304166656</c:v>
                </c:pt>
                <c:pt idx="269">
                  <c:v>1539258.1584967654</c:v>
                </c:pt>
                <c:pt idx="270">
                  <c:v>1429656.7777868302</c:v>
                </c:pt>
                <c:pt idx="271">
                  <c:v>1325163.1839564915</c:v>
                </c:pt>
                <c:pt idx="272">
                  <c:v>1226508.0885514615</c:v>
                </c:pt>
                <c:pt idx="273">
                  <c:v>1131820.6040975966</c:v>
                </c:pt>
                <c:pt idx="274">
                  <c:v>1041398.172647154</c:v>
                </c:pt>
                <c:pt idx="275">
                  <c:v>955437.5368021828</c:v>
                </c:pt>
                <c:pt idx="276">
                  <c:v>872578.5000718096</c:v>
                </c:pt>
                <c:pt idx="277">
                  <c:v>792556.6042256131</c:v>
                </c:pt>
                <c:pt idx="278">
                  <c:v>714908.1313936176</c:v>
                </c:pt>
                <c:pt idx="279">
                  <c:v>640163.0075110481</c:v>
                </c:pt>
                <c:pt idx="280">
                  <c:v>568823.3824552573</c:v>
                </c:pt>
                <c:pt idx="281">
                  <c:v>499671.755194605</c:v>
                </c:pt>
                <c:pt idx="282">
                  <c:v>433817.9072476049</c:v>
                </c:pt>
                <c:pt idx="283">
                  <c:v>372874.30595020315</c:v>
                </c:pt>
                <c:pt idx="284">
                  <c:v>316917.6704807114</c:v>
                </c:pt>
                <c:pt idx="285">
                  <c:v>268654.4918959723</c:v>
                </c:pt>
                <c:pt idx="286">
                  <c:v>227603.31784843866</c:v>
                </c:pt>
                <c:pt idx="287">
                  <c:v>195331.2218145295</c:v>
                </c:pt>
                <c:pt idx="288">
                  <c:v>167902.3683654562</c:v>
                </c:pt>
                <c:pt idx="289">
                  <c:v>143202.12442109623</c:v>
                </c:pt>
                <c:pt idx="290">
                  <c:v>123784.68276210334</c:v>
                </c:pt>
                <c:pt idx="291">
                  <c:v>106269.00756652383</c:v>
                </c:pt>
                <c:pt idx="292">
                  <c:v>90084.37625426034</c:v>
                </c:pt>
                <c:pt idx="293">
                  <c:v>75402.79449138178</c:v>
                </c:pt>
                <c:pt idx="294">
                  <c:v>63089.20149854347</c:v>
                </c:pt>
                <c:pt idx="295">
                  <c:v>55886.193328377776</c:v>
                </c:pt>
                <c:pt idx="296">
                  <c:v>51777.65495240677</c:v>
                </c:pt>
                <c:pt idx="297">
                  <c:v>49664.15558281963</c:v>
                </c:pt>
                <c:pt idx="298">
                  <c:v>47805.821723267516</c:v>
                </c:pt>
                <c:pt idx="299">
                  <c:v>46186.33439304824</c:v>
                </c:pt>
                <c:pt idx="300">
                  <c:v>44817.79017122819</c:v>
                </c:pt>
                <c:pt idx="301">
                  <c:v>43574.08441577202</c:v>
                </c:pt>
                <c:pt idx="302">
                  <c:v>42382.59307187254</c:v>
                </c:pt>
                <c:pt idx="303">
                  <c:v>41270.12524147245</c:v>
                </c:pt>
                <c:pt idx="304">
                  <c:v>40241.39630617849</c:v>
                </c:pt>
                <c:pt idx="305">
                  <c:v>39227.60766176373</c:v>
                </c:pt>
                <c:pt idx="306">
                  <c:v>38237.263588020855</c:v>
                </c:pt>
                <c:pt idx="307">
                  <c:v>37249.00990812797</c:v>
                </c:pt>
                <c:pt idx="308">
                  <c:v>36283.39413044573</c:v>
                </c:pt>
                <c:pt idx="309">
                  <c:v>35320.1468821488</c:v>
                </c:pt>
                <c:pt idx="310">
                  <c:v>34369.327364822755</c:v>
                </c:pt>
                <c:pt idx="311">
                  <c:v>33439.96183571441</c:v>
                </c:pt>
                <c:pt idx="312">
                  <c:v>32513.219529514077</c:v>
                </c:pt>
                <c:pt idx="313">
                  <c:v>31743.894014070698</c:v>
                </c:pt>
                <c:pt idx="314">
                  <c:v>0</c:v>
                </c:pt>
                <c:pt idx="315">
                  <c:v>8677.451608530662</c:v>
                </c:pt>
                <c:pt idx="316">
                  <c:v>8117.146044012212</c:v>
                </c:pt>
                <c:pt idx="317">
                  <c:v>7610.631244995865</c:v>
                </c:pt>
                <c:pt idx="318">
                  <c:v>7148.518265439261</c:v>
                </c:pt>
                <c:pt idx="319">
                  <c:v>6766.650012789603</c:v>
                </c:pt>
                <c:pt idx="320">
                  <c:v>6391.866199864467</c:v>
                </c:pt>
                <c:pt idx="321">
                  <c:v>6020.508104828566</c:v>
                </c:pt>
                <c:pt idx="322">
                  <c:v>5654.120953475624</c:v>
                </c:pt>
                <c:pt idx="323">
                  <c:v>5346.4329149826735</c:v>
                </c:pt>
                <c:pt idx="324">
                  <c:v>5041.499032692852</c:v>
                </c:pt>
                <c:pt idx="325">
                  <c:v>4742.051103132977</c:v>
                </c:pt>
                <c:pt idx="326">
                  <c:v>4463.634355807405</c:v>
                </c:pt>
                <c:pt idx="327">
                  <c:v>4189.153440052033</c:v>
                </c:pt>
                <c:pt idx="328">
                  <c:v>3920.7067782494214</c:v>
                </c:pt>
                <c:pt idx="329">
                  <c:v>3653.8152205304973</c:v>
                </c:pt>
                <c:pt idx="330">
                  <c:v>3391.6568554351898</c:v>
                </c:pt>
                <c:pt idx="331">
                  <c:v>3132.260598472073</c:v>
                </c:pt>
                <c:pt idx="332">
                  <c:v>2877.3742722897955</c:v>
                </c:pt>
                <c:pt idx="333">
                  <c:v>2625.309994458736</c:v>
                </c:pt>
                <c:pt idx="334">
                  <c:v>2376.883951276516</c:v>
                </c:pt>
                <c:pt idx="335">
                  <c:v>2132.686257664855</c:v>
                </c:pt>
                <c:pt idx="336">
                  <c:v>2005.5390100851505</c:v>
                </c:pt>
                <c:pt idx="337">
                  <c:v>1880.5941373521825</c:v>
                </c:pt>
                <c:pt idx="338">
                  <c:v>1756.7681911191926</c:v>
                </c:pt>
                <c:pt idx="339">
                  <c:v>1634.5955574710845</c:v>
                </c:pt>
                <c:pt idx="340">
                  <c:v>1515.3028127216278</c:v>
                </c:pt>
                <c:pt idx="341">
                  <c:v>1396.2850435740975</c:v>
                </c:pt>
                <c:pt idx="342">
                  <c:v>1279.2196330706665</c:v>
                </c:pt>
                <c:pt idx="343">
                  <c:v>1163.3566600549918</c:v>
                </c:pt>
                <c:pt idx="344">
                  <c:v>1049.3482578816681</c:v>
                </c:pt>
                <c:pt idx="345">
                  <c:v>936.5743960792129</c:v>
                </c:pt>
                <c:pt idx="346">
                  <c:v>866.8856434164546</c:v>
                </c:pt>
                <c:pt idx="347">
                  <c:v>798.2852270414876</c:v>
                </c:pt>
                <c:pt idx="348">
                  <c:v>730.3108256838639</c:v>
                </c:pt>
                <c:pt idx="349">
                  <c:v>663.3700164946389</c:v>
                </c:pt>
                <c:pt idx="350">
                  <c:v>597.076035789737</c:v>
                </c:pt>
                <c:pt idx="351">
                  <c:v>531.6181714841956</c:v>
                </c:pt>
                <c:pt idx="352">
                  <c:v>467.372804289749</c:v>
                </c:pt>
                <c:pt idx="353">
                  <c:v>403.5120803291174</c:v>
                </c:pt>
                <c:pt idx="354">
                  <c:v>340.557798475801</c:v>
                </c:pt>
                <c:pt idx="355">
                  <c:v>281.94803532355695</c:v>
                </c:pt>
                <c:pt idx="356">
                  <c:v>224.14975216151333</c:v>
                </c:pt>
                <c:pt idx="357">
                  <c:v>167.016892718744</c:v>
                </c:pt>
                <c:pt idx="358">
                  <c:v>110.61957245569312</c:v>
                </c:pt>
                <c:pt idx="359">
                  <c:v>54.964308168769385</c:v>
                </c:pt>
                <c:pt idx="360">
                  <c:v>0</c:v>
                </c:pt>
              </c:numCache>
            </c:numRef>
          </c:val>
        </c:ser>
        <c:axId val="35619050"/>
        <c:axId val="52135995"/>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_Hidden30!$A$2:$A$362</c:f>
              <c:strCache>
                <c:ptCount val="361"/>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strCache>
            </c:strRef>
          </c:cat>
          <c:val>
            <c:numRef>
              <c:f>_Hidden30!$F$2:$F$362</c:f>
              <c:numCache>
                <c:ptCount val="361"/>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1750000000</c:v>
                </c:pt>
                <c:pt idx="36">
                  <c:v>1750000000</c:v>
                </c:pt>
                <c:pt idx="37">
                  <c:v>1750000000</c:v>
                </c:pt>
                <c:pt idx="38">
                  <c:v>1750000000</c:v>
                </c:pt>
                <c:pt idx="39">
                  <c:v>1750000000</c:v>
                </c:pt>
                <c:pt idx="40">
                  <c:v>1750000000</c:v>
                </c:pt>
                <c:pt idx="41">
                  <c:v>1750000000</c:v>
                </c:pt>
                <c:pt idx="42">
                  <c:v>1750000000</c:v>
                </c:pt>
                <c:pt idx="43">
                  <c:v>1750000000</c:v>
                </c:pt>
                <c:pt idx="44">
                  <c:v>1750000000</c:v>
                </c:pt>
                <c:pt idx="45">
                  <c:v>1750000000</c:v>
                </c:pt>
                <c:pt idx="46">
                  <c:v>1250000000</c:v>
                </c:pt>
                <c:pt idx="47">
                  <c:v>1250000000</c:v>
                </c:pt>
                <c:pt idx="48">
                  <c:v>1250000000</c:v>
                </c:pt>
                <c:pt idx="49">
                  <c:v>1250000000</c:v>
                </c:pt>
                <c:pt idx="50">
                  <c:v>1250000000</c:v>
                </c:pt>
                <c:pt idx="51">
                  <c:v>1250000000</c:v>
                </c:pt>
                <c:pt idx="52">
                  <c:v>1250000000</c:v>
                </c:pt>
                <c:pt idx="53">
                  <c:v>1250000000</c:v>
                </c:pt>
                <c:pt idx="54">
                  <c:v>1250000000</c:v>
                </c:pt>
                <c:pt idx="55">
                  <c:v>1250000000</c:v>
                </c:pt>
                <c:pt idx="56">
                  <c:v>1250000000</c:v>
                </c:pt>
                <c:pt idx="57">
                  <c:v>1250000000</c:v>
                </c:pt>
                <c:pt idx="58">
                  <c:v>1250000000</c:v>
                </c:pt>
                <c:pt idx="59">
                  <c:v>750000000</c:v>
                </c:pt>
                <c:pt idx="60">
                  <c:v>750000000</c:v>
                </c:pt>
                <c:pt idx="61">
                  <c:v>750000000</c:v>
                </c:pt>
                <c:pt idx="62">
                  <c:v>750000000</c:v>
                </c:pt>
                <c:pt idx="63">
                  <c:v>750000000</c:v>
                </c:pt>
                <c:pt idx="64">
                  <c:v>750000000</c:v>
                </c:pt>
                <c:pt idx="65">
                  <c:v>750000000</c:v>
                </c:pt>
                <c:pt idx="66">
                  <c:v>750000000</c:v>
                </c:pt>
                <c:pt idx="67">
                  <c:v>750000000</c:v>
                </c:pt>
                <c:pt idx="68">
                  <c:v>750000000</c:v>
                </c:pt>
                <c:pt idx="69">
                  <c:v>750000000</c:v>
                </c:pt>
                <c:pt idx="70">
                  <c:v>750000000</c:v>
                </c:pt>
                <c:pt idx="71">
                  <c:v>750000000</c:v>
                </c:pt>
                <c:pt idx="72">
                  <c:v>750000000</c:v>
                </c:pt>
                <c:pt idx="73">
                  <c:v>750000000</c:v>
                </c:pt>
                <c:pt idx="74">
                  <c:v>750000000</c:v>
                </c:pt>
                <c:pt idx="75">
                  <c:v>750000000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0</c:v>
                </c:pt>
              </c:numCache>
            </c:numRef>
          </c:val>
          <c:smooth val="0"/>
        </c:ser>
        <c:axId val="35619050"/>
        <c:axId val="52135995"/>
      </c:lineChart>
      <c:catAx>
        <c:axId val="35619050"/>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52135995"/>
        <c:crosses val="autoZero"/>
        <c:auto val="1"/>
        <c:lblOffset val="100"/>
        <c:tickLblSkip val="1"/>
        <c:noMultiLvlLbl val="0"/>
      </c:catAx>
      <c:valAx>
        <c:axId val="52135995"/>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619050"/>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175"/>
          <c:y val="0.009"/>
        </c:manualLayout>
      </c:layout>
      <c:spPr>
        <a:noFill/>
        <a:ln w="3175">
          <a:solidFill>
            <a:srgbClr val="000000"/>
          </a:solidFill>
        </a:ln>
      </c:spPr>
    </c:title>
    <c:plotArea>
      <c:layout>
        <c:manualLayout>
          <c:xMode val="edge"/>
          <c:yMode val="edge"/>
          <c:x val="0.015"/>
          <c:y val="0.12525"/>
          <c:w val="0.9702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&gt;20 and &lt;=21</c:v>
                </c:pt>
                <c:pt idx="20">
                  <c:v>&gt;21 and &lt;=22</c:v>
                </c:pt>
              </c:strCache>
            </c:strRef>
          </c:cat>
          <c:val>
            <c:numRef>
              <c:f>_Hidden12!$B$2:$B$22</c:f>
              <c:numCache>
                <c:ptCount val="21"/>
                <c:pt idx="0">
                  <c:v>0.06782225678483803</c:v>
                </c:pt>
                <c:pt idx="1">
                  <c:v>0.17063585510234391</c:v>
                </c:pt>
                <c:pt idx="2">
                  <c:v>0.13716537347767044</c:v>
                </c:pt>
                <c:pt idx="3">
                  <c:v>0.18634028569091737</c:v>
                </c:pt>
                <c:pt idx="4">
                  <c:v>0.23341693590888574</c:v>
                </c:pt>
                <c:pt idx="5">
                  <c:v>0.17828009267157197</c:v>
                </c:pt>
                <c:pt idx="6">
                  <c:v>0.008554871318615934</c:v>
                </c:pt>
                <c:pt idx="7">
                  <c:v>0.0025018964494614025</c:v>
                </c:pt>
                <c:pt idx="8">
                  <c:v>0.0007558135822025994</c:v>
                </c:pt>
                <c:pt idx="9">
                  <c:v>0.002469341274596323</c:v>
                </c:pt>
                <c:pt idx="10">
                  <c:v>0.005287337273819745</c:v>
                </c:pt>
                <c:pt idx="11">
                  <c:v>0.002020403321222169</c:v>
                </c:pt>
                <c:pt idx="12">
                  <c:v>0.001507383144258198</c:v>
                </c:pt>
                <c:pt idx="13">
                  <c:v>0.000722467276304767</c:v>
                </c:pt>
                <c:pt idx="14">
                  <c:v>0.0008936597096152713</c:v>
                </c:pt>
                <c:pt idx="15">
                  <c:v>0.0009930811205871332</c:v>
                </c:pt>
                <c:pt idx="16">
                  <c:v>0.0004369677898546512</c:v>
                </c:pt>
                <c:pt idx="17">
                  <c:v>0.00016367196396102526</c:v>
                </c:pt>
                <c:pt idx="18">
                  <c:v>1.2683034701261138E-05</c:v>
                </c:pt>
                <c:pt idx="19">
                  <c:v>1.5660153243942295E-05</c:v>
                </c:pt>
                <c:pt idx="20">
                  <c:v>3.962951327986331E-06</c:v>
                </c:pt>
              </c:numCache>
            </c:numRef>
          </c:val>
        </c:ser>
        <c:gapWidth val="80"/>
        <c:axId val="28646066"/>
        <c:axId val="56488003"/>
      </c:barChart>
      <c:catAx>
        <c:axId val="2864606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6488003"/>
        <c:crosses val="autoZero"/>
        <c:auto val="1"/>
        <c:lblOffset val="100"/>
        <c:tickLblSkip val="1"/>
        <c:noMultiLvlLbl val="0"/>
      </c:catAx>
      <c:valAx>
        <c:axId val="5648800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64606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575"/>
          <c:y val="0.12675"/>
          <c:w val="0.968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0.00010282088609757256</c:v>
                </c:pt>
                <c:pt idx="1">
                  <c:v>0.005393910880828717</c:v>
                </c:pt>
                <c:pt idx="2">
                  <c:v>0.005129763287643562</c:v>
                </c:pt>
                <c:pt idx="3">
                  <c:v>0.008813477509689048</c:v>
                </c:pt>
                <c:pt idx="4">
                  <c:v>0.012644829585186647</c:v>
                </c:pt>
                <c:pt idx="5">
                  <c:v>0.03724801919408881</c:v>
                </c:pt>
                <c:pt idx="6">
                  <c:v>0.04432246837011761</c:v>
                </c:pt>
                <c:pt idx="7">
                  <c:v>0.037802890360279805</c:v>
                </c:pt>
                <c:pt idx="8">
                  <c:v>0.04417912061837015</c:v>
                </c:pt>
                <c:pt idx="9">
                  <c:v>0.04889808472735997</c:v>
                </c:pt>
                <c:pt idx="10">
                  <c:v>0.04817910142387322</c:v>
                </c:pt>
                <c:pt idx="11">
                  <c:v>0.04786275727292558</c:v>
                </c:pt>
                <c:pt idx="12">
                  <c:v>0.0429215834248845</c:v>
                </c:pt>
                <c:pt idx="13">
                  <c:v>0.044076556993770326</c:v>
                </c:pt>
                <c:pt idx="14">
                  <c:v>0.05427244591364512</c:v>
                </c:pt>
                <c:pt idx="15">
                  <c:v>0.065715132894206</c:v>
                </c:pt>
                <c:pt idx="16">
                  <c:v>0.057156100140900896</c:v>
                </c:pt>
                <c:pt idx="17">
                  <c:v>0.05606889860399661</c:v>
                </c:pt>
                <c:pt idx="18">
                  <c:v>0.05553211256502854</c:v>
                </c:pt>
                <c:pt idx="19">
                  <c:v>0.0497802210901574</c:v>
                </c:pt>
                <c:pt idx="20">
                  <c:v>0.06110023493829123</c:v>
                </c:pt>
                <c:pt idx="21">
                  <c:v>0.04280584003296378</c:v>
                </c:pt>
                <c:pt idx="22">
                  <c:v>0.043821129302625925</c:v>
                </c:pt>
                <c:pt idx="23">
                  <c:v>0.026418884552624963</c:v>
                </c:pt>
                <c:pt idx="24">
                  <c:v>0.036629522168994844</c:v>
                </c:pt>
                <c:pt idx="25">
                  <c:v>0.02205030400311265</c:v>
                </c:pt>
                <c:pt idx="26">
                  <c:v>0.0002424710585271074</c:v>
                </c:pt>
                <c:pt idx="27">
                  <c:v>0.0004906906801165555</c:v>
                </c:pt>
                <c:pt idx="28">
                  <c:v>0.00019705821907798718</c:v>
                </c:pt>
                <c:pt idx="29">
                  <c:v>6.86383764778144E-05</c:v>
                </c:pt>
                <c:pt idx="30">
                  <c:v>4.39990683338192E-06</c:v>
                </c:pt>
                <c:pt idx="31">
                  <c:v>7.05310173035776E-05</c:v>
                </c:pt>
              </c:numCache>
            </c:numRef>
          </c:val>
        </c:ser>
        <c:gapWidth val="80"/>
        <c:axId val="38629980"/>
        <c:axId val="12125501"/>
      </c:barChart>
      <c:catAx>
        <c:axId val="38629980"/>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125501"/>
        <c:crosses val="autoZero"/>
        <c:auto val="1"/>
        <c:lblOffset val="100"/>
        <c:tickLblSkip val="1"/>
        <c:noMultiLvlLbl val="0"/>
      </c:catAx>
      <c:valAx>
        <c:axId val="1212550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62998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35"/>
          <c:y val="0.00925"/>
        </c:manualLayout>
      </c:layout>
      <c:spPr>
        <a:noFill/>
        <a:ln w="3175">
          <a:solidFill>
            <a:srgbClr val="000000"/>
          </a:solidFill>
        </a:ln>
      </c:spPr>
    </c:title>
    <c:plotArea>
      <c:layout>
        <c:manualLayout>
          <c:xMode val="edge"/>
          <c:yMode val="edge"/>
          <c:x val="0.015"/>
          <c:y val="0.12575"/>
          <c:w val="0.9702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0</c:v>
                </c:pt>
                <c:pt idx="1">
                  <c:v>0.0010640707115383734</c:v>
                </c:pt>
                <c:pt idx="2">
                  <c:v>0.0021559104427904896</c:v>
                </c:pt>
                <c:pt idx="3">
                  <c:v>0.0007140279122731434</c:v>
                </c:pt>
                <c:pt idx="4">
                  <c:v>0.011990597493983478</c:v>
                </c:pt>
                <c:pt idx="5">
                  <c:v>0.0017739564895041424</c:v>
                </c:pt>
                <c:pt idx="6">
                  <c:v>0.004188894576584755</c:v>
                </c:pt>
                <c:pt idx="7">
                  <c:v>0.006420229952845868</c:v>
                </c:pt>
                <c:pt idx="8">
                  <c:v>0.011351426990316368</c:v>
                </c:pt>
                <c:pt idx="9">
                  <c:v>0.12377533406675946</c:v>
                </c:pt>
                <c:pt idx="10">
                  <c:v>0.02041738893894201</c:v>
                </c:pt>
                <c:pt idx="11">
                  <c:v>0.021313991178731773</c:v>
                </c:pt>
                <c:pt idx="12">
                  <c:v>0.06994615568788297</c:v>
                </c:pt>
                <c:pt idx="13">
                  <c:v>0.008847670694853224</c:v>
                </c:pt>
                <c:pt idx="14">
                  <c:v>0.14489599608177195</c:v>
                </c:pt>
                <c:pt idx="15">
                  <c:v>0.009691298308388364</c:v>
                </c:pt>
                <c:pt idx="16">
                  <c:v>0.014055671658161318</c:v>
                </c:pt>
                <c:pt idx="17">
                  <c:v>0.06870256034326928</c:v>
                </c:pt>
                <c:pt idx="18">
                  <c:v>0.008596255406083844</c:v>
                </c:pt>
                <c:pt idx="19">
                  <c:v>0.22605523223042537</c:v>
                </c:pt>
                <c:pt idx="20">
                  <c:v>0.015487600440317198</c:v>
                </c:pt>
                <c:pt idx="21">
                  <c:v>0.004245404684005118</c:v>
                </c:pt>
                <c:pt idx="22">
                  <c:v>0.007494168480877434</c:v>
                </c:pt>
                <c:pt idx="23">
                  <c:v>0.0055822638297579625</c:v>
                </c:pt>
                <c:pt idx="24">
                  <c:v>0.18553392884264364</c:v>
                </c:pt>
                <c:pt idx="25">
                  <c:v>0.021149153137386117</c:v>
                </c:pt>
                <c:pt idx="26">
                  <c:v>3.05439952735685E-05</c:v>
                </c:pt>
                <c:pt idx="27">
                  <c:v>0.0002128792440061916</c:v>
                </c:pt>
                <c:pt idx="28">
                  <c:v>0.00028733105116096874</c:v>
                </c:pt>
                <c:pt idx="29">
                  <c:v>0.003198953536494841</c:v>
                </c:pt>
                <c:pt idx="30">
                  <c:v>0.0007304470446322882</c:v>
                </c:pt>
                <c:pt idx="31">
                  <c:v>9.065654833852115E-05</c:v>
                </c:pt>
              </c:numCache>
            </c:numRef>
          </c:val>
        </c:ser>
        <c:gapWidth val="80"/>
        <c:axId val="42020646"/>
        <c:axId val="42641495"/>
      </c:barChart>
      <c:catAx>
        <c:axId val="4202064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2641495"/>
        <c:crosses val="autoZero"/>
        <c:auto val="1"/>
        <c:lblOffset val="100"/>
        <c:tickLblSkip val="1"/>
        <c:noMultiLvlLbl val="0"/>
      </c:catAx>
      <c:valAx>
        <c:axId val="42641495"/>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02064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2"/>
          <c:y val="0.00925"/>
        </c:manualLayout>
      </c:layout>
      <c:spPr>
        <a:noFill/>
        <a:ln w="3175">
          <a:solidFill>
            <a:srgbClr val="000000"/>
          </a:solidFill>
        </a:ln>
      </c:spPr>
    </c:title>
    <c:plotArea>
      <c:layout>
        <c:manualLayout>
          <c:xMode val="edge"/>
          <c:yMode val="edge"/>
          <c:x val="0.01525"/>
          <c:y val="0.12575"/>
          <c:w val="0.969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_Hidden15!$A$2:$A$23</c:f>
              <c:numCache>
                <c:ptCount val="22"/>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numCache>
            </c:numRef>
          </c:cat>
          <c:val>
            <c:numRef>
              <c:f>_Hidden15!$B$2:$B$23</c:f>
              <c:numCache>
                <c:ptCount val="22"/>
                <c:pt idx="0">
                  <c:v>3.9629513279863285E-06</c:v>
                </c:pt>
                <c:pt idx="1">
                  <c:v>1.566015324394228E-05</c:v>
                </c:pt>
                <c:pt idx="2">
                  <c:v>1.365566317670303E-06</c:v>
                </c:pt>
                <c:pt idx="3">
                  <c:v>9.610014624279869E-05</c:v>
                </c:pt>
                <c:pt idx="4">
                  <c:v>0.00011851358689381693</c:v>
                </c:pt>
                <c:pt idx="5">
                  <c:v>0.0004338991807754639</c:v>
                </c:pt>
                <c:pt idx="6">
                  <c:v>0.0010807914857236573</c:v>
                </c:pt>
                <c:pt idx="7">
                  <c:v>0.0008261943802876246</c:v>
                </c:pt>
                <c:pt idx="8">
                  <c:v>0.0015607355324652932</c:v>
                </c:pt>
                <c:pt idx="9">
                  <c:v>0.0007188045326269449</c:v>
                </c:pt>
                <c:pt idx="10">
                  <c:v>0.0028301971540931436</c:v>
                </c:pt>
                <c:pt idx="11">
                  <c:v>0.0048506562004701935</c:v>
                </c:pt>
                <c:pt idx="12">
                  <c:v>0.0021810267446768245</c:v>
                </c:pt>
                <c:pt idx="13">
                  <c:v>0.0007895026067047473</c:v>
                </c:pt>
                <c:pt idx="14">
                  <c:v>0.0027325640418749994</c:v>
                </c:pt>
                <c:pt idx="15">
                  <c:v>0.018305655540778724</c:v>
                </c:pt>
                <c:pt idx="16">
                  <c:v>0.18186297713172642</c:v>
                </c:pt>
                <c:pt idx="17">
                  <c:v>0.27470488424072564</c:v>
                </c:pt>
                <c:pt idx="18">
                  <c:v>0.15492983515665568</c:v>
                </c:pt>
                <c:pt idx="19">
                  <c:v>0.1246504155464806</c:v>
                </c:pt>
                <c:pt idx="20">
                  <c:v>0.17553290856395157</c:v>
                </c:pt>
                <c:pt idx="21">
                  <c:v>0.05177334955595628</c:v>
                </c:pt>
              </c:numCache>
            </c:numRef>
          </c:val>
        </c:ser>
        <c:gapWidth val="80"/>
        <c:axId val="48229136"/>
        <c:axId val="31409041"/>
      </c:barChart>
      <c:catAx>
        <c:axId val="48229136"/>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1409041"/>
        <c:crosses val="autoZero"/>
        <c:auto val="1"/>
        <c:lblOffset val="100"/>
        <c:tickLblSkip val="1"/>
        <c:noMultiLvlLbl val="0"/>
      </c:catAx>
      <c:valAx>
        <c:axId val="314090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22913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0.2073009491051429</c:v>
                </c:pt>
                <c:pt idx="1">
                  <c:v>0.35443269641079306</c:v>
                </c:pt>
                <c:pt idx="2">
                  <c:v>0.23636333556595096</c:v>
                </c:pt>
                <c:pt idx="3">
                  <c:v>0.08556032731466828</c:v>
                </c:pt>
                <c:pt idx="4">
                  <c:v>0.11634269160344465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0.5159217301750773</c:v>
                </c:pt>
                <c:pt idx="1">
                  <c:v>0.30731204943357365</c:v>
                </c:pt>
                <c:pt idx="2">
                  <c:v>0.12280123583934088</c:v>
                </c:pt>
                <c:pt idx="3">
                  <c:v>0.0313903192584964</c:v>
                </c:pt>
                <c:pt idx="4">
                  <c:v>0.022574665293511844</c:v>
                </c:pt>
              </c:numCache>
            </c:numRef>
          </c:val>
        </c:ser>
        <c:axId val="14245914"/>
        <c:axId val="61104363"/>
      </c:barChart>
      <c:catAx>
        <c:axId val="14245914"/>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1104363"/>
        <c:crosses val="autoZero"/>
        <c:auto val="1"/>
        <c:lblOffset val="100"/>
        <c:tickLblSkip val="1"/>
        <c:noMultiLvlLbl val="0"/>
      </c:catAx>
      <c:valAx>
        <c:axId val="6110436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245914"/>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35"/>
          <c:y val="0.03025"/>
        </c:manualLayout>
      </c:layout>
      <c:spPr>
        <a:noFill/>
        <a:ln w="3175">
          <a:solidFill>
            <a:srgbClr val="000000"/>
          </a:solidFill>
        </a:ln>
      </c:spPr>
    </c:title>
    <c:plotArea>
      <c:layout>
        <c:manualLayout>
          <c:xMode val="edge"/>
          <c:yMode val="edge"/>
          <c:x val="0.016"/>
          <c:y val="0.21525"/>
          <c:w val="0.9682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strCache>
            </c:strRef>
          </c:cat>
          <c:val>
            <c:numRef>
              <c:f>_Hidden17!$B$2:$B$14</c:f>
              <c:numCache>
                <c:ptCount val="13"/>
                <c:pt idx="0">
                  <c:v>0.0010035560023414546</c:v>
                </c:pt>
                <c:pt idx="1">
                  <c:v>0.020157175122318734</c:v>
                </c:pt>
                <c:pt idx="2">
                  <c:v>0.19030074431555136</c:v>
                </c:pt>
                <c:pt idx="3">
                  <c:v>0.6595142674183608</c:v>
                </c:pt>
                <c:pt idx="4">
                  <c:v>0.08136157427835201</c:v>
                </c:pt>
                <c:pt idx="5">
                  <c:v>0.03660200475649872</c:v>
                </c:pt>
                <c:pt idx="6">
                  <c:v>0.006910495609141734</c:v>
                </c:pt>
                <c:pt idx="7">
                  <c:v>0.002908292084738969</c:v>
                </c:pt>
                <c:pt idx="8">
                  <c:v>0.0008577555393219338</c:v>
                </c:pt>
                <c:pt idx="9">
                  <c:v>0.000294768898786308</c:v>
                </c:pt>
                <c:pt idx="10">
                  <c:v>7.611701404613339E-05</c:v>
                </c:pt>
                <c:pt idx="11">
                  <c:v>1.220265828178328E-05</c:v>
                </c:pt>
                <c:pt idx="12">
                  <c:v>1.046302260262054E-06</c:v>
                </c:pt>
              </c:numCache>
            </c:numRef>
          </c:val>
        </c:ser>
        <c:gapWidth val="80"/>
        <c:axId val="13068356"/>
        <c:axId val="50506341"/>
      </c:barChart>
      <c:catAx>
        <c:axId val="13068356"/>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0506341"/>
        <c:crosses val="autoZero"/>
        <c:auto val="1"/>
        <c:lblOffset val="100"/>
        <c:tickLblSkip val="1"/>
        <c:noMultiLvlLbl val="0"/>
      </c:catAx>
      <c:valAx>
        <c:axId val="5050634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06835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15"/>
          <c:y val="0.44225"/>
          <c:w val="0.1142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180993580.80999994</c:v>
                </c:pt>
                <c:pt idx="1">
                  <c:v>2775239.2300000004</c:v>
                </c:pt>
                <c:pt idx="2">
                  <c:v>2849331767.1699777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25"/>
          <c:y val="0.02125"/>
        </c:manualLayout>
      </c:layout>
      <c:spPr>
        <a:noFill/>
        <a:ln w="3175">
          <a:solidFill>
            <a:srgbClr val="000000"/>
          </a:solidFill>
        </a:ln>
      </c:spPr>
    </c:title>
    <c:plotArea>
      <c:layout>
        <c:manualLayout>
          <c:xMode val="edge"/>
          <c:yMode val="edge"/>
          <c:x val="0.016"/>
          <c:y val="0.1725"/>
          <c:w val="0.967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0.0023814818178003096</c:v>
                </c:pt>
                <c:pt idx="1">
                  <c:v>0.013824881112357603</c:v>
                </c:pt>
                <c:pt idx="2">
                  <c:v>0.0036715937074292123</c:v>
                </c:pt>
                <c:pt idx="3">
                  <c:v>0.006753246528115218</c:v>
                </c:pt>
                <c:pt idx="4">
                  <c:v>0.01074479449756008</c:v>
                </c:pt>
                <c:pt idx="5">
                  <c:v>0.004381149272145802</c:v>
                </c:pt>
                <c:pt idx="6">
                  <c:v>0.0026810785584530416</c:v>
                </c:pt>
                <c:pt idx="7">
                  <c:v>0.0013801671654584654</c:v>
                </c:pt>
                <c:pt idx="8">
                  <c:v>0.0011926446143111613</c:v>
                </c:pt>
                <c:pt idx="9">
                  <c:v>0.00184082290694353</c:v>
                </c:pt>
                <c:pt idx="10">
                  <c:v>4.497183528142482E-06</c:v>
                </c:pt>
                <c:pt idx="11">
                  <c:v>0.0014221893359520734</c:v>
                </c:pt>
                <c:pt idx="12">
                  <c:v>0.006597459215293308</c:v>
                </c:pt>
                <c:pt idx="13">
                  <c:v>0.0009542972040576179</c:v>
                </c:pt>
                <c:pt idx="14">
                  <c:v>0.9421696968805945</c:v>
                </c:pt>
              </c:numCache>
            </c:numRef>
          </c:val>
        </c:ser>
        <c:gapWidth val="80"/>
        <c:axId val="51903886"/>
        <c:axId val="64481791"/>
      </c:barChart>
      <c:catAx>
        <c:axId val="5190388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4481791"/>
        <c:crosses val="autoZero"/>
        <c:auto val="1"/>
        <c:lblOffset val="100"/>
        <c:tickLblSkip val="1"/>
        <c:noMultiLvlLbl val="0"/>
      </c:catAx>
      <c:valAx>
        <c:axId val="64481791"/>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1903886"/>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16</xdr:col>
      <xdr:colOff>0</xdr:colOff>
      <xdr:row>52</xdr:row>
      <xdr:rowOff>0</xdr:rowOff>
    </xdr:to>
    <xdr:graphicFrame>
      <xdr:nvGraphicFramePr>
        <xdr:cNvPr id="14" name="Chart 22"/>
        <xdr:cNvGraphicFramePr/>
      </xdr:nvGraphicFramePr>
      <xdr:xfrm>
        <a:off x="266700" y="50692050"/>
        <a:ext cx="6067425"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79" sqref="A179"/>
    </sheetView>
  </sheetViews>
  <sheetFormatPr defaultColWidth="9.140625" defaultRowHeight="12.75"/>
  <cols>
    <col min="1" max="1" width="242.00390625" style="171" customWidth="1"/>
    <col min="2" max="16384" width="9.140625" style="171" customWidth="1"/>
  </cols>
  <sheetData>
    <row r="1" ht="31.5">
      <c r="A1" s="170" t="s">
        <v>1677</v>
      </c>
    </row>
    <row r="3" ht="15">
      <c r="A3" s="172"/>
    </row>
    <row r="4" ht="34.5">
      <c r="A4" s="173" t="s">
        <v>1678</v>
      </c>
    </row>
    <row r="5" ht="34.5">
      <c r="A5" s="173" t="s">
        <v>1679</v>
      </c>
    </row>
    <row r="6" ht="34.5">
      <c r="A6" s="173" t="s">
        <v>1680</v>
      </c>
    </row>
    <row r="7" ht="17.25">
      <c r="A7" s="173"/>
    </row>
    <row r="8" ht="18.75">
      <c r="A8" s="174" t="s">
        <v>1681</v>
      </c>
    </row>
    <row r="9" ht="34.5">
      <c r="A9" s="175" t="s">
        <v>1682</v>
      </c>
    </row>
    <row r="10" ht="69">
      <c r="A10" s="176" t="s">
        <v>1683</v>
      </c>
    </row>
    <row r="11" ht="34.5">
      <c r="A11" s="176" t="s">
        <v>1684</v>
      </c>
    </row>
    <row r="12" ht="17.25">
      <c r="A12" s="176" t="s">
        <v>1685</v>
      </c>
    </row>
    <row r="13" ht="17.25">
      <c r="A13" s="176" t="s">
        <v>1686</v>
      </c>
    </row>
    <row r="14" ht="34.5">
      <c r="A14" s="176" t="s">
        <v>1687</v>
      </c>
    </row>
    <row r="15" ht="17.25">
      <c r="A15" s="176"/>
    </row>
    <row r="16" ht="18.75">
      <c r="A16" s="174" t="s">
        <v>1688</v>
      </c>
    </row>
    <row r="17" ht="17.25">
      <c r="A17" s="177" t="s">
        <v>1689</v>
      </c>
    </row>
    <row r="18" ht="34.5">
      <c r="A18" s="178" t="s">
        <v>1690</v>
      </c>
    </row>
    <row r="19" ht="34.5">
      <c r="A19" s="178" t="s">
        <v>1691</v>
      </c>
    </row>
    <row r="20" ht="51.75">
      <c r="A20" s="178" t="s">
        <v>1692</v>
      </c>
    </row>
    <row r="21" ht="86.25">
      <c r="A21" s="178" t="s">
        <v>1693</v>
      </c>
    </row>
    <row r="22" ht="51.75">
      <c r="A22" s="178" t="s">
        <v>1694</v>
      </c>
    </row>
    <row r="23" ht="34.5">
      <c r="A23" s="178" t="s">
        <v>1695</v>
      </c>
    </row>
    <row r="24" ht="17.25">
      <c r="A24" s="178" t="s">
        <v>1696</v>
      </c>
    </row>
    <row r="25" ht="17.25">
      <c r="A25" s="177" t="s">
        <v>1697</v>
      </c>
    </row>
    <row r="26" ht="51.75">
      <c r="A26" s="179" t="s">
        <v>1698</v>
      </c>
    </row>
    <row r="27" ht="17.25">
      <c r="A27" s="179" t="s">
        <v>1699</v>
      </c>
    </row>
    <row r="28" ht="17.25">
      <c r="A28" s="177" t="s">
        <v>1700</v>
      </c>
    </row>
    <row r="29" ht="34.5">
      <c r="A29" s="178" t="s">
        <v>1701</v>
      </c>
    </row>
    <row r="30" ht="34.5">
      <c r="A30" s="178" t="s">
        <v>1702</v>
      </c>
    </row>
    <row r="31" ht="34.5">
      <c r="A31" s="178" t="s">
        <v>1703</v>
      </c>
    </row>
    <row r="32" ht="34.5">
      <c r="A32" s="178" t="s">
        <v>1704</v>
      </c>
    </row>
    <row r="33" ht="17.25">
      <c r="A33" s="178"/>
    </row>
    <row r="34" ht="18.75">
      <c r="A34" s="174" t="s">
        <v>1705</v>
      </c>
    </row>
    <row r="35" ht="17.25">
      <c r="A35" s="177" t="s">
        <v>1706</v>
      </c>
    </row>
    <row r="36" ht="34.5">
      <c r="A36" s="178" t="s">
        <v>1707</v>
      </c>
    </row>
    <row r="37" ht="34.5">
      <c r="A37" s="178" t="s">
        <v>1708</v>
      </c>
    </row>
    <row r="38" ht="34.5">
      <c r="A38" s="178" t="s">
        <v>1709</v>
      </c>
    </row>
    <row r="39" ht="17.25">
      <c r="A39" s="178" t="s">
        <v>1710</v>
      </c>
    </row>
    <row r="40" ht="34.5">
      <c r="A40" s="178" t="s">
        <v>1711</v>
      </c>
    </row>
    <row r="41" ht="17.25">
      <c r="A41" s="177" t="s">
        <v>1712</v>
      </c>
    </row>
    <row r="42" ht="17.25">
      <c r="A42" s="178" t="s">
        <v>1713</v>
      </c>
    </row>
    <row r="43" ht="17.25">
      <c r="A43" s="179" t="s">
        <v>1714</v>
      </c>
    </row>
    <row r="44" ht="17.25">
      <c r="A44" s="177" t="s">
        <v>1715</v>
      </c>
    </row>
    <row r="45" ht="34.5">
      <c r="A45" s="179" t="s">
        <v>1716</v>
      </c>
    </row>
    <row r="46" ht="34.5">
      <c r="A46" s="178" t="s">
        <v>1717</v>
      </c>
    </row>
    <row r="47" ht="51.75">
      <c r="A47" s="178" t="s">
        <v>1718</v>
      </c>
    </row>
    <row r="48" ht="17.25">
      <c r="A48" s="178" t="s">
        <v>1719</v>
      </c>
    </row>
    <row r="49" ht="17.25">
      <c r="A49" s="179" t="s">
        <v>1720</v>
      </c>
    </row>
    <row r="50" ht="17.25">
      <c r="A50" s="177" t="s">
        <v>1721</v>
      </c>
    </row>
    <row r="51" ht="34.5">
      <c r="A51" s="179" t="s">
        <v>1722</v>
      </c>
    </row>
    <row r="52" ht="17.25">
      <c r="A52" s="178" t="s">
        <v>1723</v>
      </c>
    </row>
    <row r="53" ht="34.5">
      <c r="A53" s="179" t="s">
        <v>1724</v>
      </c>
    </row>
    <row r="54" ht="17.25">
      <c r="A54" s="177" t="s">
        <v>1725</v>
      </c>
    </row>
    <row r="55" ht="17.25">
      <c r="A55" s="179" t="s">
        <v>1726</v>
      </c>
    </row>
    <row r="56" ht="34.5">
      <c r="A56" s="178" t="s">
        <v>1727</v>
      </c>
    </row>
    <row r="57" ht="17.25">
      <c r="A57" s="178" t="s">
        <v>1728</v>
      </c>
    </row>
    <row r="58" ht="17.25">
      <c r="A58" s="178" t="s">
        <v>1729</v>
      </c>
    </row>
    <row r="59" ht="17.25">
      <c r="A59" s="177" t="s">
        <v>1730</v>
      </c>
    </row>
    <row r="60" ht="34.5">
      <c r="A60" s="178" t="s">
        <v>1731</v>
      </c>
    </row>
    <row r="61" ht="17.25">
      <c r="A61" s="180"/>
    </row>
    <row r="62" ht="18.75">
      <c r="A62" s="174" t="s">
        <v>1732</v>
      </c>
    </row>
    <row r="63" ht="17.25">
      <c r="A63" s="177" t="s">
        <v>1733</v>
      </c>
    </row>
    <row r="64" ht="34.5">
      <c r="A64" s="178" t="s">
        <v>1734</v>
      </c>
    </row>
    <row r="65" ht="17.25">
      <c r="A65" s="178" t="s">
        <v>1735</v>
      </c>
    </row>
    <row r="66" ht="34.5">
      <c r="A66" s="176" t="s">
        <v>1736</v>
      </c>
    </row>
    <row r="67" ht="34.5">
      <c r="A67" s="176" t="s">
        <v>1737</v>
      </c>
    </row>
    <row r="68" ht="34.5">
      <c r="A68" s="176" t="s">
        <v>1738</v>
      </c>
    </row>
    <row r="69" ht="17.25">
      <c r="A69" s="181" t="s">
        <v>1739</v>
      </c>
    </row>
    <row r="70" ht="51.75">
      <c r="A70" s="176" t="s">
        <v>1740</v>
      </c>
    </row>
    <row r="71" ht="17.25">
      <c r="A71" s="176" t="s">
        <v>1741</v>
      </c>
    </row>
    <row r="72" ht="17.25">
      <c r="A72" s="181" t="s">
        <v>1742</v>
      </c>
    </row>
    <row r="73" ht="17.25">
      <c r="A73" s="176" t="s">
        <v>1743</v>
      </c>
    </row>
    <row r="74" ht="17.25">
      <c r="A74" s="181" t="s">
        <v>1744</v>
      </c>
    </row>
    <row r="75" ht="34.5">
      <c r="A75" s="176" t="s">
        <v>1745</v>
      </c>
    </row>
    <row r="76" ht="17.25">
      <c r="A76" s="176" t="s">
        <v>1746</v>
      </c>
    </row>
    <row r="77" ht="51.75">
      <c r="A77" s="176" t="s">
        <v>1747</v>
      </c>
    </row>
    <row r="78" ht="17.25">
      <c r="A78" s="181" t="s">
        <v>1748</v>
      </c>
    </row>
    <row r="79" ht="17.25">
      <c r="A79" s="182" t="s">
        <v>1749</v>
      </c>
    </row>
    <row r="80" ht="17.25">
      <c r="A80" s="181" t="s">
        <v>1750</v>
      </c>
    </row>
    <row r="81" ht="34.5">
      <c r="A81" s="176" t="s">
        <v>1751</v>
      </c>
    </row>
    <row r="82" ht="34.5">
      <c r="A82" s="176" t="s">
        <v>1752</v>
      </c>
    </row>
    <row r="83" ht="34.5">
      <c r="A83" s="176" t="s">
        <v>1753</v>
      </c>
    </row>
    <row r="84" ht="34.5">
      <c r="A84" s="176" t="s">
        <v>1754</v>
      </c>
    </row>
    <row r="85" ht="34.5">
      <c r="A85" s="176" t="s">
        <v>1755</v>
      </c>
    </row>
    <row r="86" ht="17.25">
      <c r="A86" s="181" t="s">
        <v>1756</v>
      </c>
    </row>
    <row r="87" ht="17.25">
      <c r="A87" s="176" t="s">
        <v>1757</v>
      </c>
    </row>
    <row r="88" ht="34.5">
      <c r="A88" s="176" t="s">
        <v>1758</v>
      </c>
    </row>
    <row r="89" ht="17.25">
      <c r="A89" s="181" t="s">
        <v>1759</v>
      </c>
    </row>
    <row r="90" ht="34.5">
      <c r="A90" s="176" t="s">
        <v>1760</v>
      </c>
    </row>
    <row r="91" ht="17.25">
      <c r="A91" s="181" t="s">
        <v>1761</v>
      </c>
    </row>
    <row r="92" ht="17.25">
      <c r="A92" s="182" t="s">
        <v>1762</v>
      </c>
    </row>
    <row r="93" ht="17.25">
      <c r="A93" s="176" t="s">
        <v>1763</v>
      </c>
    </row>
    <row r="94" ht="17.25">
      <c r="A94" s="176"/>
    </row>
    <row r="95" ht="18.75">
      <c r="A95" s="174" t="s">
        <v>1764</v>
      </c>
    </row>
    <row r="96" ht="34.5">
      <c r="A96" s="182" t="s">
        <v>1765</v>
      </c>
    </row>
    <row r="97" ht="17.25">
      <c r="A97" s="182" t="s">
        <v>1766</v>
      </c>
    </row>
    <row r="98" ht="17.25">
      <c r="A98" s="181" t="s">
        <v>1767</v>
      </c>
    </row>
    <row r="99" ht="17.25">
      <c r="A99" s="173" t="s">
        <v>1768</v>
      </c>
    </row>
    <row r="100" ht="17.25">
      <c r="A100" s="176" t="s">
        <v>1769</v>
      </c>
    </row>
    <row r="101" ht="17.25">
      <c r="A101" s="176" t="s">
        <v>1770</v>
      </c>
    </row>
    <row r="102" ht="17.25">
      <c r="A102" s="176" t="s">
        <v>1771</v>
      </c>
    </row>
    <row r="103" ht="17.25">
      <c r="A103" s="176" t="s">
        <v>1772</v>
      </c>
    </row>
    <row r="104" ht="34.5">
      <c r="A104" s="176" t="s">
        <v>1773</v>
      </c>
    </row>
    <row r="105" ht="17.25">
      <c r="A105" s="173" t="s">
        <v>1774</v>
      </c>
    </row>
    <row r="106" ht="17.25">
      <c r="A106" s="176" t="s">
        <v>1775</v>
      </c>
    </row>
    <row r="107" ht="17.25">
      <c r="A107" s="176" t="s">
        <v>1776</v>
      </c>
    </row>
    <row r="108" ht="17.25">
      <c r="A108" s="176" t="s">
        <v>1777</v>
      </c>
    </row>
    <row r="109" ht="17.25">
      <c r="A109" s="176" t="s">
        <v>1778</v>
      </c>
    </row>
    <row r="110" ht="17.25">
      <c r="A110" s="176" t="s">
        <v>1779</v>
      </c>
    </row>
    <row r="111" ht="17.25">
      <c r="A111" s="176" t="s">
        <v>1780</v>
      </c>
    </row>
    <row r="112" ht="17.25">
      <c r="A112" s="181" t="s">
        <v>1781</v>
      </c>
    </row>
    <row r="113" ht="17.25">
      <c r="A113" s="176" t="s">
        <v>1782</v>
      </c>
    </row>
    <row r="114" ht="17.25">
      <c r="A114" s="173" t="s">
        <v>1783</v>
      </c>
    </row>
    <row r="115" ht="17.25">
      <c r="A115" s="176" t="s">
        <v>1784</v>
      </c>
    </row>
    <row r="116" ht="17.25">
      <c r="A116" s="176" t="s">
        <v>1785</v>
      </c>
    </row>
    <row r="117" ht="17.25">
      <c r="A117" s="173" t="s">
        <v>1786</v>
      </c>
    </row>
    <row r="118" ht="17.25">
      <c r="A118" s="176" t="s">
        <v>1787</v>
      </c>
    </row>
    <row r="119" ht="17.25">
      <c r="A119" s="176" t="s">
        <v>1788</v>
      </c>
    </row>
    <row r="120" ht="17.25">
      <c r="A120" s="176" t="s">
        <v>1789</v>
      </c>
    </row>
    <row r="121" ht="17.25">
      <c r="A121" s="181" t="s">
        <v>1790</v>
      </c>
    </row>
    <row r="122" ht="17.25">
      <c r="A122" s="173" t="s">
        <v>1791</v>
      </c>
    </row>
    <row r="123" ht="17.25">
      <c r="A123" s="173" t="s">
        <v>1792</v>
      </c>
    </row>
    <row r="124" ht="17.25">
      <c r="A124" s="176" t="s">
        <v>1793</v>
      </c>
    </row>
    <row r="125" ht="17.25">
      <c r="A125" s="176" t="s">
        <v>1794</v>
      </c>
    </row>
    <row r="126" ht="17.25">
      <c r="A126" s="176" t="s">
        <v>1795</v>
      </c>
    </row>
    <row r="127" ht="17.25">
      <c r="A127" s="176" t="s">
        <v>1796</v>
      </c>
    </row>
    <row r="128" ht="17.25">
      <c r="A128" s="176" t="s">
        <v>1797</v>
      </c>
    </row>
    <row r="129" ht="17.25">
      <c r="A129" s="181" t="s">
        <v>1798</v>
      </c>
    </row>
    <row r="130" ht="34.5">
      <c r="A130" s="176" t="s">
        <v>1799</v>
      </c>
    </row>
    <row r="131" ht="69">
      <c r="A131" s="176" t="s">
        <v>1800</v>
      </c>
    </row>
    <row r="132" ht="34.5">
      <c r="A132" s="176" t="s">
        <v>1801</v>
      </c>
    </row>
    <row r="133" ht="17.25">
      <c r="A133" s="181" t="s">
        <v>1802</v>
      </c>
    </row>
    <row r="134" ht="34.5">
      <c r="A134" s="173" t="s">
        <v>1803</v>
      </c>
    </row>
    <row r="135" ht="17.25">
      <c r="A135" s="173"/>
    </row>
    <row r="136" ht="18.75">
      <c r="A136" s="174" t="s">
        <v>1804</v>
      </c>
    </row>
    <row r="137" ht="17.25">
      <c r="A137" s="176" t="s">
        <v>1805</v>
      </c>
    </row>
    <row r="138" ht="34.5">
      <c r="A138" s="178" t="s">
        <v>1806</v>
      </c>
    </row>
    <row r="139" ht="34.5">
      <c r="A139" s="178" t="s">
        <v>1807</v>
      </c>
    </row>
    <row r="140" ht="17.25">
      <c r="A140" s="177" t="s">
        <v>1808</v>
      </c>
    </row>
    <row r="141" ht="17.25">
      <c r="A141" s="183" t="s">
        <v>1809</v>
      </c>
    </row>
    <row r="142" ht="34.5">
      <c r="A142" s="179" t="s">
        <v>1810</v>
      </c>
    </row>
    <row r="143" ht="17.25">
      <c r="A143" s="178" t="s">
        <v>1811</v>
      </c>
    </row>
    <row r="144" ht="17.25">
      <c r="A144" s="178" t="s">
        <v>1812</v>
      </c>
    </row>
    <row r="145" ht="17.25">
      <c r="A145" s="183" t="s">
        <v>1813</v>
      </c>
    </row>
    <row r="146" ht="17.25">
      <c r="A146" s="177" t="s">
        <v>1814</v>
      </c>
    </row>
    <row r="147" ht="17.25">
      <c r="A147" s="183" t="s">
        <v>1815</v>
      </c>
    </row>
    <row r="148" ht="17.25">
      <c r="A148" s="178" t="s">
        <v>1816</v>
      </c>
    </row>
    <row r="149" ht="17.25">
      <c r="A149" s="178" t="s">
        <v>1817</v>
      </c>
    </row>
    <row r="150" ht="17.25">
      <c r="A150" s="178" t="s">
        <v>1818</v>
      </c>
    </row>
    <row r="151" ht="34.5">
      <c r="A151" s="183" t="s">
        <v>1819</v>
      </c>
    </row>
    <row r="152" ht="17.25">
      <c r="A152" s="177" t="s">
        <v>1820</v>
      </c>
    </row>
    <row r="153" ht="17.25">
      <c r="A153" s="178" t="s">
        <v>1821</v>
      </c>
    </row>
    <row r="154" ht="17.25">
      <c r="A154" s="178" t="s">
        <v>1822</v>
      </c>
    </row>
    <row r="155" ht="17.25">
      <c r="A155" s="178" t="s">
        <v>1823</v>
      </c>
    </row>
    <row r="156" ht="17.25">
      <c r="A156" s="178" t="s">
        <v>1824</v>
      </c>
    </row>
    <row r="157" ht="34.5">
      <c r="A157" s="178" t="s">
        <v>1825</v>
      </c>
    </row>
    <row r="158" ht="34.5">
      <c r="A158" s="178" t="s">
        <v>1826</v>
      </c>
    </row>
    <row r="159" ht="17.25">
      <c r="A159" s="177" t="s">
        <v>1827</v>
      </c>
    </row>
    <row r="160" ht="34.5">
      <c r="A160" s="178" t="s">
        <v>1828</v>
      </c>
    </row>
    <row r="161" ht="34.5">
      <c r="A161" s="178" t="s">
        <v>1829</v>
      </c>
    </row>
    <row r="162" ht="17.25">
      <c r="A162" s="178" t="s">
        <v>1830</v>
      </c>
    </row>
    <row r="163" ht="17.25">
      <c r="A163" s="177" t="s">
        <v>1831</v>
      </c>
    </row>
    <row r="164" ht="34.5">
      <c r="A164" s="184" t="s">
        <v>1832</v>
      </c>
    </row>
    <row r="165" ht="34.5">
      <c r="A165" s="178" t="s">
        <v>1833</v>
      </c>
    </row>
    <row r="166" ht="17.25">
      <c r="A166" s="177" t="s">
        <v>1834</v>
      </c>
    </row>
    <row r="167" ht="17.25">
      <c r="A167" s="178" t="s">
        <v>1835</v>
      </c>
    </row>
    <row r="168" ht="17.25">
      <c r="A168" s="177" t="s">
        <v>1836</v>
      </c>
    </row>
    <row r="169" ht="17.25">
      <c r="A169" s="179" t="s">
        <v>1837</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3" manualBreakCount="3">
    <brk id="14" max="0" man="1"/>
    <brk id="49"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28">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31" t="s">
        <v>987</v>
      </c>
      <c r="I2" s="32"/>
      <c r="J2" s="32"/>
      <c r="K2" s="32"/>
      <c r="L2" s="32"/>
      <c r="M2" s="32"/>
      <c r="N2" s="32"/>
      <c r="O2" s="32"/>
      <c r="P2" s="32"/>
      <c r="Q2" s="32"/>
      <c r="R2" s="32"/>
    </row>
    <row r="3" spans="2:18" ht="6" customHeight="1">
      <c r="B3" s="1"/>
      <c r="C3" s="1"/>
      <c r="D3" s="1"/>
      <c r="E3" s="1"/>
      <c r="F3" s="1"/>
      <c r="G3" s="1"/>
      <c r="H3" s="1"/>
      <c r="I3" s="1"/>
      <c r="J3" s="1"/>
      <c r="K3" s="1"/>
      <c r="L3" s="1"/>
      <c r="M3" s="1"/>
      <c r="N3" s="1"/>
      <c r="O3" s="1"/>
      <c r="P3" s="1"/>
      <c r="Q3" s="1"/>
      <c r="R3" s="1"/>
    </row>
    <row r="4" spans="2:18" ht="33" customHeight="1">
      <c r="B4" s="33" t="s">
        <v>1121</v>
      </c>
      <c r="C4" s="34"/>
      <c r="D4" s="34"/>
      <c r="E4" s="34"/>
      <c r="F4" s="34"/>
      <c r="G4" s="34"/>
      <c r="H4" s="34"/>
      <c r="I4" s="34"/>
      <c r="J4" s="34"/>
      <c r="K4" s="34"/>
      <c r="L4" s="34"/>
      <c r="M4" s="34"/>
      <c r="N4" s="34"/>
      <c r="O4" s="34"/>
      <c r="P4" s="34"/>
      <c r="Q4" s="34"/>
      <c r="R4" s="34"/>
    </row>
    <row r="5" spans="2:18" ht="6.75" customHeight="1">
      <c r="B5" s="1"/>
      <c r="C5" s="1"/>
      <c r="D5" s="1"/>
      <c r="E5" s="1"/>
      <c r="F5" s="1"/>
      <c r="G5" s="1"/>
      <c r="H5" s="1"/>
      <c r="I5" s="1"/>
      <c r="J5" s="1"/>
      <c r="K5" s="1"/>
      <c r="L5" s="1"/>
      <c r="M5" s="1"/>
      <c r="N5" s="1"/>
      <c r="O5" s="1"/>
      <c r="P5" s="1"/>
      <c r="Q5" s="1"/>
      <c r="R5" s="1"/>
    </row>
    <row r="6" spans="2:18" ht="24" customHeight="1">
      <c r="B6" s="38" t="s">
        <v>1122</v>
      </c>
      <c r="C6" s="39"/>
      <c r="D6" s="39"/>
      <c r="E6" s="1"/>
      <c r="F6" s="40">
        <v>44135</v>
      </c>
      <c r="G6" s="41"/>
      <c r="H6" s="41"/>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68" t="s">
        <v>1123</v>
      </c>
      <c r="C8" s="69"/>
      <c r="D8" s="69"/>
      <c r="E8" s="69"/>
      <c r="F8" s="69"/>
      <c r="G8" s="69"/>
      <c r="H8" s="69"/>
      <c r="I8" s="69"/>
      <c r="J8" s="69"/>
      <c r="K8" s="69"/>
      <c r="L8" s="69"/>
      <c r="M8" s="69"/>
      <c r="N8" s="69"/>
      <c r="O8" s="69"/>
      <c r="P8" s="69"/>
      <c r="Q8" s="69"/>
      <c r="R8" s="70"/>
    </row>
    <row r="9" spans="2:18" ht="11.25" customHeight="1">
      <c r="B9" s="1"/>
      <c r="C9" s="1"/>
      <c r="D9" s="1"/>
      <c r="E9" s="1"/>
      <c r="F9" s="1"/>
      <c r="G9" s="1"/>
      <c r="H9" s="1"/>
      <c r="I9" s="1"/>
      <c r="J9" s="1"/>
      <c r="K9" s="1"/>
      <c r="L9" s="1"/>
      <c r="M9" s="1"/>
      <c r="N9" s="1"/>
      <c r="O9" s="1"/>
      <c r="P9" s="1"/>
      <c r="Q9" s="1"/>
      <c r="R9" s="1"/>
    </row>
    <row r="10" spans="2:18" ht="18" customHeight="1">
      <c r="B10" s="1"/>
      <c r="C10" s="77" t="s">
        <v>1124</v>
      </c>
      <c r="D10" s="78"/>
      <c r="E10" s="78"/>
      <c r="F10" s="78"/>
      <c r="G10" s="78"/>
      <c r="H10" s="78"/>
      <c r="I10" s="78"/>
      <c r="J10" s="78"/>
      <c r="K10" s="78"/>
      <c r="L10" s="78"/>
      <c r="M10" s="78"/>
      <c r="N10" s="78"/>
      <c r="O10" s="78"/>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117" t="s">
        <v>1130</v>
      </c>
      <c r="D12" s="118"/>
      <c r="E12" s="118"/>
      <c r="F12" s="118"/>
      <c r="G12" s="118"/>
      <c r="H12" s="118"/>
      <c r="I12" s="118"/>
      <c r="J12" s="118"/>
      <c r="K12" s="118"/>
      <c r="L12" s="118"/>
      <c r="M12" s="118"/>
      <c r="N12" s="118"/>
      <c r="O12" s="118"/>
      <c r="P12" s="119">
        <v>3033100587.2100344</v>
      </c>
      <c r="Q12" s="118"/>
      <c r="R12" s="118"/>
    </row>
    <row r="13" spans="2:18" ht="15" customHeight="1">
      <c r="B13" s="1"/>
      <c r="C13" s="120" t="s">
        <v>1131</v>
      </c>
      <c r="D13" s="41"/>
      <c r="E13" s="41"/>
      <c r="F13" s="41"/>
      <c r="G13" s="41"/>
      <c r="H13" s="41"/>
      <c r="I13" s="41"/>
      <c r="J13" s="41"/>
      <c r="K13" s="41"/>
      <c r="L13" s="41"/>
      <c r="M13" s="41"/>
      <c r="N13" s="41"/>
      <c r="O13" s="41"/>
      <c r="P13" s="121">
        <v>3033100587.2100344</v>
      </c>
      <c r="Q13" s="41"/>
      <c r="R13" s="1"/>
    </row>
    <row r="14" spans="2:18" ht="15" customHeight="1">
      <c r="B14" s="1"/>
      <c r="C14" s="45" t="s">
        <v>1132</v>
      </c>
      <c r="D14" s="41"/>
      <c r="E14" s="41"/>
      <c r="F14" s="41"/>
      <c r="G14" s="41"/>
      <c r="H14" s="41"/>
      <c r="I14" s="41"/>
      <c r="J14" s="41"/>
      <c r="K14" s="41"/>
      <c r="L14" s="41"/>
      <c r="M14" s="41"/>
      <c r="N14" s="41"/>
      <c r="O14" s="41"/>
      <c r="P14" s="41"/>
      <c r="Q14" s="121">
        <v>409168984.73999894</v>
      </c>
      <c r="R14" s="41"/>
    </row>
    <row r="15" spans="2:18" ht="15" customHeight="1">
      <c r="B15" s="1"/>
      <c r="C15" s="45" t="s">
        <v>477</v>
      </c>
      <c r="D15" s="41"/>
      <c r="E15" s="41"/>
      <c r="F15" s="41"/>
      <c r="G15" s="41"/>
      <c r="H15" s="41"/>
      <c r="I15" s="41"/>
      <c r="J15" s="41"/>
      <c r="K15" s="41"/>
      <c r="L15" s="41"/>
      <c r="M15" s="41"/>
      <c r="N15" s="41"/>
      <c r="O15" s="41"/>
      <c r="P15" s="41"/>
      <c r="Q15" s="121">
        <v>24275</v>
      </c>
      <c r="R15" s="41"/>
    </row>
    <row r="16" spans="2:18" ht="15" customHeight="1">
      <c r="B16" s="1"/>
      <c r="C16" s="45" t="s">
        <v>1133</v>
      </c>
      <c r="D16" s="41"/>
      <c r="E16" s="41"/>
      <c r="F16" s="41"/>
      <c r="G16" s="41"/>
      <c r="H16" s="41"/>
      <c r="I16" s="41"/>
      <c r="J16" s="41"/>
      <c r="K16" s="41"/>
      <c r="L16" s="41"/>
      <c r="M16" s="41"/>
      <c r="N16" s="41"/>
      <c r="O16" s="41"/>
      <c r="P16" s="41"/>
      <c r="Q16" s="121">
        <v>41959</v>
      </c>
      <c r="R16" s="41"/>
    </row>
    <row r="17" spans="2:18" ht="17.25" customHeight="1">
      <c r="B17" s="1"/>
      <c r="C17" s="48" t="s">
        <v>1134</v>
      </c>
      <c r="D17" s="41"/>
      <c r="E17" s="41"/>
      <c r="F17" s="41"/>
      <c r="G17" s="41"/>
      <c r="H17" s="41"/>
      <c r="I17" s="41"/>
      <c r="J17" s="41"/>
      <c r="K17" s="41"/>
      <c r="L17" s="41"/>
      <c r="M17" s="41"/>
      <c r="N17" s="41"/>
      <c r="O17" s="106">
        <v>124947.50101791912</v>
      </c>
      <c r="P17" s="41"/>
      <c r="Q17" s="41"/>
      <c r="R17" s="41"/>
    </row>
    <row r="18" spans="2:18" ht="17.25" customHeight="1">
      <c r="B18" s="1"/>
      <c r="C18" s="48" t="s">
        <v>1135</v>
      </c>
      <c r="D18" s="41"/>
      <c r="E18" s="41"/>
      <c r="F18" s="41"/>
      <c r="G18" s="41"/>
      <c r="H18" s="41"/>
      <c r="I18" s="41"/>
      <c r="J18" s="41"/>
      <c r="K18" s="41"/>
      <c r="L18" s="41"/>
      <c r="M18" s="41"/>
      <c r="N18" s="41"/>
      <c r="O18" s="106">
        <v>72287.24676970323</v>
      </c>
      <c r="P18" s="41"/>
      <c r="Q18" s="41"/>
      <c r="R18" s="41"/>
    </row>
    <row r="19" spans="2:18" ht="17.25" customHeight="1">
      <c r="B19" s="1"/>
      <c r="C19" s="48" t="s">
        <v>1136</v>
      </c>
      <c r="D19" s="41"/>
      <c r="E19" s="41"/>
      <c r="F19" s="41"/>
      <c r="G19" s="41"/>
      <c r="H19" s="41"/>
      <c r="I19" s="41"/>
      <c r="J19" s="41"/>
      <c r="K19" s="108">
        <v>0.5220111682776895</v>
      </c>
      <c r="L19" s="41"/>
      <c r="M19" s="41"/>
      <c r="N19" s="41"/>
      <c r="O19" s="41"/>
      <c r="P19" s="41"/>
      <c r="Q19" s="41"/>
      <c r="R19" s="41"/>
    </row>
    <row r="20" spans="2:18" ht="17.25" customHeight="1">
      <c r="B20" s="1"/>
      <c r="C20" s="48" t="s">
        <v>1137</v>
      </c>
      <c r="D20" s="41"/>
      <c r="E20" s="41"/>
      <c r="F20" s="41"/>
      <c r="G20" s="41"/>
      <c r="H20" s="41"/>
      <c r="I20" s="41"/>
      <c r="J20" s="122">
        <v>3.511564728399027</v>
      </c>
      <c r="K20" s="41"/>
      <c r="L20" s="41"/>
      <c r="M20" s="41"/>
      <c r="N20" s="41"/>
      <c r="O20" s="41"/>
      <c r="P20" s="41"/>
      <c r="Q20" s="41"/>
      <c r="R20" s="41"/>
    </row>
    <row r="21" spans="2:18" ht="17.25" customHeight="1">
      <c r="B21" s="1"/>
      <c r="C21" s="48" t="s">
        <v>1138</v>
      </c>
      <c r="D21" s="41"/>
      <c r="E21" s="41"/>
      <c r="F21" s="41"/>
      <c r="G21" s="41"/>
      <c r="H21" s="41"/>
      <c r="I21" s="41"/>
      <c r="J21" s="41"/>
      <c r="K21" s="41"/>
      <c r="L21" s="123">
        <v>13.908047711450047</v>
      </c>
      <c r="M21" s="41"/>
      <c r="N21" s="41"/>
      <c r="O21" s="41"/>
      <c r="P21" s="41"/>
      <c r="Q21" s="41"/>
      <c r="R21" s="41"/>
    </row>
    <row r="22" spans="2:18" ht="17.25" customHeight="1">
      <c r="B22" s="1"/>
      <c r="C22" s="48" t="s">
        <v>1139</v>
      </c>
      <c r="D22" s="41"/>
      <c r="E22" s="41"/>
      <c r="F22" s="41"/>
      <c r="G22" s="41"/>
      <c r="H22" s="41"/>
      <c r="I22" s="41"/>
      <c r="J22" s="41"/>
      <c r="K22" s="123">
        <v>17.419592341556925</v>
      </c>
      <c r="L22" s="41"/>
      <c r="M22" s="41"/>
      <c r="N22" s="41"/>
      <c r="O22" s="41"/>
      <c r="P22" s="41"/>
      <c r="Q22" s="41"/>
      <c r="R22" s="1"/>
    </row>
    <row r="23" spans="2:18" ht="15.75" customHeight="1">
      <c r="B23" s="1"/>
      <c r="C23" s="48" t="s">
        <v>1140</v>
      </c>
      <c r="D23" s="41"/>
      <c r="E23" s="41"/>
      <c r="F23" s="41"/>
      <c r="G23" s="41"/>
      <c r="H23" s="41"/>
      <c r="I23" s="41"/>
      <c r="J23" s="41"/>
      <c r="K23" s="41"/>
      <c r="L23" s="41"/>
      <c r="M23" s="41"/>
      <c r="N23" s="41"/>
      <c r="O23" s="108">
        <v>0.9394122236450324</v>
      </c>
      <c r="P23" s="41"/>
      <c r="Q23" s="41"/>
      <c r="R23" s="41"/>
    </row>
    <row r="24" spans="2:18" ht="4.5" customHeight="1">
      <c r="B24" s="1"/>
      <c r="C24" s="124"/>
      <c r="D24" s="59"/>
      <c r="E24" s="59"/>
      <c r="F24" s="59"/>
      <c r="G24" s="59"/>
      <c r="H24" s="59"/>
      <c r="I24" s="59"/>
      <c r="J24" s="59"/>
      <c r="K24" s="59"/>
      <c r="L24" s="59"/>
      <c r="M24" s="59"/>
      <c r="N24" s="59"/>
      <c r="O24" s="107"/>
      <c r="P24" s="41"/>
      <c r="Q24" s="41"/>
      <c r="R24" s="41"/>
    </row>
    <row r="25" spans="2:18" ht="12.75" customHeight="1">
      <c r="B25" s="1"/>
      <c r="C25" s="48" t="s">
        <v>1141</v>
      </c>
      <c r="D25" s="41"/>
      <c r="E25" s="41"/>
      <c r="F25" s="41"/>
      <c r="G25" s="41"/>
      <c r="H25" s="41"/>
      <c r="I25" s="41"/>
      <c r="J25" s="41"/>
      <c r="K25" s="41"/>
      <c r="L25" s="41"/>
      <c r="M25" s="41"/>
      <c r="N25" s="41"/>
      <c r="O25" s="108">
        <v>0.06058777635496771</v>
      </c>
      <c r="P25" s="41"/>
      <c r="Q25" s="41"/>
      <c r="R25" s="41"/>
    </row>
    <row r="26" spans="2:18" ht="4.5" customHeight="1">
      <c r="B26" s="1"/>
      <c r="C26" s="124"/>
      <c r="D26" s="59"/>
      <c r="E26" s="59"/>
      <c r="F26" s="59"/>
      <c r="G26" s="59"/>
      <c r="H26" s="59"/>
      <c r="I26" s="59"/>
      <c r="J26" s="59"/>
      <c r="K26" s="59"/>
      <c r="L26" s="59"/>
      <c r="M26" s="59"/>
      <c r="N26" s="59"/>
      <c r="O26" s="107"/>
      <c r="P26" s="41"/>
      <c r="Q26" s="41"/>
      <c r="R26" s="41"/>
    </row>
    <row r="27" spans="2:18" ht="15" customHeight="1">
      <c r="B27" s="1"/>
      <c r="C27" s="48" t="s">
        <v>1142</v>
      </c>
      <c r="D27" s="41"/>
      <c r="E27" s="41"/>
      <c r="F27" s="41"/>
      <c r="G27" s="41"/>
      <c r="H27" s="41"/>
      <c r="I27" s="41"/>
      <c r="J27" s="41"/>
      <c r="K27" s="41"/>
      <c r="L27" s="41"/>
      <c r="M27" s="41"/>
      <c r="N27" s="41"/>
      <c r="O27" s="108">
        <v>0.017740845704581194</v>
      </c>
      <c r="P27" s="41"/>
      <c r="Q27" s="41"/>
      <c r="R27" s="41"/>
    </row>
    <row r="28" spans="2:18" ht="17.25" customHeight="1">
      <c r="B28" s="1"/>
      <c r="C28" s="48" t="s">
        <v>1143</v>
      </c>
      <c r="D28" s="41"/>
      <c r="E28" s="41"/>
      <c r="F28" s="41"/>
      <c r="G28" s="41"/>
      <c r="H28" s="41"/>
      <c r="I28" s="41"/>
      <c r="J28" s="41"/>
      <c r="K28" s="41"/>
      <c r="L28" s="41"/>
      <c r="M28" s="41"/>
      <c r="N28" s="108">
        <v>0.017953611956142767</v>
      </c>
      <c r="O28" s="41"/>
      <c r="P28" s="41"/>
      <c r="Q28" s="41"/>
      <c r="R28" s="41"/>
    </row>
    <row r="29" spans="2:18" ht="17.25" customHeight="1">
      <c r="B29" s="1"/>
      <c r="C29" s="48" t="s">
        <v>1144</v>
      </c>
      <c r="D29" s="41"/>
      <c r="E29" s="41"/>
      <c r="F29" s="41"/>
      <c r="G29" s="41"/>
      <c r="H29" s="41"/>
      <c r="I29" s="41"/>
      <c r="J29" s="41"/>
      <c r="K29" s="41"/>
      <c r="L29" s="41"/>
      <c r="M29" s="41"/>
      <c r="N29" s="108">
        <v>0.014441909359317889</v>
      </c>
      <c r="O29" s="41"/>
      <c r="P29" s="41"/>
      <c r="Q29" s="41"/>
      <c r="R29" s="41"/>
    </row>
    <row r="30" spans="2:18" ht="17.25" customHeight="1">
      <c r="B30" s="1"/>
      <c r="C30" s="48" t="s">
        <v>1145</v>
      </c>
      <c r="D30" s="41"/>
      <c r="E30" s="41"/>
      <c r="F30" s="41"/>
      <c r="G30" s="41"/>
      <c r="H30" s="41"/>
      <c r="I30" s="41"/>
      <c r="J30" s="41"/>
      <c r="K30" s="41"/>
      <c r="L30" s="41"/>
      <c r="M30" s="41"/>
      <c r="N30" s="41"/>
      <c r="O30" s="122">
        <v>7.270451588508211</v>
      </c>
      <c r="P30" s="41"/>
      <c r="Q30" s="41"/>
      <c r="R30" s="41"/>
    </row>
    <row r="31" spans="2:18" ht="17.25" customHeight="1">
      <c r="B31" s="1"/>
      <c r="C31" s="125" t="s">
        <v>1146</v>
      </c>
      <c r="D31" s="126"/>
      <c r="E31" s="126"/>
      <c r="F31" s="126"/>
      <c r="G31" s="126"/>
      <c r="H31" s="126"/>
      <c r="I31" s="126"/>
      <c r="J31" s="126"/>
      <c r="K31" s="126"/>
      <c r="L31" s="126"/>
      <c r="M31" s="126"/>
      <c r="N31" s="126"/>
      <c r="O31" s="127">
        <v>6.881476775601292</v>
      </c>
      <c r="P31" s="126"/>
      <c r="Q31" s="126"/>
      <c r="R31" s="1"/>
    </row>
    <row r="32" spans="2:18" ht="15" customHeight="1">
      <c r="B32" s="1"/>
      <c r="C32" s="1"/>
      <c r="D32" s="1"/>
      <c r="E32" s="1"/>
      <c r="F32" s="1"/>
      <c r="G32" s="1"/>
      <c r="H32" s="1"/>
      <c r="I32" s="1"/>
      <c r="J32" s="1"/>
      <c r="K32" s="1"/>
      <c r="L32" s="1"/>
      <c r="M32" s="1"/>
      <c r="N32" s="1"/>
      <c r="O32" s="1"/>
      <c r="P32" s="1"/>
      <c r="Q32" s="1"/>
      <c r="R32" s="1"/>
    </row>
    <row r="33" spans="2:18" ht="18.75" customHeight="1">
      <c r="B33" s="68" t="s">
        <v>1125</v>
      </c>
      <c r="C33" s="69"/>
      <c r="D33" s="69"/>
      <c r="E33" s="69"/>
      <c r="F33" s="69"/>
      <c r="G33" s="69"/>
      <c r="H33" s="69"/>
      <c r="I33" s="69"/>
      <c r="J33" s="69"/>
      <c r="K33" s="69"/>
      <c r="L33" s="69"/>
      <c r="M33" s="69"/>
      <c r="N33" s="69"/>
      <c r="O33" s="69"/>
      <c r="P33" s="69"/>
      <c r="Q33" s="7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50" t="s">
        <v>1126</v>
      </c>
      <c r="D35" s="51"/>
      <c r="E35" s="51"/>
      <c r="F35" s="51"/>
      <c r="G35" s="51"/>
      <c r="H35" s="51"/>
      <c r="I35" s="51"/>
      <c r="J35" s="51"/>
      <c r="K35" s="51"/>
      <c r="L35" s="51"/>
      <c r="M35" s="51"/>
      <c r="N35" s="51"/>
      <c r="O35" s="51"/>
      <c r="P35" s="52">
        <v>131295217.47</v>
      </c>
      <c r="Q35" s="51"/>
      <c r="R35" s="1"/>
    </row>
    <row r="36" spans="2:18" ht="7.5" customHeight="1">
      <c r="B36" s="1"/>
      <c r="C36" s="1"/>
      <c r="D36" s="1"/>
      <c r="E36" s="1"/>
      <c r="F36" s="1"/>
      <c r="G36" s="1"/>
      <c r="H36" s="1"/>
      <c r="I36" s="1"/>
      <c r="J36" s="1"/>
      <c r="K36" s="1"/>
      <c r="L36" s="1"/>
      <c r="M36" s="1"/>
      <c r="N36" s="1"/>
      <c r="O36" s="1"/>
      <c r="P36" s="1"/>
      <c r="Q36" s="1"/>
      <c r="R36" s="1"/>
    </row>
    <row r="37" spans="2:18" ht="18.75" customHeight="1">
      <c r="B37" s="68" t="s">
        <v>1127</v>
      </c>
      <c r="C37" s="69"/>
      <c r="D37" s="69"/>
      <c r="E37" s="69"/>
      <c r="F37" s="69"/>
      <c r="G37" s="69"/>
      <c r="H37" s="69"/>
      <c r="I37" s="69"/>
      <c r="J37" s="69"/>
      <c r="K37" s="69"/>
      <c r="L37" s="69"/>
      <c r="M37" s="69"/>
      <c r="N37" s="69"/>
      <c r="O37" s="69"/>
      <c r="P37" s="69"/>
      <c r="Q37" s="70"/>
      <c r="R37" s="1"/>
    </row>
    <row r="38" spans="2:18" ht="11.25" customHeight="1">
      <c r="B38" s="1"/>
      <c r="C38" s="1"/>
      <c r="D38" s="1"/>
      <c r="E38" s="1"/>
      <c r="F38" s="1"/>
      <c r="G38" s="1"/>
      <c r="H38" s="1"/>
      <c r="I38" s="1"/>
      <c r="J38" s="1"/>
      <c r="K38" s="1"/>
      <c r="L38" s="1"/>
      <c r="M38" s="1"/>
      <c r="N38" s="1"/>
      <c r="O38" s="1"/>
      <c r="P38" s="1"/>
      <c r="Q38" s="1"/>
      <c r="R38" s="1"/>
    </row>
    <row r="39" spans="2:18" ht="12.75" customHeight="1">
      <c r="B39" s="128"/>
      <c r="C39" s="129"/>
      <c r="D39" s="130" t="s">
        <v>1147</v>
      </c>
      <c r="E39" s="131"/>
      <c r="F39" s="131"/>
      <c r="G39" s="131"/>
      <c r="H39" s="130" t="s">
        <v>1147</v>
      </c>
      <c r="I39" s="131"/>
      <c r="J39" s="130" t="s">
        <v>1147</v>
      </c>
      <c r="K39" s="131"/>
      <c r="L39" s="131"/>
      <c r="M39" s="1"/>
      <c r="N39" s="1"/>
      <c r="O39" s="1"/>
      <c r="P39" s="1"/>
      <c r="Q39" s="1"/>
      <c r="R39" s="1"/>
    </row>
    <row r="40" spans="2:18" ht="9.75" customHeight="1">
      <c r="B40" s="132" t="s">
        <v>1017</v>
      </c>
      <c r="C40" s="133"/>
      <c r="D40" s="134" t="s">
        <v>1148</v>
      </c>
      <c r="E40" s="135"/>
      <c r="F40" s="135"/>
      <c r="G40" s="135"/>
      <c r="H40" s="134" t="s">
        <v>1149</v>
      </c>
      <c r="I40" s="135"/>
      <c r="J40" s="134" t="s">
        <v>1150</v>
      </c>
      <c r="K40" s="135"/>
      <c r="L40" s="135"/>
      <c r="M40" s="1"/>
      <c r="N40" s="1"/>
      <c r="O40" s="1"/>
      <c r="P40" s="1"/>
      <c r="Q40" s="1"/>
      <c r="R40" s="1"/>
    </row>
    <row r="41" spans="2:18" ht="13.5" customHeight="1">
      <c r="B41" s="128" t="s">
        <v>1151</v>
      </c>
      <c r="C41" s="129"/>
      <c r="D41" s="61" t="s">
        <v>1152</v>
      </c>
      <c r="E41" s="59"/>
      <c r="F41" s="59"/>
      <c r="G41" s="59"/>
      <c r="H41" s="61" t="s">
        <v>1152</v>
      </c>
      <c r="I41" s="59"/>
      <c r="J41" s="61" t="s">
        <v>1152</v>
      </c>
      <c r="K41" s="59"/>
      <c r="L41" s="59"/>
      <c r="M41" s="1"/>
      <c r="N41" s="1"/>
      <c r="O41" s="1"/>
      <c r="P41" s="1"/>
      <c r="Q41" s="1"/>
      <c r="R41" s="1"/>
    </row>
    <row r="42" spans="2:18" ht="12" customHeight="1">
      <c r="B42" s="136" t="s">
        <v>1153</v>
      </c>
      <c r="C42" s="129"/>
      <c r="D42" s="137" t="s">
        <v>1154</v>
      </c>
      <c r="E42" s="138"/>
      <c r="F42" s="138"/>
      <c r="G42" s="138"/>
      <c r="H42" s="137" t="s">
        <v>1155</v>
      </c>
      <c r="I42" s="138"/>
      <c r="J42" s="137" t="s">
        <v>1156</v>
      </c>
      <c r="K42" s="138"/>
      <c r="L42" s="138"/>
      <c r="M42" s="1"/>
      <c r="N42" s="1"/>
      <c r="O42" s="1"/>
      <c r="P42" s="1"/>
      <c r="Q42" s="1"/>
      <c r="R42" s="1"/>
    </row>
    <row r="43" spans="2:18" ht="12" customHeight="1">
      <c r="B43" s="128" t="s">
        <v>1021</v>
      </c>
      <c r="C43" s="129"/>
      <c r="D43" s="61" t="s">
        <v>1</v>
      </c>
      <c r="E43" s="59"/>
      <c r="F43" s="59"/>
      <c r="G43" s="59"/>
      <c r="H43" s="61" t="s">
        <v>1</v>
      </c>
      <c r="I43" s="59"/>
      <c r="J43" s="61" t="s">
        <v>1</v>
      </c>
      <c r="K43" s="59"/>
      <c r="L43" s="59"/>
      <c r="M43" s="1"/>
      <c r="N43" s="1"/>
      <c r="O43" s="1"/>
      <c r="P43" s="1"/>
      <c r="Q43" s="1"/>
      <c r="R43" s="1"/>
    </row>
    <row r="44" spans="2:18" ht="11.25" customHeight="1">
      <c r="B44" s="136" t="s">
        <v>1157</v>
      </c>
      <c r="C44" s="129"/>
      <c r="D44" s="58">
        <v>5000000</v>
      </c>
      <c r="E44" s="59"/>
      <c r="F44" s="59"/>
      <c r="G44" s="59"/>
      <c r="H44" s="58">
        <v>2000000</v>
      </c>
      <c r="I44" s="59"/>
      <c r="J44" s="58">
        <v>6000000</v>
      </c>
      <c r="K44" s="59"/>
      <c r="L44" s="59"/>
      <c r="M44" s="1"/>
      <c r="N44" s="1"/>
      <c r="O44" s="1"/>
      <c r="P44" s="1"/>
      <c r="Q44" s="1"/>
      <c r="R44" s="1"/>
    </row>
    <row r="45" spans="2:18" ht="12" customHeight="1">
      <c r="B45" s="136" t="s">
        <v>1019</v>
      </c>
      <c r="C45" s="129"/>
      <c r="D45" s="60">
        <v>42648</v>
      </c>
      <c r="E45" s="59"/>
      <c r="F45" s="59"/>
      <c r="G45" s="59"/>
      <c r="H45" s="60">
        <v>43385</v>
      </c>
      <c r="I45" s="59"/>
      <c r="J45" s="60">
        <v>43180</v>
      </c>
      <c r="K45" s="59"/>
      <c r="L45" s="59"/>
      <c r="M45" s="1"/>
      <c r="N45" s="1"/>
      <c r="O45" s="1"/>
      <c r="P45" s="1"/>
      <c r="Q45" s="1"/>
      <c r="R45" s="1"/>
    </row>
    <row r="46" spans="2:18" ht="11.25" customHeight="1">
      <c r="B46" s="136" t="s">
        <v>1020</v>
      </c>
      <c r="C46" s="129"/>
      <c r="D46" s="60">
        <v>44648</v>
      </c>
      <c r="E46" s="59"/>
      <c r="F46" s="59"/>
      <c r="G46" s="59"/>
      <c r="H46" s="60">
        <v>46195</v>
      </c>
      <c r="I46" s="59"/>
      <c r="J46" s="60">
        <v>46926</v>
      </c>
      <c r="K46" s="59"/>
      <c r="L46" s="59"/>
      <c r="M46" s="1"/>
      <c r="N46" s="1"/>
      <c r="O46" s="1"/>
      <c r="P46" s="1"/>
      <c r="Q46" s="1"/>
      <c r="R46" s="1"/>
    </row>
    <row r="47" spans="2:18" ht="10.5" customHeight="1">
      <c r="B47" s="136" t="s">
        <v>1022</v>
      </c>
      <c r="C47" s="129"/>
      <c r="D47" s="61" t="s">
        <v>1158</v>
      </c>
      <c r="E47" s="59"/>
      <c r="F47" s="59"/>
      <c r="G47" s="59"/>
      <c r="H47" s="61" t="s">
        <v>1158</v>
      </c>
      <c r="I47" s="59"/>
      <c r="J47" s="61" t="s">
        <v>1158</v>
      </c>
      <c r="K47" s="59"/>
      <c r="L47" s="59"/>
      <c r="M47" s="1"/>
      <c r="N47" s="1"/>
      <c r="O47" s="1"/>
      <c r="P47" s="1"/>
      <c r="Q47" s="1"/>
      <c r="R47" s="1"/>
    </row>
    <row r="48" spans="2:18" ht="12" customHeight="1">
      <c r="B48" s="128" t="s">
        <v>1023</v>
      </c>
      <c r="C48" s="129"/>
      <c r="D48" s="139">
        <v>0.04</v>
      </c>
      <c r="E48" s="59"/>
      <c r="F48" s="59"/>
      <c r="G48" s="59"/>
      <c r="H48" s="139">
        <v>0.01</v>
      </c>
      <c r="I48" s="59"/>
      <c r="J48" s="139">
        <v>0.008</v>
      </c>
      <c r="K48" s="59"/>
      <c r="L48" s="59"/>
      <c r="M48" s="1"/>
      <c r="N48" s="1"/>
      <c r="O48" s="1"/>
      <c r="P48" s="1"/>
      <c r="Q48" s="1"/>
      <c r="R48" s="1"/>
    </row>
    <row r="49" spans="2:18" ht="12" customHeight="1">
      <c r="B49" s="128" t="s">
        <v>1159</v>
      </c>
      <c r="C49" s="129"/>
      <c r="D49" s="61" t="s">
        <v>1160</v>
      </c>
      <c r="E49" s="59"/>
      <c r="F49" s="59"/>
      <c r="G49" s="59"/>
      <c r="H49" s="61" t="s">
        <v>1160</v>
      </c>
      <c r="I49" s="59"/>
      <c r="J49" s="61" t="s">
        <v>1160</v>
      </c>
      <c r="K49" s="59"/>
      <c r="L49" s="59"/>
      <c r="M49" s="1"/>
      <c r="N49" s="1"/>
      <c r="O49" s="1"/>
      <c r="P49" s="1"/>
      <c r="Q49" s="1"/>
      <c r="R49" s="1"/>
    </row>
    <row r="50" spans="2:18" ht="10.5" customHeight="1">
      <c r="B50" s="128" t="s">
        <v>1161</v>
      </c>
      <c r="C50" s="129"/>
      <c r="D50" s="61" t="s">
        <v>1162</v>
      </c>
      <c r="E50" s="59"/>
      <c r="F50" s="59"/>
      <c r="G50" s="59"/>
      <c r="H50" s="61" t="s">
        <v>1162</v>
      </c>
      <c r="I50" s="59"/>
      <c r="J50" s="61" t="s">
        <v>1162</v>
      </c>
      <c r="K50" s="59"/>
      <c r="L50" s="59"/>
      <c r="M50" s="1"/>
      <c r="N50" s="1"/>
      <c r="O50" s="1"/>
      <c r="P50" s="1"/>
      <c r="Q50" s="1"/>
      <c r="R50" s="1"/>
    </row>
    <row r="51" spans="2:18" ht="14.25" customHeight="1">
      <c r="B51" s="128" t="s">
        <v>1163</v>
      </c>
      <c r="C51" s="129"/>
      <c r="D51" s="61" t="s">
        <v>1164</v>
      </c>
      <c r="E51" s="59"/>
      <c r="F51" s="59"/>
      <c r="G51" s="59"/>
      <c r="H51" s="61" t="s">
        <v>1164</v>
      </c>
      <c r="I51" s="59"/>
      <c r="J51" s="61" t="s">
        <v>1164</v>
      </c>
      <c r="K51" s="59"/>
      <c r="L51" s="59"/>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68" t="s">
        <v>1128</v>
      </c>
      <c r="C53" s="69"/>
      <c r="D53" s="69"/>
      <c r="E53" s="69"/>
      <c r="F53" s="69"/>
      <c r="G53" s="69"/>
      <c r="H53" s="69"/>
      <c r="I53" s="69"/>
      <c r="J53" s="69"/>
      <c r="K53" s="69"/>
      <c r="L53" s="69"/>
      <c r="M53" s="69"/>
      <c r="N53" s="69"/>
      <c r="O53" s="69"/>
      <c r="P53" s="69"/>
      <c r="Q53" s="70"/>
      <c r="R53" s="1"/>
    </row>
    <row r="54" spans="2:18" ht="5.25" customHeight="1">
      <c r="B54" s="1"/>
      <c r="C54" s="1"/>
      <c r="D54" s="1"/>
      <c r="E54" s="1"/>
      <c r="F54" s="1"/>
      <c r="G54" s="1"/>
      <c r="H54" s="1"/>
      <c r="I54" s="1"/>
      <c r="J54" s="1"/>
      <c r="K54" s="1"/>
      <c r="L54" s="1"/>
      <c r="M54" s="1"/>
      <c r="N54" s="1"/>
      <c r="O54" s="1"/>
      <c r="P54" s="1"/>
      <c r="Q54" s="1"/>
      <c r="R54" s="1"/>
    </row>
    <row r="55" spans="2:3" ht="18.75" customHeight="1">
      <c r="B55" s="50" t="s">
        <v>1129</v>
      </c>
      <c r="C55" s="51"/>
    </row>
  </sheetData>
  <sheetProtection/>
  <mergeCells count="104">
    <mergeCell ref="B50:C50"/>
    <mergeCell ref="D50:G50"/>
    <mergeCell ref="H50:I50"/>
    <mergeCell ref="J50:L50"/>
    <mergeCell ref="B51:C51"/>
    <mergeCell ref="D51:G51"/>
    <mergeCell ref="H51:I51"/>
    <mergeCell ref="J51:L51"/>
    <mergeCell ref="B48:C48"/>
    <mergeCell ref="D48:G48"/>
    <mergeCell ref="H48:I48"/>
    <mergeCell ref="J48:L48"/>
    <mergeCell ref="B49:C49"/>
    <mergeCell ref="D49:G49"/>
    <mergeCell ref="H49:I49"/>
    <mergeCell ref="J49:L49"/>
    <mergeCell ref="B46:C46"/>
    <mergeCell ref="D46:G46"/>
    <mergeCell ref="H46:I46"/>
    <mergeCell ref="J46:L46"/>
    <mergeCell ref="B47:C47"/>
    <mergeCell ref="D47:G47"/>
    <mergeCell ref="H47:I47"/>
    <mergeCell ref="J47:L47"/>
    <mergeCell ref="B44:C44"/>
    <mergeCell ref="D44:G44"/>
    <mergeCell ref="H44:I44"/>
    <mergeCell ref="J44:L44"/>
    <mergeCell ref="B45:C45"/>
    <mergeCell ref="D45:G45"/>
    <mergeCell ref="H45:I45"/>
    <mergeCell ref="J45:L45"/>
    <mergeCell ref="B42:C42"/>
    <mergeCell ref="D42:G42"/>
    <mergeCell ref="H42:I42"/>
    <mergeCell ref="J42:L42"/>
    <mergeCell ref="B43:C43"/>
    <mergeCell ref="D43:G43"/>
    <mergeCell ref="H43:I43"/>
    <mergeCell ref="J43:L43"/>
    <mergeCell ref="B40:C40"/>
    <mergeCell ref="D40:G40"/>
    <mergeCell ref="H40:I40"/>
    <mergeCell ref="J40:L40"/>
    <mergeCell ref="B41:C41"/>
    <mergeCell ref="D41:G41"/>
    <mergeCell ref="H41:I41"/>
    <mergeCell ref="J41:L41"/>
    <mergeCell ref="C31:N31"/>
    <mergeCell ref="O31:Q31"/>
    <mergeCell ref="B39:C39"/>
    <mergeCell ref="D39:G39"/>
    <mergeCell ref="H39:I39"/>
    <mergeCell ref="J39:L39"/>
    <mergeCell ref="C28:M28"/>
    <mergeCell ref="N28:R28"/>
    <mergeCell ref="C29:M29"/>
    <mergeCell ref="N29:R29"/>
    <mergeCell ref="C30:N30"/>
    <mergeCell ref="O30:R30"/>
    <mergeCell ref="C25:N25"/>
    <mergeCell ref="O25:R25"/>
    <mergeCell ref="C26:N26"/>
    <mergeCell ref="O26:R26"/>
    <mergeCell ref="C27:N27"/>
    <mergeCell ref="O27:R27"/>
    <mergeCell ref="C22:J22"/>
    <mergeCell ref="K22:Q22"/>
    <mergeCell ref="C23:N23"/>
    <mergeCell ref="O23:R23"/>
    <mergeCell ref="C24:N24"/>
    <mergeCell ref="O24:R24"/>
    <mergeCell ref="C19:J19"/>
    <mergeCell ref="K19:R19"/>
    <mergeCell ref="C20:I20"/>
    <mergeCell ref="J20:R20"/>
    <mergeCell ref="C21:K21"/>
    <mergeCell ref="L21:R21"/>
    <mergeCell ref="C16:P16"/>
    <mergeCell ref="Q16:R16"/>
    <mergeCell ref="C17:N17"/>
    <mergeCell ref="O17:R17"/>
    <mergeCell ref="C18:N18"/>
    <mergeCell ref="O18:R18"/>
    <mergeCell ref="P35:Q35"/>
    <mergeCell ref="C35:O35"/>
    <mergeCell ref="B37:Q37"/>
    <mergeCell ref="B53:Q53"/>
    <mergeCell ref="B55:C55"/>
    <mergeCell ref="F6:H6"/>
    <mergeCell ref="C12:O12"/>
    <mergeCell ref="P12:R12"/>
    <mergeCell ref="C13:O13"/>
    <mergeCell ref="P13:Q13"/>
    <mergeCell ref="H2:R2"/>
    <mergeCell ref="B4:R4"/>
    <mergeCell ref="B6:D6"/>
    <mergeCell ref="B8:R8"/>
    <mergeCell ref="C10:O10"/>
    <mergeCell ref="B33:Q33"/>
    <mergeCell ref="C14:P14"/>
    <mergeCell ref="Q14:R14"/>
    <mergeCell ref="C15:P15"/>
    <mergeCell ref="Q15:R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5"/>
  <sheetViews>
    <sheetView showGridLines="0" view="pageBreakPreview" zoomScale="60" zoomScalePageLayoutView="0" workbookViewId="0" topLeftCell="B265">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31" t="s">
        <v>987</v>
      </c>
      <c r="O3" s="32"/>
      <c r="P3" s="32"/>
      <c r="Q3" s="32"/>
      <c r="R3" s="32"/>
      <c r="S3" s="32"/>
      <c r="T3" s="32"/>
      <c r="U3" s="32"/>
      <c r="V3" s="32"/>
      <c r="W3" s="32"/>
      <c r="X3" s="32"/>
      <c r="Y3" s="32"/>
      <c r="Z3" s="32"/>
      <c r="AA3" s="32"/>
      <c r="AB3" s="32"/>
      <c r="AC3" s="32"/>
      <c r="AD3" s="32"/>
      <c r="AE3" s="32"/>
      <c r="AF3" s="32"/>
      <c r="AG3" s="32"/>
      <c r="AH3" s="32"/>
      <c r="AI3" s="32"/>
      <c r="AJ3" s="32"/>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33" t="s">
        <v>1165</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38" t="s">
        <v>1122</v>
      </c>
      <c r="C7" s="39"/>
      <c r="D7" s="39"/>
      <c r="E7" s="39"/>
      <c r="F7" s="39"/>
      <c r="G7" s="39"/>
      <c r="H7" s="39"/>
      <c r="I7" s="39"/>
      <c r="J7" s="39"/>
      <c r="K7" s="1"/>
      <c r="L7" s="40">
        <v>44135</v>
      </c>
      <c r="M7" s="41"/>
      <c r="N7" s="41"/>
      <c r="O7" s="41"/>
      <c r="P7" s="41"/>
      <c r="Q7" s="41"/>
      <c r="R7" s="41"/>
      <c r="S7" s="41"/>
      <c r="T7" s="41"/>
      <c r="U7" s="1"/>
      <c r="V7" s="1"/>
      <c r="W7" s="1"/>
      <c r="X7" s="1"/>
      <c r="Y7" s="1"/>
      <c r="Z7" s="1"/>
      <c r="AA7" s="1"/>
      <c r="AB7" s="1"/>
      <c r="AC7" s="1"/>
      <c r="AD7" s="1"/>
      <c r="AE7" s="1"/>
      <c r="AF7" s="1"/>
      <c r="AG7" s="1"/>
      <c r="AH7" s="1"/>
      <c r="AI7" s="1"/>
      <c r="AJ7" s="1"/>
    </row>
    <row r="8" spans="2:36" ht="5.25" customHeight="1">
      <c r="B8" s="39"/>
      <c r="C8" s="39"/>
      <c r="D8" s="39"/>
      <c r="E8" s="39"/>
      <c r="F8" s="39"/>
      <c r="G8" s="39"/>
      <c r="H8" s="39"/>
      <c r="I8" s="39"/>
      <c r="J8" s="39"/>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68" t="s">
        <v>1166</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7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140"/>
      <c r="C11" s="56"/>
      <c r="D11" s="56"/>
      <c r="E11" s="56"/>
      <c r="F11" s="56"/>
      <c r="G11" s="56"/>
      <c r="H11" s="56"/>
      <c r="I11" s="55" t="s">
        <v>1181</v>
      </c>
      <c r="J11" s="56"/>
      <c r="K11" s="56"/>
      <c r="L11" s="56"/>
      <c r="M11" s="56"/>
      <c r="N11" s="56"/>
      <c r="O11" s="56"/>
      <c r="P11" s="56"/>
      <c r="Q11" s="56"/>
      <c r="R11" s="56"/>
      <c r="S11" s="56"/>
      <c r="T11" s="56"/>
      <c r="U11" s="55" t="s">
        <v>1182</v>
      </c>
      <c r="V11" s="56"/>
      <c r="W11" s="56"/>
      <c r="X11" s="56"/>
      <c r="Y11" s="56"/>
      <c r="Z11" s="56"/>
      <c r="AA11" s="56"/>
      <c r="AB11" s="55" t="s">
        <v>1183</v>
      </c>
      <c r="AC11" s="56"/>
      <c r="AD11" s="56"/>
      <c r="AE11" s="56"/>
      <c r="AF11" s="56"/>
      <c r="AG11" s="56"/>
      <c r="AH11" s="55" t="s">
        <v>1182</v>
      </c>
      <c r="AI11" s="56"/>
      <c r="AJ11" s="1"/>
    </row>
    <row r="12" spans="2:36" ht="12" customHeight="1">
      <c r="B12" s="124" t="s">
        <v>582</v>
      </c>
      <c r="C12" s="59"/>
      <c r="D12" s="59"/>
      <c r="E12" s="59"/>
      <c r="F12" s="59"/>
      <c r="G12" s="59"/>
      <c r="H12" s="59"/>
      <c r="I12" s="141">
        <v>508976440.1500009</v>
      </c>
      <c r="J12" s="59"/>
      <c r="K12" s="59"/>
      <c r="L12" s="59"/>
      <c r="M12" s="59"/>
      <c r="N12" s="59"/>
      <c r="O12" s="59"/>
      <c r="P12" s="59"/>
      <c r="Q12" s="59"/>
      <c r="R12" s="59"/>
      <c r="S12" s="59"/>
      <c r="T12" s="59"/>
      <c r="U12" s="139">
        <v>0.16780730658793705</v>
      </c>
      <c r="V12" s="59"/>
      <c r="W12" s="59"/>
      <c r="X12" s="59"/>
      <c r="Y12" s="59"/>
      <c r="Z12" s="59"/>
      <c r="AA12" s="59"/>
      <c r="AB12" s="58">
        <v>6935</v>
      </c>
      <c r="AC12" s="59"/>
      <c r="AD12" s="59"/>
      <c r="AE12" s="59"/>
      <c r="AF12" s="59"/>
      <c r="AG12" s="59"/>
      <c r="AH12" s="139">
        <v>0.1652803927643652</v>
      </c>
      <c r="AI12" s="59"/>
      <c r="AJ12" s="1"/>
    </row>
    <row r="13" spans="2:36" ht="12" customHeight="1">
      <c r="B13" s="124" t="s">
        <v>586</v>
      </c>
      <c r="C13" s="59"/>
      <c r="D13" s="59"/>
      <c r="E13" s="59"/>
      <c r="F13" s="59"/>
      <c r="G13" s="59"/>
      <c r="H13" s="59"/>
      <c r="I13" s="141">
        <v>451417182.34000003</v>
      </c>
      <c r="J13" s="59"/>
      <c r="K13" s="59"/>
      <c r="L13" s="59"/>
      <c r="M13" s="59"/>
      <c r="N13" s="59"/>
      <c r="O13" s="59"/>
      <c r="P13" s="59"/>
      <c r="Q13" s="59"/>
      <c r="R13" s="59"/>
      <c r="S13" s="59"/>
      <c r="T13" s="59"/>
      <c r="U13" s="139">
        <v>0.14883027099184867</v>
      </c>
      <c r="V13" s="59"/>
      <c r="W13" s="59"/>
      <c r="X13" s="59"/>
      <c r="Y13" s="59"/>
      <c r="Z13" s="59"/>
      <c r="AA13" s="59"/>
      <c r="AB13" s="58">
        <v>6615</v>
      </c>
      <c r="AC13" s="59"/>
      <c r="AD13" s="59"/>
      <c r="AE13" s="59"/>
      <c r="AF13" s="59"/>
      <c r="AG13" s="59"/>
      <c r="AH13" s="139">
        <v>0.1576539002359446</v>
      </c>
      <c r="AI13" s="59"/>
      <c r="AJ13" s="1"/>
    </row>
    <row r="14" spans="2:36" ht="12" customHeight="1">
      <c r="B14" s="124" t="s">
        <v>584</v>
      </c>
      <c r="C14" s="59"/>
      <c r="D14" s="59"/>
      <c r="E14" s="59"/>
      <c r="F14" s="59"/>
      <c r="G14" s="59"/>
      <c r="H14" s="59"/>
      <c r="I14" s="141">
        <v>424314578.2700007</v>
      </c>
      <c r="J14" s="59"/>
      <c r="K14" s="59"/>
      <c r="L14" s="59"/>
      <c r="M14" s="59"/>
      <c r="N14" s="59"/>
      <c r="O14" s="59"/>
      <c r="P14" s="59"/>
      <c r="Q14" s="59"/>
      <c r="R14" s="59"/>
      <c r="S14" s="59"/>
      <c r="T14" s="59"/>
      <c r="U14" s="139">
        <v>0.1398946609483553</v>
      </c>
      <c r="V14" s="59"/>
      <c r="W14" s="59"/>
      <c r="X14" s="59"/>
      <c r="Y14" s="59"/>
      <c r="Z14" s="59"/>
      <c r="AA14" s="59"/>
      <c r="AB14" s="58">
        <v>5575</v>
      </c>
      <c r="AC14" s="59"/>
      <c r="AD14" s="59"/>
      <c r="AE14" s="59"/>
      <c r="AF14" s="59"/>
      <c r="AG14" s="59"/>
      <c r="AH14" s="139">
        <v>0.13286779951857766</v>
      </c>
      <c r="AI14" s="59"/>
      <c r="AJ14" s="1"/>
    </row>
    <row r="15" spans="2:36" ht="12" customHeight="1">
      <c r="B15" s="124" t="s">
        <v>590</v>
      </c>
      <c r="C15" s="59"/>
      <c r="D15" s="59"/>
      <c r="E15" s="59"/>
      <c r="F15" s="59"/>
      <c r="G15" s="59"/>
      <c r="H15" s="59"/>
      <c r="I15" s="141">
        <v>329967240.1700012</v>
      </c>
      <c r="J15" s="59"/>
      <c r="K15" s="59"/>
      <c r="L15" s="59"/>
      <c r="M15" s="59"/>
      <c r="N15" s="59"/>
      <c r="O15" s="59"/>
      <c r="P15" s="59"/>
      <c r="Q15" s="59"/>
      <c r="R15" s="59"/>
      <c r="S15" s="59"/>
      <c r="T15" s="59"/>
      <c r="U15" s="139">
        <v>0.10878875615316191</v>
      </c>
      <c r="V15" s="59"/>
      <c r="W15" s="59"/>
      <c r="X15" s="59"/>
      <c r="Y15" s="59"/>
      <c r="Z15" s="59"/>
      <c r="AA15" s="59"/>
      <c r="AB15" s="58">
        <v>5196</v>
      </c>
      <c r="AC15" s="59"/>
      <c r="AD15" s="59"/>
      <c r="AE15" s="59"/>
      <c r="AF15" s="59"/>
      <c r="AG15" s="59"/>
      <c r="AH15" s="139">
        <v>0.12383517243022951</v>
      </c>
      <c r="AI15" s="59"/>
      <c r="AJ15" s="1"/>
    </row>
    <row r="16" spans="2:36" ht="12" customHeight="1">
      <c r="B16" s="124" t="s">
        <v>588</v>
      </c>
      <c r="C16" s="59"/>
      <c r="D16" s="59"/>
      <c r="E16" s="59"/>
      <c r="F16" s="59"/>
      <c r="G16" s="59"/>
      <c r="H16" s="59"/>
      <c r="I16" s="141">
        <v>313684872.20999956</v>
      </c>
      <c r="J16" s="59"/>
      <c r="K16" s="59"/>
      <c r="L16" s="59"/>
      <c r="M16" s="59"/>
      <c r="N16" s="59"/>
      <c r="O16" s="59"/>
      <c r="P16" s="59"/>
      <c r="Q16" s="59"/>
      <c r="R16" s="59"/>
      <c r="S16" s="59"/>
      <c r="T16" s="59"/>
      <c r="U16" s="139">
        <v>0.10342053063876215</v>
      </c>
      <c r="V16" s="59"/>
      <c r="W16" s="59"/>
      <c r="X16" s="59"/>
      <c r="Y16" s="59"/>
      <c r="Z16" s="59"/>
      <c r="AA16" s="59"/>
      <c r="AB16" s="58">
        <v>3270</v>
      </c>
      <c r="AC16" s="59"/>
      <c r="AD16" s="59"/>
      <c r="AE16" s="59"/>
      <c r="AF16" s="59"/>
      <c r="AG16" s="59"/>
      <c r="AH16" s="139">
        <v>0.07793322052479802</v>
      </c>
      <c r="AI16" s="59"/>
      <c r="AJ16" s="1"/>
    </row>
    <row r="17" spans="2:36" ht="12" customHeight="1">
      <c r="B17" s="124" t="s">
        <v>594</v>
      </c>
      <c r="C17" s="59"/>
      <c r="D17" s="59"/>
      <c r="E17" s="59"/>
      <c r="F17" s="59"/>
      <c r="G17" s="59"/>
      <c r="H17" s="59"/>
      <c r="I17" s="141">
        <v>242052751.66000053</v>
      </c>
      <c r="J17" s="59"/>
      <c r="K17" s="59"/>
      <c r="L17" s="59"/>
      <c r="M17" s="59"/>
      <c r="N17" s="59"/>
      <c r="O17" s="59"/>
      <c r="P17" s="59"/>
      <c r="Q17" s="59"/>
      <c r="R17" s="59"/>
      <c r="S17" s="59"/>
      <c r="T17" s="59"/>
      <c r="U17" s="139">
        <v>0.07980373373724896</v>
      </c>
      <c r="V17" s="59"/>
      <c r="W17" s="59"/>
      <c r="X17" s="59"/>
      <c r="Y17" s="59"/>
      <c r="Z17" s="59"/>
      <c r="AA17" s="59"/>
      <c r="AB17" s="58">
        <v>3506</v>
      </c>
      <c r="AC17" s="59"/>
      <c r="AD17" s="59"/>
      <c r="AE17" s="59"/>
      <c r="AF17" s="59"/>
      <c r="AG17" s="59"/>
      <c r="AH17" s="139">
        <v>0.08355775876450822</v>
      </c>
      <c r="AI17" s="59"/>
      <c r="AJ17" s="1"/>
    </row>
    <row r="18" spans="2:36" ht="12" customHeight="1">
      <c r="B18" s="124" t="s">
        <v>592</v>
      </c>
      <c r="C18" s="59"/>
      <c r="D18" s="59"/>
      <c r="E18" s="59"/>
      <c r="F18" s="59"/>
      <c r="G18" s="59"/>
      <c r="H18" s="59"/>
      <c r="I18" s="141">
        <v>204347659.7700002</v>
      </c>
      <c r="J18" s="59"/>
      <c r="K18" s="59"/>
      <c r="L18" s="59"/>
      <c r="M18" s="59"/>
      <c r="N18" s="59"/>
      <c r="O18" s="59"/>
      <c r="P18" s="59"/>
      <c r="Q18" s="59"/>
      <c r="R18" s="59"/>
      <c r="S18" s="59"/>
      <c r="T18" s="59"/>
      <c r="U18" s="139">
        <v>0.06737252982367108</v>
      </c>
      <c r="V18" s="59"/>
      <c r="W18" s="59"/>
      <c r="X18" s="59"/>
      <c r="Y18" s="59"/>
      <c r="Z18" s="59"/>
      <c r="AA18" s="59"/>
      <c r="AB18" s="58">
        <v>3260</v>
      </c>
      <c r="AC18" s="59"/>
      <c r="AD18" s="59"/>
      <c r="AE18" s="59"/>
      <c r="AF18" s="59"/>
      <c r="AG18" s="59"/>
      <c r="AH18" s="139">
        <v>0.07769489263328487</v>
      </c>
      <c r="AI18" s="59"/>
      <c r="AJ18" s="1"/>
    </row>
    <row r="19" spans="2:36" ht="12" customHeight="1">
      <c r="B19" s="124" t="s">
        <v>596</v>
      </c>
      <c r="C19" s="59"/>
      <c r="D19" s="59"/>
      <c r="E19" s="59"/>
      <c r="F19" s="59"/>
      <c r="G19" s="59"/>
      <c r="H19" s="59"/>
      <c r="I19" s="141">
        <v>190633726.63000026</v>
      </c>
      <c r="J19" s="59"/>
      <c r="K19" s="59"/>
      <c r="L19" s="59"/>
      <c r="M19" s="59"/>
      <c r="N19" s="59"/>
      <c r="O19" s="59"/>
      <c r="P19" s="59"/>
      <c r="Q19" s="59"/>
      <c r="R19" s="59"/>
      <c r="S19" s="59"/>
      <c r="T19" s="59"/>
      <c r="U19" s="139">
        <v>0.06285110603778382</v>
      </c>
      <c r="V19" s="59"/>
      <c r="W19" s="59"/>
      <c r="X19" s="59"/>
      <c r="Y19" s="59"/>
      <c r="Z19" s="59"/>
      <c r="AA19" s="59"/>
      <c r="AB19" s="58">
        <v>2864</v>
      </c>
      <c r="AC19" s="59"/>
      <c r="AD19" s="59"/>
      <c r="AE19" s="59"/>
      <c r="AF19" s="59"/>
      <c r="AG19" s="59"/>
      <c r="AH19" s="139">
        <v>0.06825710812936438</v>
      </c>
      <c r="AI19" s="59"/>
      <c r="AJ19" s="1"/>
    </row>
    <row r="20" spans="2:36" ht="12" customHeight="1">
      <c r="B20" s="124" t="s">
        <v>598</v>
      </c>
      <c r="C20" s="59"/>
      <c r="D20" s="59"/>
      <c r="E20" s="59"/>
      <c r="F20" s="59"/>
      <c r="G20" s="59"/>
      <c r="H20" s="59"/>
      <c r="I20" s="141">
        <v>175784567.18000028</v>
      </c>
      <c r="J20" s="59"/>
      <c r="K20" s="59"/>
      <c r="L20" s="59"/>
      <c r="M20" s="59"/>
      <c r="N20" s="59"/>
      <c r="O20" s="59"/>
      <c r="P20" s="59"/>
      <c r="Q20" s="59"/>
      <c r="R20" s="59"/>
      <c r="S20" s="59"/>
      <c r="T20" s="59"/>
      <c r="U20" s="139">
        <v>0.05795540310177965</v>
      </c>
      <c r="V20" s="59"/>
      <c r="W20" s="59"/>
      <c r="X20" s="59"/>
      <c r="Y20" s="59"/>
      <c r="Z20" s="59"/>
      <c r="AA20" s="59"/>
      <c r="AB20" s="58">
        <v>2007</v>
      </c>
      <c r="AC20" s="59"/>
      <c r="AD20" s="59"/>
      <c r="AE20" s="59"/>
      <c r="AF20" s="59"/>
      <c r="AG20" s="59"/>
      <c r="AH20" s="139">
        <v>0.047832407826687955</v>
      </c>
      <c r="AI20" s="59"/>
      <c r="AJ20" s="1"/>
    </row>
    <row r="21" spans="2:36" ht="12" customHeight="1">
      <c r="B21" s="124" t="s">
        <v>600</v>
      </c>
      <c r="C21" s="59"/>
      <c r="D21" s="59"/>
      <c r="E21" s="59"/>
      <c r="F21" s="59"/>
      <c r="G21" s="59"/>
      <c r="H21" s="59"/>
      <c r="I21" s="141">
        <v>112794147.54999982</v>
      </c>
      <c r="J21" s="59"/>
      <c r="K21" s="59"/>
      <c r="L21" s="59"/>
      <c r="M21" s="59"/>
      <c r="N21" s="59"/>
      <c r="O21" s="59"/>
      <c r="P21" s="59"/>
      <c r="Q21" s="59"/>
      <c r="R21" s="59"/>
      <c r="S21" s="59"/>
      <c r="T21" s="59"/>
      <c r="U21" s="139">
        <v>0.03718773720384707</v>
      </c>
      <c r="V21" s="59"/>
      <c r="W21" s="59"/>
      <c r="X21" s="59"/>
      <c r="Y21" s="59"/>
      <c r="Z21" s="59"/>
      <c r="AA21" s="59"/>
      <c r="AB21" s="58">
        <v>1623</v>
      </c>
      <c r="AC21" s="59"/>
      <c r="AD21" s="59"/>
      <c r="AE21" s="59"/>
      <c r="AF21" s="59"/>
      <c r="AG21" s="59"/>
      <c r="AH21" s="139">
        <v>0.038680616792583236</v>
      </c>
      <c r="AI21" s="59"/>
      <c r="AJ21" s="1"/>
    </row>
    <row r="22" spans="2:36" ht="12" customHeight="1">
      <c r="B22" s="124" t="s">
        <v>534</v>
      </c>
      <c r="C22" s="59"/>
      <c r="D22" s="59"/>
      <c r="E22" s="59"/>
      <c r="F22" s="59"/>
      <c r="G22" s="59"/>
      <c r="H22" s="59"/>
      <c r="I22" s="141">
        <v>75615745.33999999</v>
      </c>
      <c r="J22" s="59"/>
      <c r="K22" s="59"/>
      <c r="L22" s="59"/>
      <c r="M22" s="59"/>
      <c r="N22" s="59"/>
      <c r="O22" s="59"/>
      <c r="P22" s="59"/>
      <c r="Q22" s="59"/>
      <c r="R22" s="59"/>
      <c r="S22" s="59"/>
      <c r="T22" s="59"/>
      <c r="U22" s="139">
        <v>0.0249301805745767</v>
      </c>
      <c r="V22" s="59"/>
      <c r="W22" s="59"/>
      <c r="X22" s="59"/>
      <c r="Y22" s="59"/>
      <c r="Z22" s="59"/>
      <c r="AA22" s="59"/>
      <c r="AB22" s="58">
        <v>1068</v>
      </c>
      <c r="AC22" s="59"/>
      <c r="AD22" s="59"/>
      <c r="AE22" s="59"/>
      <c r="AF22" s="59"/>
      <c r="AG22" s="59"/>
      <c r="AH22" s="139">
        <v>0.025453418813603756</v>
      </c>
      <c r="AI22" s="59"/>
      <c r="AJ22" s="1"/>
    </row>
    <row r="23" spans="2:36" ht="12" customHeight="1">
      <c r="B23" s="124" t="s">
        <v>62</v>
      </c>
      <c r="C23" s="59"/>
      <c r="D23" s="59"/>
      <c r="E23" s="59"/>
      <c r="F23" s="59"/>
      <c r="G23" s="59"/>
      <c r="H23" s="59"/>
      <c r="I23" s="141">
        <v>3511675.9400000004</v>
      </c>
      <c r="J23" s="59"/>
      <c r="K23" s="59"/>
      <c r="L23" s="59"/>
      <c r="M23" s="59"/>
      <c r="N23" s="59"/>
      <c r="O23" s="59"/>
      <c r="P23" s="59"/>
      <c r="Q23" s="59"/>
      <c r="R23" s="59"/>
      <c r="S23" s="59"/>
      <c r="T23" s="59"/>
      <c r="U23" s="139">
        <v>0.0011577842010278383</v>
      </c>
      <c r="V23" s="59"/>
      <c r="W23" s="59"/>
      <c r="X23" s="59"/>
      <c r="Y23" s="59"/>
      <c r="Z23" s="59"/>
      <c r="AA23" s="59"/>
      <c r="AB23" s="58">
        <v>40</v>
      </c>
      <c r="AC23" s="59"/>
      <c r="AD23" s="59"/>
      <c r="AE23" s="59"/>
      <c r="AF23" s="59"/>
      <c r="AG23" s="59"/>
      <c r="AH23" s="139">
        <v>0.0009533115660525751</v>
      </c>
      <c r="AI23" s="59"/>
      <c r="AJ23" s="1"/>
    </row>
    <row r="24" spans="2:36" ht="13.5" customHeight="1">
      <c r="B24" s="142"/>
      <c r="C24" s="143"/>
      <c r="D24" s="143"/>
      <c r="E24" s="143"/>
      <c r="F24" s="143"/>
      <c r="G24" s="143"/>
      <c r="H24" s="143"/>
      <c r="I24" s="144">
        <v>3033100587.210003</v>
      </c>
      <c r="J24" s="143"/>
      <c r="K24" s="143"/>
      <c r="L24" s="143"/>
      <c r="M24" s="143"/>
      <c r="N24" s="143"/>
      <c r="O24" s="143"/>
      <c r="P24" s="143"/>
      <c r="Q24" s="143"/>
      <c r="R24" s="143"/>
      <c r="S24" s="143"/>
      <c r="T24" s="143"/>
      <c r="U24" s="145">
        <v>1.0000000000000104</v>
      </c>
      <c r="V24" s="143"/>
      <c r="W24" s="143"/>
      <c r="X24" s="143"/>
      <c r="Y24" s="143"/>
      <c r="Z24" s="143"/>
      <c r="AA24" s="143"/>
      <c r="AB24" s="146">
        <v>41959</v>
      </c>
      <c r="AC24" s="143"/>
      <c r="AD24" s="143"/>
      <c r="AE24" s="143"/>
      <c r="AF24" s="143"/>
      <c r="AG24" s="143"/>
      <c r="AH24" s="145">
        <v>1</v>
      </c>
      <c r="AI24" s="143"/>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68" t="s">
        <v>1167</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7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55" t="s">
        <v>1184</v>
      </c>
      <c r="C28" s="56"/>
      <c r="D28" s="56"/>
      <c r="E28" s="56"/>
      <c r="F28" s="56"/>
      <c r="G28" s="56"/>
      <c r="H28" s="56"/>
      <c r="I28" s="56"/>
      <c r="J28" s="55" t="s">
        <v>1181</v>
      </c>
      <c r="K28" s="56"/>
      <c r="L28" s="56"/>
      <c r="M28" s="56"/>
      <c r="N28" s="56"/>
      <c r="O28" s="56"/>
      <c r="P28" s="56"/>
      <c r="Q28" s="56"/>
      <c r="R28" s="56"/>
      <c r="S28" s="56"/>
      <c r="T28" s="56"/>
      <c r="U28" s="55" t="s">
        <v>1182</v>
      </c>
      <c r="V28" s="56"/>
      <c r="W28" s="56"/>
      <c r="X28" s="56"/>
      <c r="Y28" s="56"/>
      <c r="Z28" s="56"/>
      <c r="AA28" s="56"/>
      <c r="AB28" s="55" t="s">
        <v>1183</v>
      </c>
      <c r="AC28" s="56"/>
      <c r="AD28" s="56"/>
      <c r="AE28" s="56"/>
      <c r="AF28" s="56"/>
      <c r="AG28" s="55" t="s">
        <v>1182</v>
      </c>
      <c r="AH28" s="56"/>
      <c r="AI28" s="56"/>
      <c r="AJ28" s="1"/>
    </row>
    <row r="29" spans="2:36" ht="12.75" customHeight="1">
      <c r="B29" s="61" t="s">
        <v>1185</v>
      </c>
      <c r="C29" s="59"/>
      <c r="D29" s="59"/>
      <c r="E29" s="59"/>
      <c r="F29" s="59"/>
      <c r="G29" s="59"/>
      <c r="H29" s="59"/>
      <c r="I29" s="59"/>
      <c r="J29" s="141">
        <v>205711726.87999967</v>
      </c>
      <c r="K29" s="59"/>
      <c r="L29" s="59"/>
      <c r="M29" s="59"/>
      <c r="N29" s="59"/>
      <c r="O29" s="59"/>
      <c r="P29" s="59"/>
      <c r="Q29" s="59"/>
      <c r="R29" s="59"/>
      <c r="S29" s="59"/>
      <c r="T29" s="59"/>
      <c r="U29" s="139">
        <v>0.06782225678483801</v>
      </c>
      <c r="V29" s="59"/>
      <c r="W29" s="59"/>
      <c r="X29" s="59"/>
      <c r="Y29" s="59"/>
      <c r="Z29" s="59"/>
      <c r="AA29" s="59"/>
      <c r="AB29" s="58">
        <v>1951</v>
      </c>
      <c r="AC29" s="59"/>
      <c r="AD29" s="59"/>
      <c r="AE29" s="59"/>
      <c r="AF29" s="59"/>
      <c r="AG29" s="139">
        <v>0.046497771634214355</v>
      </c>
      <c r="AH29" s="59"/>
      <c r="AI29" s="59"/>
      <c r="AJ29" s="1"/>
    </row>
    <row r="30" spans="2:36" ht="12.75" customHeight="1">
      <c r="B30" s="61" t="s">
        <v>1186</v>
      </c>
      <c r="C30" s="59"/>
      <c r="D30" s="59"/>
      <c r="E30" s="59"/>
      <c r="F30" s="59"/>
      <c r="G30" s="59"/>
      <c r="H30" s="59"/>
      <c r="I30" s="59"/>
      <c r="J30" s="141">
        <v>517555712.3100016</v>
      </c>
      <c r="K30" s="59"/>
      <c r="L30" s="59"/>
      <c r="M30" s="59"/>
      <c r="N30" s="59"/>
      <c r="O30" s="59"/>
      <c r="P30" s="59"/>
      <c r="Q30" s="59"/>
      <c r="R30" s="59"/>
      <c r="S30" s="59"/>
      <c r="T30" s="59"/>
      <c r="U30" s="139">
        <v>0.17063585510234444</v>
      </c>
      <c r="V30" s="59"/>
      <c r="W30" s="59"/>
      <c r="X30" s="59"/>
      <c r="Y30" s="59"/>
      <c r="Z30" s="59"/>
      <c r="AA30" s="59"/>
      <c r="AB30" s="58">
        <v>5741</v>
      </c>
      <c r="AC30" s="59"/>
      <c r="AD30" s="59"/>
      <c r="AE30" s="59"/>
      <c r="AF30" s="59"/>
      <c r="AG30" s="139">
        <v>0.13682404251769584</v>
      </c>
      <c r="AH30" s="59"/>
      <c r="AI30" s="59"/>
      <c r="AJ30" s="1"/>
    </row>
    <row r="31" spans="2:36" ht="12.75" customHeight="1">
      <c r="B31" s="61" t="s">
        <v>1187</v>
      </c>
      <c r="C31" s="59"/>
      <c r="D31" s="59"/>
      <c r="E31" s="59"/>
      <c r="F31" s="59"/>
      <c r="G31" s="59"/>
      <c r="H31" s="59"/>
      <c r="I31" s="59"/>
      <c r="J31" s="141">
        <v>416036374.8400013</v>
      </c>
      <c r="K31" s="59"/>
      <c r="L31" s="59"/>
      <c r="M31" s="59"/>
      <c r="N31" s="59"/>
      <c r="O31" s="59"/>
      <c r="P31" s="59"/>
      <c r="Q31" s="59"/>
      <c r="R31" s="59"/>
      <c r="S31" s="59"/>
      <c r="T31" s="59"/>
      <c r="U31" s="139">
        <v>0.1371653734776704</v>
      </c>
      <c r="V31" s="59"/>
      <c r="W31" s="59"/>
      <c r="X31" s="59"/>
      <c r="Y31" s="59"/>
      <c r="Z31" s="59"/>
      <c r="AA31" s="59"/>
      <c r="AB31" s="58">
        <v>4756</v>
      </c>
      <c r="AC31" s="59"/>
      <c r="AD31" s="59"/>
      <c r="AE31" s="59"/>
      <c r="AF31" s="59"/>
      <c r="AG31" s="139">
        <v>0.11334874520365118</v>
      </c>
      <c r="AH31" s="59"/>
      <c r="AI31" s="59"/>
      <c r="AJ31" s="1"/>
    </row>
    <row r="32" spans="2:36" ht="12.75" customHeight="1">
      <c r="B32" s="61" t="s">
        <v>1188</v>
      </c>
      <c r="C32" s="59"/>
      <c r="D32" s="59"/>
      <c r="E32" s="59"/>
      <c r="F32" s="59"/>
      <c r="G32" s="59"/>
      <c r="H32" s="59"/>
      <c r="I32" s="59"/>
      <c r="J32" s="141">
        <v>565188829.9499999</v>
      </c>
      <c r="K32" s="59"/>
      <c r="L32" s="59"/>
      <c r="M32" s="59"/>
      <c r="N32" s="59"/>
      <c r="O32" s="59"/>
      <c r="P32" s="59"/>
      <c r="Q32" s="59"/>
      <c r="R32" s="59"/>
      <c r="S32" s="59"/>
      <c r="T32" s="59"/>
      <c r="U32" s="139">
        <v>0.18634028569091704</v>
      </c>
      <c r="V32" s="59"/>
      <c r="W32" s="59"/>
      <c r="X32" s="59"/>
      <c r="Y32" s="59"/>
      <c r="Z32" s="59"/>
      <c r="AA32" s="59"/>
      <c r="AB32" s="58">
        <v>7316</v>
      </c>
      <c r="AC32" s="59"/>
      <c r="AD32" s="59"/>
      <c r="AE32" s="59"/>
      <c r="AF32" s="59"/>
      <c r="AG32" s="139">
        <v>0.174360685431016</v>
      </c>
      <c r="AH32" s="59"/>
      <c r="AI32" s="59"/>
      <c r="AJ32" s="1"/>
    </row>
    <row r="33" spans="2:36" ht="12.75" customHeight="1">
      <c r="B33" s="61" t="s">
        <v>1189</v>
      </c>
      <c r="C33" s="59"/>
      <c r="D33" s="59"/>
      <c r="E33" s="59"/>
      <c r="F33" s="59"/>
      <c r="G33" s="59"/>
      <c r="H33" s="59"/>
      <c r="I33" s="59"/>
      <c r="J33" s="141">
        <v>707977045.3700012</v>
      </c>
      <c r="K33" s="59"/>
      <c r="L33" s="59"/>
      <c r="M33" s="59"/>
      <c r="N33" s="59"/>
      <c r="O33" s="59"/>
      <c r="P33" s="59"/>
      <c r="Q33" s="59"/>
      <c r="R33" s="59"/>
      <c r="S33" s="59"/>
      <c r="T33" s="59"/>
      <c r="U33" s="139">
        <v>0.23341693590888593</v>
      </c>
      <c r="V33" s="59"/>
      <c r="W33" s="59"/>
      <c r="X33" s="59"/>
      <c r="Y33" s="59"/>
      <c r="Z33" s="59"/>
      <c r="AA33" s="59"/>
      <c r="AB33" s="58">
        <v>11282</v>
      </c>
      <c r="AC33" s="59"/>
      <c r="AD33" s="59"/>
      <c r="AE33" s="59"/>
      <c r="AF33" s="59"/>
      <c r="AG33" s="139">
        <v>0.2688815272051288</v>
      </c>
      <c r="AH33" s="59"/>
      <c r="AI33" s="59"/>
      <c r="AJ33" s="1"/>
    </row>
    <row r="34" spans="2:36" ht="12.75" customHeight="1">
      <c r="B34" s="61" t="s">
        <v>1190</v>
      </c>
      <c r="C34" s="59"/>
      <c r="D34" s="59"/>
      <c r="E34" s="59"/>
      <c r="F34" s="59"/>
      <c r="G34" s="59"/>
      <c r="H34" s="59"/>
      <c r="I34" s="59"/>
      <c r="J34" s="141">
        <v>540741453.7699977</v>
      </c>
      <c r="K34" s="59"/>
      <c r="L34" s="59"/>
      <c r="M34" s="59"/>
      <c r="N34" s="59"/>
      <c r="O34" s="59"/>
      <c r="P34" s="59"/>
      <c r="Q34" s="59"/>
      <c r="R34" s="59"/>
      <c r="S34" s="59"/>
      <c r="T34" s="59"/>
      <c r="U34" s="139">
        <v>0.17828009267157174</v>
      </c>
      <c r="V34" s="59"/>
      <c r="W34" s="59"/>
      <c r="X34" s="59"/>
      <c r="Y34" s="59"/>
      <c r="Z34" s="59"/>
      <c r="AA34" s="59"/>
      <c r="AB34" s="58">
        <v>8830</v>
      </c>
      <c r="AC34" s="59"/>
      <c r="AD34" s="59"/>
      <c r="AE34" s="59"/>
      <c r="AF34" s="59"/>
      <c r="AG34" s="139">
        <v>0.21044352820610596</v>
      </c>
      <c r="AH34" s="59"/>
      <c r="AI34" s="59"/>
      <c r="AJ34" s="1"/>
    </row>
    <row r="35" spans="2:36" ht="12.75" customHeight="1">
      <c r="B35" s="61" t="s">
        <v>1191</v>
      </c>
      <c r="C35" s="59"/>
      <c r="D35" s="59"/>
      <c r="E35" s="59"/>
      <c r="F35" s="59"/>
      <c r="G35" s="59"/>
      <c r="H35" s="59"/>
      <c r="I35" s="59"/>
      <c r="J35" s="141">
        <v>25947785.220000017</v>
      </c>
      <c r="K35" s="59"/>
      <c r="L35" s="59"/>
      <c r="M35" s="59"/>
      <c r="N35" s="59"/>
      <c r="O35" s="59"/>
      <c r="P35" s="59"/>
      <c r="Q35" s="59"/>
      <c r="R35" s="59"/>
      <c r="S35" s="59"/>
      <c r="T35" s="59"/>
      <c r="U35" s="139">
        <v>0.008554871318615943</v>
      </c>
      <c r="V35" s="59"/>
      <c r="W35" s="59"/>
      <c r="X35" s="59"/>
      <c r="Y35" s="59"/>
      <c r="Z35" s="59"/>
      <c r="AA35" s="59"/>
      <c r="AB35" s="58">
        <v>536</v>
      </c>
      <c r="AC35" s="59"/>
      <c r="AD35" s="59"/>
      <c r="AE35" s="59"/>
      <c r="AF35" s="59"/>
      <c r="AG35" s="139">
        <v>0.012774374985104506</v>
      </c>
      <c r="AH35" s="59"/>
      <c r="AI35" s="59"/>
      <c r="AJ35" s="1"/>
    </row>
    <row r="36" spans="2:36" ht="12.75" customHeight="1">
      <c r="B36" s="61" t="s">
        <v>1192</v>
      </c>
      <c r="C36" s="59"/>
      <c r="D36" s="59"/>
      <c r="E36" s="59"/>
      <c r="F36" s="59"/>
      <c r="G36" s="59"/>
      <c r="H36" s="59"/>
      <c r="I36" s="59"/>
      <c r="J36" s="141">
        <v>7588503.590000003</v>
      </c>
      <c r="K36" s="59"/>
      <c r="L36" s="59"/>
      <c r="M36" s="59"/>
      <c r="N36" s="59"/>
      <c r="O36" s="59"/>
      <c r="P36" s="59"/>
      <c r="Q36" s="59"/>
      <c r="R36" s="59"/>
      <c r="S36" s="59"/>
      <c r="T36" s="59"/>
      <c r="U36" s="139">
        <v>0.0025018964494614043</v>
      </c>
      <c r="V36" s="59"/>
      <c r="W36" s="59"/>
      <c r="X36" s="59"/>
      <c r="Y36" s="59"/>
      <c r="Z36" s="59"/>
      <c r="AA36" s="59"/>
      <c r="AB36" s="58">
        <v>184</v>
      </c>
      <c r="AC36" s="59"/>
      <c r="AD36" s="59"/>
      <c r="AE36" s="59"/>
      <c r="AF36" s="59"/>
      <c r="AG36" s="139">
        <v>0.004385233203841846</v>
      </c>
      <c r="AH36" s="59"/>
      <c r="AI36" s="59"/>
      <c r="AJ36" s="1"/>
    </row>
    <row r="37" spans="2:36" ht="12.75" customHeight="1">
      <c r="B37" s="61" t="s">
        <v>1193</v>
      </c>
      <c r="C37" s="59"/>
      <c r="D37" s="59"/>
      <c r="E37" s="59"/>
      <c r="F37" s="59"/>
      <c r="G37" s="59"/>
      <c r="H37" s="59"/>
      <c r="I37" s="59"/>
      <c r="J37" s="141">
        <v>2292458.62</v>
      </c>
      <c r="K37" s="59"/>
      <c r="L37" s="59"/>
      <c r="M37" s="59"/>
      <c r="N37" s="59"/>
      <c r="O37" s="59"/>
      <c r="P37" s="59"/>
      <c r="Q37" s="59"/>
      <c r="R37" s="59"/>
      <c r="S37" s="59"/>
      <c r="T37" s="59"/>
      <c r="U37" s="139">
        <v>0.0007558135822025998</v>
      </c>
      <c r="V37" s="59"/>
      <c r="W37" s="59"/>
      <c r="X37" s="59"/>
      <c r="Y37" s="59"/>
      <c r="Z37" s="59"/>
      <c r="AA37" s="59"/>
      <c r="AB37" s="58">
        <v>171</v>
      </c>
      <c r="AC37" s="59"/>
      <c r="AD37" s="59"/>
      <c r="AE37" s="59"/>
      <c r="AF37" s="59"/>
      <c r="AG37" s="139">
        <v>0.0040754069448747585</v>
      </c>
      <c r="AH37" s="59"/>
      <c r="AI37" s="59"/>
      <c r="AJ37" s="1"/>
    </row>
    <row r="38" spans="2:36" ht="12.75" customHeight="1">
      <c r="B38" s="61" t="s">
        <v>1194</v>
      </c>
      <c r="C38" s="59"/>
      <c r="D38" s="59"/>
      <c r="E38" s="59"/>
      <c r="F38" s="59"/>
      <c r="G38" s="59"/>
      <c r="H38" s="59"/>
      <c r="I38" s="59"/>
      <c r="J38" s="141">
        <v>7489760.469999999</v>
      </c>
      <c r="K38" s="59"/>
      <c r="L38" s="59"/>
      <c r="M38" s="59"/>
      <c r="N38" s="59"/>
      <c r="O38" s="59"/>
      <c r="P38" s="59"/>
      <c r="Q38" s="59"/>
      <c r="R38" s="59"/>
      <c r="S38" s="59"/>
      <c r="T38" s="59"/>
      <c r="U38" s="139">
        <v>0.002469341274596322</v>
      </c>
      <c r="V38" s="59"/>
      <c r="W38" s="59"/>
      <c r="X38" s="59"/>
      <c r="Y38" s="59"/>
      <c r="Z38" s="59"/>
      <c r="AA38" s="59"/>
      <c r="AB38" s="58">
        <v>393</v>
      </c>
      <c r="AC38" s="59"/>
      <c r="AD38" s="59"/>
      <c r="AE38" s="59"/>
      <c r="AF38" s="59"/>
      <c r="AG38" s="139">
        <v>0.009366286136466551</v>
      </c>
      <c r="AH38" s="59"/>
      <c r="AI38" s="59"/>
      <c r="AJ38" s="1"/>
    </row>
    <row r="39" spans="2:36" ht="12.75" customHeight="1">
      <c r="B39" s="61" t="s">
        <v>1195</v>
      </c>
      <c r="C39" s="59"/>
      <c r="D39" s="59"/>
      <c r="E39" s="59"/>
      <c r="F39" s="59"/>
      <c r="G39" s="59"/>
      <c r="H39" s="59"/>
      <c r="I39" s="59"/>
      <c r="J39" s="141">
        <v>16037025.789999992</v>
      </c>
      <c r="K39" s="59"/>
      <c r="L39" s="59"/>
      <c r="M39" s="59"/>
      <c r="N39" s="59"/>
      <c r="O39" s="59"/>
      <c r="P39" s="59"/>
      <c r="Q39" s="59"/>
      <c r="R39" s="59"/>
      <c r="S39" s="59"/>
      <c r="T39" s="59"/>
      <c r="U39" s="139">
        <v>0.005287337273819743</v>
      </c>
      <c r="V39" s="59"/>
      <c r="W39" s="59"/>
      <c r="X39" s="59"/>
      <c r="Y39" s="59"/>
      <c r="Z39" s="59"/>
      <c r="AA39" s="59"/>
      <c r="AB39" s="58">
        <v>341</v>
      </c>
      <c r="AC39" s="59"/>
      <c r="AD39" s="59"/>
      <c r="AE39" s="59"/>
      <c r="AF39" s="59"/>
      <c r="AG39" s="139">
        <v>0.008126981100598204</v>
      </c>
      <c r="AH39" s="59"/>
      <c r="AI39" s="59"/>
      <c r="AJ39" s="1"/>
    </row>
    <row r="40" spans="2:36" ht="12.75" customHeight="1">
      <c r="B40" s="61" t="s">
        <v>1196</v>
      </c>
      <c r="C40" s="59"/>
      <c r="D40" s="59"/>
      <c r="E40" s="59"/>
      <c r="F40" s="59"/>
      <c r="G40" s="59"/>
      <c r="H40" s="59"/>
      <c r="I40" s="59"/>
      <c r="J40" s="141">
        <v>6128086.5</v>
      </c>
      <c r="K40" s="59"/>
      <c r="L40" s="59"/>
      <c r="M40" s="59"/>
      <c r="N40" s="59"/>
      <c r="O40" s="59"/>
      <c r="P40" s="59"/>
      <c r="Q40" s="59"/>
      <c r="R40" s="59"/>
      <c r="S40" s="59"/>
      <c r="T40" s="59"/>
      <c r="U40" s="139">
        <v>0.0020204033212221696</v>
      </c>
      <c r="V40" s="59"/>
      <c r="W40" s="59"/>
      <c r="X40" s="59"/>
      <c r="Y40" s="59"/>
      <c r="Z40" s="59"/>
      <c r="AA40" s="59"/>
      <c r="AB40" s="58">
        <v>142</v>
      </c>
      <c r="AC40" s="59"/>
      <c r="AD40" s="59"/>
      <c r="AE40" s="59"/>
      <c r="AF40" s="59"/>
      <c r="AG40" s="139">
        <v>0.0033842560594866417</v>
      </c>
      <c r="AH40" s="59"/>
      <c r="AI40" s="59"/>
      <c r="AJ40" s="1"/>
    </row>
    <row r="41" spans="2:36" ht="12.75" customHeight="1">
      <c r="B41" s="61" t="s">
        <v>1197</v>
      </c>
      <c r="C41" s="59"/>
      <c r="D41" s="59"/>
      <c r="E41" s="59"/>
      <c r="F41" s="59"/>
      <c r="G41" s="59"/>
      <c r="H41" s="59"/>
      <c r="I41" s="59"/>
      <c r="J41" s="141">
        <v>4572044.699999999</v>
      </c>
      <c r="K41" s="59"/>
      <c r="L41" s="59"/>
      <c r="M41" s="59"/>
      <c r="N41" s="59"/>
      <c r="O41" s="59"/>
      <c r="P41" s="59"/>
      <c r="Q41" s="59"/>
      <c r="R41" s="59"/>
      <c r="S41" s="59"/>
      <c r="T41" s="59"/>
      <c r="U41" s="139">
        <v>0.0015073831442581982</v>
      </c>
      <c r="V41" s="59"/>
      <c r="W41" s="59"/>
      <c r="X41" s="59"/>
      <c r="Y41" s="59"/>
      <c r="Z41" s="59"/>
      <c r="AA41" s="59"/>
      <c r="AB41" s="58">
        <v>26</v>
      </c>
      <c r="AC41" s="59"/>
      <c r="AD41" s="59"/>
      <c r="AE41" s="59"/>
      <c r="AF41" s="59"/>
      <c r="AG41" s="139">
        <v>0.0006196525179341738</v>
      </c>
      <c r="AH41" s="59"/>
      <c r="AI41" s="59"/>
      <c r="AJ41" s="1"/>
    </row>
    <row r="42" spans="2:36" ht="12.75" customHeight="1">
      <c r="B42" s="61" t="s">
        <v>1198</v>
      </c>
      <c r="C42" s="59"/>
      <c r="D42" s="59"/>
      <c r="E42" s="59"/>
      <c r="F42" s="59"/>
      <c r="G42" s="59"/>
      <c r="H42" s="59"/>
      <c r="I42" s="59"/>
      <c r="J42" s="141">
        <v>2191315.92</v>
      </c>
      <c r="K42" s="59"/>
      <c r="L42" s="59"/>
      <c r="M42" s="59"/>
      <c r="N42" s="59"/>
      <c r="O42" s="59"/>
      <c r="P42" s="59"/>
      <c r="Q42" s="59"/>
      <c r="R42" s="59"/>
      <c r="S42" s="59"/>
      <c r="T42" s="59"/>
      <c r="U42" s="139">
        <v>0.0007224672763047672</v>
      </c>
      <c r="V42" s="59"/>
      <c r="W42" s="59"/>
      <c r="X42" s="59"/>
      <c r="Y42" s="59"/>
      <c r="Z42" s="59"/>
      <c r="AA42" s="59"/>
      <c r="AB42" s="58">
        <v>21</v>
      </c>
      <c r="AC42" s="59"/>
      <c r="AD42" s="59"/>
      <c r="AE42" s="59"/>
      <c r="AF42" s="59"/>
      <c r="AG42" s="139">
        <v>0.000500488572177602</v>
      </c>
      <c r="AH42" s="59"/>
      <c r="AI42" s="59"/>
      <c r="AJ42" s="1"/>
    </row>
    <row r="43" spans="2:36" ht="12.75" customHeight="1">
      <c r="B43" s="61" t="s">
        <v>1199</v>
      </c>
      <c r="C43" s="59"/>
      <c r="D43" s="59"/>
      <c r="E43" s="59"/>
      <c r="F43" s="59"/>
      <c r="G43" s="59"/>
      <c r="H43" s="59"/>
      <c r="I43" s="59"/>
      <c r="J43" s="141">
        <v>2710559.79</v>
      </c>
      <c r="K43" s="59"/>
      <c r="L43" s="59"/>
      <c r="M43" s="59"/>
      <c r="N43" s="59"/>
      <c r="O43" s="59"/>
      <c r="P43" s="59"/>
      <c r="Q43" s="59"/>
      <c r="R43" s="59"/>
      <c r="S43" s="59"/>
      <c r="T43" s="59"/>
      <c r="U43" s="139">
        <v>0.0008936597096152717</v>
      </c>
      <c r="V43" s="59"/>
      <c r="W43" s="59"/>
      <c r="X43" s="59"/>
      <c r="Y43" s="59"/>
      <c r="Z43" s="59"/>
      <c r="AA43" s="59"/>
      <c r="AB43" s="58">
        <v>61</v>
      </c>
      <c r="AC43" s="59"/>
      <c r="AD43" s="59"/>
      <c r="AE43" s="59"/>
      <c r="AF43" s="59"/>
      <c r="AG43" s="139">
        <v>0.001453800138230177</v>
      </c>
      <c r="AH43" s="59"/>
      <c r="AI43" s="59"/>
      <c r="AJ43" s="1"/>
    </row>
    <row r="44" spans="2:36" ht="12.75" customHeight="1">
      <c r="B44" s="61" t="s">
        <v>1200</v>
      </c>
      <c r="C44" s="59"/>
      <c r="D44" s="59"/>
      <c r="E44" s="59"/>
      <c r="F44" s="59"/>
      <c r="G44" s="59"/>
      <c r="H44" s="59"/>
      <c r="I44" s="59"/>
      <c r="J44" s="141">
        <v>3012114.929999999</v>
      </c>
      <c r="K44" s="59"/>
      <c r="L44" s="59"/>
      <c r="M44" s="59"/>
      <c r="N44" s="59"/>
      <c r="O44" s="59"/>
      <c r="P44" s="59"/>
      <c r="Q44" s="59"/>
      <c r="R44" s="59"/>
      <c r="S44" s="59"/>
      <c r="T44" s="59"/>
      <c r="U44" s="139">
        <v>0.0009930811205871328</v>
      </c>
      <c r="V44" s="59"/>
      <c r="W44" s="59"/>
      <c r="X44" s="59"/>
      <c r="Y44" s="59"/>
      <c r="Z44" s="59"/>
      <c r="AA44" s="59"/>
      <c r="AB44" s="58">
        <v>119</v>
      </c>
      <c r="AC44" s="59"/>
      <c r="AD44" s="59"/>
      <c r="AE44" s="59"/>
      <c r="AF44" s="59"/>
      <c r="AG44" s="139">
        <v>0.002836101909006411</v>
      </c>
      <c r="AH44" s="59"/>
      <c r="AI44" s="59"/>
      <c r="AJ44" s="1"/>
    </row>
    <row r="45" spans="2:36" ht="12.75" customHeight="1">
      <c r="B45" s="61" t="s">
        <v>1201</v>
      </c>
      <c r="C45" s="59"/>
      <c r="D45" s="59"/>
      <c r="E45" s="59"/>
      <c r="F45" s="59"/>
      <c r="G45" s="59"/>
      <c r="H45" s="59"/>
      <c r="I45" s="59"/>
      <c r="J45" s="141">
        <v>1325367.26</v>
      </c>
      <c r="K45" s="59"/>
      <c r="L45" s="59"/>
      <c r="M45" s="59"/>
      <c r="N45" s="59"/>
      <c r="O45" s="59"/>
      <c r="P45" s="59"/>
      <c r="Q45" s="59"/>
      <c r="R45" s="59"/>
      <c r="S45" s="59"/>
      <c r="T45" s="59"/>
      <c r="U45" s="139">
        <v>0.0004369677898546515</v>
      </c>
      <c r="V45" s="59"/>
      <c r="W45" s="59"/>
      <c r="X45" s="59"/>
      <c r="Y45" s="59"/>
      <c r="Z45" s="59"/>
      <c r="AA45" s="59"/>
      <c r="AB45" s="58">
        <v>51</v>
      </c>
      <c r="AC45" s="59"/>
      <c r="AD45" s="59"/>
      <c r="AE45" s="59"/>
      <c r="AF45" s="59"/>
      <c r="AG45" s="139">
        <v>0.0012154722467170333</v>
      </c>
      <c r="AH45" s="59"/>
      <c r="AI45" s="59"/>
      <c r="AJ45" s="1"/>
    </row>
    <row r="46" spans="2:36" ht="12.75" customHeight="1">
      <c r="B46" s="61" t="s">
        <v>1202</v>
      </c>
      <c r="C46" s="59"/>
      <c r="D46" s="59"/>
      <c r="E46" s="59"/>
      <c r="F46" s="59"/>
      <c r="G46" s="59"/>
      <c r="H46" s="59"/>
      <c r="I46" s="59"/>
      <c r="J46" s="141">
        <v>496433.5300000001</v>
      </c>
      <c r="K46" s="59"/>
      <c r="L46" s="59"/>
      <c r="M46" s="59"/>
      <c r="N46" s="59"/>
      <c r="O46" s="59"/>
      <c r="P46" s="59"/>
      <c r="Q46" s="59"/>
      <c r="R46" s="59"/>
      <c r="S46" s="59"/>
      <c r="T46" s="59"/>
      <c r="U46" s="139">
        <v>0.0001636719639610253</v>
      </c>
      <c r="V46" s="59"/>
      <c r="W46" s="59"/>
      <c r="X46" s="59"/>
      <c r="Y46" s="59"/>
      <c r="Z46" s="59"/>
      <c r="AA46" s="59"/>
      <c r="AB46" s="58">
        <v>29</v>
      </c>
      <c r="AC46" s="59"/>
      <c r="AD46" s="59"/>
      <c r="AE46" s="59"/>
      <c r="AF46" s="59"/>
      <c r="AG46" s="139">
        <v>0.000691150885388117</v>
      </c>
      <c r="AH46" s="59"/>
      <c r="AI46" s="59"/>
      <c r="AJ46" s="1"/>
    </row>
    <row r="47" spans="2:36" ht="12.75" customHeight="1">
      <c r="B47" s="61" t="s">
        <v>1203</v>
      </c>
      <c r="C47" s="59"/>
      <c r="D47" s="59"/>
      <c r="E47" s="59"/>
      <c r="F47" s="59"/>
      <c r="G47" s="59"/>
      <c r="H47" s="59"/>
      <c r="I47" s="59"/>
      <c r="J47" s="141">
        <v>38468.92</v>
      </c>
      <c r="K47" s="59"/>
      <c r="L47" s="59"/>
      <c r="M47" s="59"/>
      <c r="N47" s="59"/>
      <c r="O47" s="59"/>
      <c r="P47" s="59"/>
      <c r="Q47" s="59"/>
      <c r="R47" s="59"/>
      <c r="S47" s="59"/>
      <c r="T47" s="59"/>
      <c r="U47" s="139">
        <v>1.2683034701261144E-05</v>
      </c>
      <c r="V47" s="59"/>
      <c r="W47" s="59"/>
      <c r="X47" s="59"/>
      <c r="Y47" s="59"/>
      <c r="Z47" s="59"/>
      <c r="AA47" s="59"/>
      <c r="AB47" s="58">
        <v>4</v>
      </c>
      <c r="AC47" s="59"/>
      <c r="AD47" s="59"/>
      <c r="AE47" s="59"/>
      <c r="AF47" s="59"/>
      <c r="AG47" s="139">
        <v>9.533115660525752E-05</v>
      </c>
      <c r="AH47" s="59"/>
      <c r="AI47" s="59"/>
      <c r="AJ47" s="1"/>
    </row>
    <row r="48" spans="2:36" ht="12.75" customHeight="1">
      <c r="B48" s="61" t="s">
        <v>1204</v>
      </c>
      <c r="C48" s="59"/>
      <c r="D48" s="59"/>
      <c r="E48" s="59"/>
      <c r="F48" s="59"/>
      <c r="G48" s="59"/>
      <c r="H48" s="59"/>
      <c r="I48" s="59"/>
      <c r="J48" s="141">
        <v>47498.82</v>
      </c>
      <c r="K48" s="59"/>
      <c r="L48" s="59"/>
      <c r="M48" s="59"/>
      <c r="N48" s="59"/>
      <c r="O48" s="59"/>
      <c r="P48" s="59"/>
      <c r="Q48" s="59"/>
      <c r="R48" s="59"/>
      <c r="S48" s="59"/>
      <c r="T48" s="59"/>
      <c r="U48" s="139">
        <v>1.56601532439423E-05</v>
      </c>
      <c r="V48" s="59"/>
      <c r="W48" s="59"/>
      <c r="X48" s="59"/>
      <c r="Y48" s="59"/>
      <c r="Z48" s="59"/>
      <c r="AA48" s="59"/>
      <c r="AB48" s="58">
        <v>3</v>
      </c>
      <c r="AC48" s="59"/>
      <c r="AD48" s="59"/>
      <c r="AE48" s="59"/>
      <c r="AF48" s="59"/>
      <c r="AG48" s="139">
        <v>7.149836745394314E-05</v>
      </c>
      <c r="AH48" s="59"/>
      <c r="AI48" s="59"/>
      <c r="AJ48" s="1"/>
    </row>
    <row r="49" spans="2:36" ht="12.75" customHeight="1">
      <c r="B49" s="61" t="s">
        <v>1205</v>
      </c>
      <c r="C49" s="59"/>
      <c r="D49" s="59"/>
      <c r="E49" s="59"/>
      <c r="F49" s="59"/>
      <c r="G49" s="59"/>
      <c r="H49" s="59"/>
      <c r="I49" s="59"/>
      <c r="J49" s="141">
        <v>12020.03</v>
      </c>
      <c r="K49" s="59"/>
      <c r="L49" s="59"/>
      <c r="M49" s="59"/>
      <c r="N49" s="59"/>
      <c r="O49" s="59"/>
      <c r="P49" s="59"/>
      <c r="Q49" s="59"/>
      <c r="R49" s="59"/>
      <c r="S49" s="59"/>
      <c r="T49" s="59"/>
      <c r="U49" s="139">
        <v>3.962951327986333E-06</v>
      </c>
      <c r="V49" s="59"/>
      <c r="W49" s="59"/>
      <c r="X49" s="59"/>
      <c r="Y49" s="59"/>
      <c r="Z49" s="59"/>
      <c r="AA49" s="59"/>
      <c r="AB49" s="58">
        <v>2</v>
      </c>
      <c r="AC49" s="59"/>
      <c r="AD49" s="59"/>
      <c r="AE49" s="59"/>
      <c r="AF49" s="59"/>
      <c r="AG49" s="139">
        <v>4.766557830262876E-05</v>
      </c>
      <c r="AH49" s="59"/>
      <c r="AI49" s="59"/>
      <c r="AJ49" s="1"/>
    </row>
    <row r="50" spans="2:36" ht="12.75" customHeight="1">
      <c r="B50" s="147"/>
      <c r="C50" s="143"/>
      <c r="D50" s="143"/>
      <c r="E50" s="143"/>
      <c r="F50" s="143"/>
      <c r="G50" s="143"/>
      <c r="H50" s="143"/>
      <c r="I50" s="143"/>
      <c r="J50" s="144">
        <v>3033100587.2100015</v>
      </c>
      <c r="K50" s="143"/>
      <c r="L50" s="143"/>
      <c r="M50" s="143"/>
      <c r="N50" s="143"/>
      <c r="O50" s="143"/>
      <c r="P50" s="143"/>
      <c r="Q50" s="143"/>
      <c r="R50" s="143"/>
      <c r="S50" s="143"/>
      <c r="T50" s="143"/>
      <c r="U50" s="145">
        <v>1.0000000000000109</v>
      </c>
      <c r="V50" s="143"/>
      <c r="W50" s="143"/>
      <c r="X50" s="143"/>
      <c r="Y50" s="143"/>
      <c r="Z50" s="143"/>
      <c r="AA50" s="143"/>
      <c r="AB50" s="146">
        <v>41959</v>
      </c>
      <c r="AC50" s="143"/>
      <c r="AD50" s="143"/>
      <c r="AE50" s="143"/>
      <c r="AF50" s="143"/>
      <c r="AG50" s="145">
        <v>1</v>
      </c>
      <c r="AH50" s="143"/>
      <c r="AI50" s="143"/>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68" t="s">
        <v>1168</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55" t="s">
        <v>1184</v>
      </c>
      <c r="C54" s="56"/>
      <c r="D54" s="56"/>
      <c r="E54" s="56"/>
      <c r="F54" s="56"/>
      <c r="G54" s="56"/>
      <c r="H54" s="56"/>
      <c r="I54" s="56"/>
      <c r="J54" s="55" t="s">
        <v>1181</v>
      </c>
      <c r="K54" s="56"/>
      <c r="L54" s="56"/>
      <c r="M54" s="56"/>
      <c r="N54" s="56"/>
      <c r="O54" s="56"/>
      <c r="P54" s="56"/>
      <c r="Q54" s="56"/>
      <c r="R54" s="56"/>
      <c r="S54" s="56"/>
      <c r="T54" s="56"/>
      <c r="U54" s="55" t="s">
        <v>1182</v>
      </c>
      <c r="V54" s="56"/>
      <c r="W54" s="56"/>
      <c r="X54" s="56"/>
      <c r="Y54" s="56"/>
      <c r="Z54" s="56"/>
      <c r="AA54" s="56"/>
      <c r="AB54" s="55" t="s">
        <v>1183</v>
      </c>
      <c r="AC54" s="56"/>
      <c r="AD54" s="56"/>
      <c r="AE54" s="56"/>
      <c r="AF54" s="55" t="s">
        <v>1182</v>
      </c>
      <c r="AG54" s="56"/>
      <c r="AH54" s="56"/>
      <c r="AI54" s="56"/>
      <c r="AJ54" s="56"/>
    </row>
    <row r="55" spans="2:36" ht="10.5" customHeight="1">
      <c r="B55" s="61" t="s">
        <v>1206</v>
      </c>
      <c r="C55" s="59"/>
      <c r="D55" s="59"/>
      <c r="E55" s="59"/>
      <c r="F55" s="59"/>
      <c r="G55" s="59"/>
      <c r="H55" s="59"/>
      <c r="I55" s="59"/>
      <c r="J55" s="141">
        <v>311866.09</v>
      </c>
      <c r="K55" s="59"/>
      <c r="L55" s="59"/>
      <c r="M55" s="59"/>
      <c r="N55" s="59"/>
      <c r="O55" s="59"/>
      <c r="P55" s="59"/>
      <c r="Q55" s="59"/>
      <c r="R55" s="59"/>
      <c r="S55" s="59"/>
      <c r="T55" s="59"/>
      <c r="U55" s="139">
        <v>0.00010282088609757258</v>
      </c>
      <c r="V55" s="59"/>
      <c r="W55" s="59"/>
      <c r="X55" s="59"/>
      <c r="Y55" s="59"/>
      <c r="Z55" s="59"/>
      <c r="AA55" s="59"/>
      <c r="AB55" s="58">
        <v>283</v>
      </c>
      <c r="AC55" s="59"/>
      <c r="AD55" s="59"/>
      <c r="AE55" s="59"/>
      <c r="AF55" s="139">
        <v>0.006744679329821969</v>
      </c>
      <c r="AG55" s="59"/>
      <c r="AH55" s="59"/>
      <c r="AI55" s="59"/>
      <c r="AJ55" s="59"/>
    </row>
    <row r="56" spans="2:36" ht="10.5" customHeight="1">
      <c r="B56" s="61" t="s">
        <v>1185</v>
      </c>
      <c r="C56" s="59"/>
      <c r="D56" s="59"/>
      <c r="E56" s="59"/>
      <c r="F56" s="59"/>
      <c r="G56" s="59"/>
      <c r="H56" s="59"/>
      <c r="I56" s="59"/>
      <c r="J56" s="141">
        <v>16360274.260000002</v>
      </c>
      <c r="K56" s="59"/>
      <c r="L56" s="59"/>
      <c r="M56" s="59"/>
      <c r="N56" s="59"/>
      <c r="O56" s="59"/>
      <c r="P56" s="59"/>
      <c r="Q56" s="59"/>
      <c r="R56" s="59"/>
      <c r="S56" s="59"/>
      <c r="T56" s="59"/>
      <c r="U56" s="139">
        <v>0.005393910880828719</v>
      </c>
      <c r="V56" s="59"/>
      <c r="W56" s="59"/>
      <c r="X56" s="59"/>
      <c r="Y56" s="59"/>
      <c r="Z56" s="59"/>
      <c r="AA56" s="59"/>
      <c r="AB56" s="58">
        <v>488</v>
      </c>
      <c r="AC56" s="59"/>
      <c r="AD56" s="59"/>
      <c r="AE56" s="59"/>
      <c r="AF56" s="139">
        <v>0.011630401105841416</v>
      </c>
      <c r="AG56" s="59"/>
      <c r="AH56" s="59"/>
      <c r="AI56" s="59"/>
      <c r="AJ56" s="59"/>
    </row>
    <row r="57" spans="2:36" ht="10.5" customHeight="1">
      <c r="B57" s="61" t="s">
        <v>1186</v>
      </c>
      <c r="C57" s="59"/>
      <c r="D57" s="59"/>
      <c r="E57" s="59"/>
      <c r="F57" s="59"/>
      <c r="G57" s="59"/>
      <c r="H57" s="59"/>
      <c r="I57" s="59"/>
      <c r="J57" s="141">
        <v>15559088.040000001</v>
      </c>
      <c r="K57" s="59"/>
      <c r="L57" s="59"/>
      <c r="M57" s="59"/>
      <c r="N57" s="59"/>
      <c r="O57" s="59"/>
      <c r="P57" s="59"/>
      <c r="Q57" s="59"/>
      <c r="R57" s="59"/>
      <c r="S57" s="59"/>
      <c r="T57" s="59"/>
      <c r="U57" s="139">
        <v>0.005129763287643564</v>
      </c>
      <c r="V57" s="59"/>
      <c r="W57" s="59"/>
      <c r="X57" s="59"/>
      <c r="Y57" s="59"/>
      <c r="Z57" s="59"/>
      <c r="AA57" s="59"/>
      <c r="AB57" s="58">
        <v>553</v>
      </c>
      <c r="AC57" s="59"/>
      <c r="AD57" s="59"/>
      <c r="AE57" s="59"/>
      <c r="AF57" s="139">
        <v>0.013179532400676852</v>
      </c>
      <c r="AG57" s="59"/>
      <c r="AH57" s="59"/>
      <c r="AI57" s="59"/>
      <c r="AJ57" s="59"/>
    </row>
    <row r="58" spans="2:36" ht="10.5" customHeight="1">
      <c r="B58" s="61" t="s">
        <v>1187</v>
      </c>
      <c r="C58" s="59"/>
      <c r="D58" s="59"/>
      <c r="E58" s="59"/>
      <c r="F58" s="59"/>
      <c r="G58" s="59"/>
      <c r="H58" s="59"/>
      <c r="I58" s="59"/>
      <c r="J58" s="141">
        <v>26732163.810000006</v>
      </c>
      <c r="K58" s="59"/>
      <c r="L58" s="59"/>
      <c r="M58" s="59"/>
      <c r="N58" s="59"/>
      <c r="O58" s="59"/>
      <c r="P58" s="59"/>
      <c r="Q58" s="59"/>
      <c r="R58" s="59"/>
      <c r="S58" s="59"/>
      <c r="T58" s="59"/>
      <c r="U58" s="139">
        <v>0.008813477509689053</v>
      </c>
      <c r="V58" s="59"/>
      <c r="W58" s="59"/>
      <c r="X58" s="59"/>
      <c r="Y58" s="59"/>
      <c r="Z58" s="59"/>
      <c r="AA58" s="59"/>
      <c r="AB58" s="58">
        <v>778</v>
      </c>
      <c r="AC58" s="59"/>
      <c r="AD58" s="59"/>
      <c r="AE58" s="59"/>
      <c r="AF58" s="139">
        <v>0.018541909959722585</v>
      </c>
      <c r="AG58" s="59"/>
      <c r="AH58" s="59"/>
      <c r="AI58" s="59"/>
      <c r="AJ58" s="59"/>
    </row>
    <row r="59" spans="2:36" ht="10.5" customHeight="1">
      <c r="B59" s="61" t="s">
        <v>1188</v>
      </c>
      <c r="C59" s="59"/>
      <c r="D59" s="59"/>
      <c r="E59" s="59"/>
      <c r="F59" s="59"/>
      <c r="G59" s="59"/>
      <c r="H59" s="59"/>
      <c r="I59" s="59"/>
      <c r="J59" s="141">
        <v>38353040.04000001</v>
      </c>
      <c r="K59" s="59"/>
      <c r="L59" s="59"/>
      <c r="M59" s="59"/>
      <c r="N59" s="59"/>
      <c r="O59" s="59"/>
      <c r="P59" s="59"/>
      <c r="Q59" s="59"/>
      <c r="R59" s="59"/>
      <c r="S59" s="59"/>
      <c r="T59" s="59"/>
      <c r="U59" s="139">
        <v>0.012644829585186645</v>
      </c>
      <c r="V59" s="59"/>
      <c r="W59" s="59"/>
      <c r="X59" s="59"/>
      <c r="Y59" s="59"/>
      <c r="Z59" s="59"/>
      <c r="AA59" s="59"/>
      <c r="AB59" s="58">
        <v>980</v>
      </c>
      <c r="AC59" s="59"/>
      <c r="AD59" s="59"/>
      <c r="AE59" s="59"/>
      <c r="AF59" s="139">
        <v>0.023356133368288092</v>
      </c>
      <c r="AG59" s="59"/>
      <c r="AH59" s="59"/>
      <c r="AI59" s="59"/>
      <c r="AJ59" s="59"/>
    </row>
    <row r="60" spans="2:36" ht="10.5" customHeight="1">
      <c r="B60" s="61" t="s">
        <v>1189</v>
      </c>
      <c r="C60" s="59"/>
      <c r="D60" s="59"/>
      <c r="E60" s="59"/>
      <c r="F60" s="59"/>
      <c r="G60" s="59"/>
      <c r="H60" s="59"/>
      <c r="I60" s="59"/>
      <c r="J60" s="141">
        <v>112976988.89000016</v>
      </c>
      <c r="K60" s="59"/>
      <c r="L60" s="59"/>
      <c r="M60" s="59"/>
      <c r="N60" s="59"/>
      <c r="O60" s="59"/>
      <c r="P60" s="59"/>
      <c r="Q60" s="59"/>
      <c r="R60" s="59"/>
      <c r="S60" s="59"/>
      <c r="T60" s="59"/>
      <c r="U60" s="139">
        <v>0.037248019194088815</v>
      </c>
      <c r="V60" s="59"/>
      <c r="W60" s="59"/>
      <c r="X60" s="59"/>
      <c r="Y60" s="59"/>
      <c r="Z60" s="59"/>
      <c r="AA60" s="59"/>
      <c r="AB60" s="58">
        <v>3355</v>
      </c>
      <c r="AC60" s="59"/>
      <c r="AD60" s="59"/>
      <c r="AE60" s="59"/>
      <c r="AF60" s="139">
        <v>0.07995900760265974</v>
      </c>
      <c r="AG60" s="59"/>
      <c r="AH60" s="59"/>
      <c r="AI60" s="59"/>
      <c r="AJ60" s="59"/>
    </row>
    <row r="61" spans="2:36" ht="10.5" customHeight="1">
      <c r="B61" s="61" t="s">
        <v>1190</v>
      </c>
      <c r="C61" s="59"/>
      <c r="D61" s="59"/>
      <c r="E61" s="59"/>
      <c r="F61" s="59"/>
      <c r="G61" s="59"/>
      <c r="H61" s="59"/>
      <c r="I61" s="59"/>
      <c r="J61" s="141">
        <v>134434504.84000024</v>
      </c>
      <c r="K61" s="59"/>
      <c r="L61" s="59"/>
      <c r="M61" s="59"/>
      <c r="N61" s="59"/>
      <c r="O61" s="59"/>
      <c r="P61" s="59"/>
      <c r="Q61" s="59"/>
      <c r="R61" s="59"/>
      <c r="S61" s="59"/>
      <c r="T61" s="59"/>
      <c r="U61" s="139">
        <v>0.04432246837011755</v>
      </c>
      <c r="V61" s="59"/>
      <c r="W61" s="59"/>
      <c r="X61" s="59"/>
      <c r="Y61" s="59"/>
      <c r="Z61" s="59"/>
      <c r="AA61" s="59"/>
      <c r="AB61" s="58">
        <v>3587</v>
      </c>
      <c r="AC61" s="59"/>
      <c r="AD61" s="59"/>
      <c r="AE61" s="59"/>
      <c r="AF61" s="139">
        <v>0.08548821468576467</v>
      </c>
      <c r="AG61" s="59"/>
      <c r="AH61" s="59"/>
      <c r="AI61" s="59"/>
      <c r="AJ61" s="59"/>
    </row>
    <row r="62" spans="2:36" ht="10.5" customHeight="1">
      <c r="B62" s="61" t="s">
        <v>1191</v>
      </c>
      <c r="C62" s="59"/>
      <c r="D62" s="59"/>
      <c r="E62" s="59"/>
      <c r="F62" s="59"/>
      <c r="G62" s="59"/>
      <c r="H62" s="59"/>
      <c r="I62" s="59"/>
      <c r="J62" s="141">
        <v>114659968.95000002</v>
      </c>
      <c r="K62" s="59"/>
      <c r="L62" s="59"/>
      <c r="M62" s="59"/>
      <c r="N62" s="59"/>
      <c r="O62" s="59"/>
      <c r="P62" s="59"/>
      <c r="Q62" s="59"/>
      <c r="R62" s="59"/>
      <c r="S62" s="59"/>
      <c r="T62" s="59"/>
      <c r="U62" s="139">
        <v>0.037802890360279826</v>
      </c>
      <c r="V62" s="59"/>
      <c r="W62" s="59"/>
      <c r="X62" s="59"/>
      <c r="Y62" s="59"/>
      <c r="Z62" s="59"/>
      <c r="AA62" s="59"/>
      <c r="AB62" s="58">
        <v>2485</v>
      </c>
      <c r="AC62" s="59"/>
      <c r="AD62" s="59"/>
      <c r="AE62" s="59"/>
      <c r="AF62" s="139">
        <v>0.05922448104101623</v>
      </c>
      <c r="AG62" s="59"/>
      <c r="AH62" s="59"/>
      <c r="AI62" s="59"/>
      <c r="AJ62" s="59"/>
    </row>
    <row r="63" spans="2:36" ht="10.5" customHeight="1">
      <c r="B63" s="61" t="s">
        <v>1192</v>
      </c>
      <c r="C63" s="59"/>
      <c r="D63" s="59"/>
      <c r="E63" s="59"/>
      <c r="F63" s="59"/>
      <c r="G63" s="59"/>
      <c r="H63" s="59"/>
      <c r="I63" s="59"/>
      <c r="J63" s="141">
        <v>133999716.69000013</v>
      </c>
      <c r="K63" s="59"/>
      <c r="L63" s="59"/>
      <c r="M63" s="59"/>
      <c r="N63" s="59"/>
      <c r="O63" s="59"/>
      <c r="P63" s="59"/>
      <c r="Q63" s="59"/>
      <c r="R63" s="59"/>
      <c r="S63" s="59"/>
      <c r="T63" s="59"/>
      <c r="U63" s="139">
        <v>0.044179120618370205</v>
      </c>
      <c r="V63" s="59"/>
      <c r="W63" s="59"/>
      <c r="X63" s="59"/>
      <c r="Y63" s="59"/>
      <c r="Z63" s="59"/>
      <c r="AA63" s="59"/>
      <c r="AB63" s="58">
        <v>2481</v>
      </c>
      <c r="AC63" s="59"/>
      <c r="AD63" s="59"/>
      <c r="AE63" s="59"/>
      <c r="AF63" s="139">
        <v>0.059129149884410974</v>
      </c>
      <c r="AG63" s="59"/>
      <c r="AH63" s="59"/>
      <c r="AI63" s="59"/>
      <c r="AJ63" s="59"/>
    </row>
    <row r="64" spans="2:36" ht="10.5" customHeight="1">
      <c r="B64" s="61" t="s">
        <v>1193</v>
      </c>
      <c r="C64" s="59"/>
      <c r="D64" s="59"/>
      <c r="E64" s="59"/>
      <c r="F64" s="59"/>
      <c r="G64" s="59"/>
      <c r="H64" s="59"/>
      <c r="I64" s="59"/>
      <c r="J64" s="141">
        <v>148312809.49999946</v>
      </c>
      <c r="K64" s="59"/>
      <c r="L64" s="59"/>
      <c r="M64" s="59"/>
      <c r="N64" s="59"/>
      <c r="O64" s="59"/>
      <c r="P64" s="59"/>
      <c r="Q64" s="59"/>
      <c r="R64" s="59"/>
      <c r="S64" s="59"/>
      <c r="T64" s="59"/>
      <c r="U64" s="139">
        <v>0.048898084727359827</v>
      </c>
      <c r="V64" s="59"/>
      <c r="W64" s="59"/>
      <c r="X64" s="59"/>
      <c r="Y64" s="59"/>
      <c r="Z64" s="59"/>
      <c r="AA64" s="59"/>
      <c r="AB64" s="58">
        <v>2551</v>
      </c>
      <c r="AC64" s="59"/>
      <c r="AD64" s="59"/>
      <c r="AE64" s="59"/>
      <c r="AF64" s="139">
        <v>0.06079744512500298</v>
      </c>
      <c r="AG64" s="59"/>
      <c r="AH64" s="59"/>
      <c r="AI64" s="59"/>
      <c r="AJ64" s="59"/>
    </row>
    <row r="65" spans="2:36" ht="10.5" customHeight="1">
      <c r="B65" s="61" t="s">
        <v>1194</v>
      </c>
      <c r="C65" s="59"/>
      <c r="D65" s="59"/>
      <c r="E65" s="59"/>
      <c r="F65" s="59"/>
      <c r="G65" s="59"/>
      <c r="H65" s="59"/>
      <c r="I65" s="59"/>
      <c r="J65" s="141">
        <v>146132060.82000005</v>
      </c>
      <c r="K65" s="59"/>
      <c r="L65" s="59"/>
      <c r="M65" s="59"/>
      <c r="N65" s="59"/>
      <c r="O65" s="59"/>
      <c r="P65" s="59"/>
      <c r="Q65" s="59"/>
      <c r="R65" s="59"/>
      <c r="S65" s="59"/>
      <c r="T65" s="59"/>
      <c r="U65" s="139">
        <v>0.048179101423873216</v>
      </c>
      <c r="V65" s="59"/>
      <c r="W65" s="59"/>
      <c r="X65" s="59"/>
      <c r="Y65" s="59"/>
      <c r="Z65" s="59"/>
      <c r="AA65" s="59"/>
      <c r="AB65" s="58">
        <v>2247</v>
      </c>
      <c r="AC65" s="59"/>
      <c r="AD65" s="59"/>
      <c r="AE65" s="59"/>
      <c r="AF65" s="139">
        <v>0.05355227722300341</v>
      </c>
      <c r="AG65" s="59"/>
      <c r="AH65" s="59"/>
      <c r="AI65" s="59"/>
      <c r="AJ65" s="59"/>
    </row>
    <row r="66" spans="2:36" ht="10.5" customHeight="1">
      <c r="B66" s="61" t="s">
        <v>1195</v>
      </c>
      <c r="C66" s="59"/>
      <c r="D66" s="59"/>
      <c r="E66" s="59"/>
      <c r="F66" s="59"/>
      <c r="G66" s="59"/>
      <c r="H66" s="59"/>
      <c r="I66" s="59"/>
      <c r="J66" s="141">
        <v>145172557.19000006</v>
      </c>
      <c r="K66" s="59"/>
      <c r="L66" s="59"/>
      <c r="M66" s="59"/>
      <c r="N66" s="59"/>
      <c r="O66" s="59"/>
      <c r="P66" s="59"/>
      <c r="Q66" s="59"/>
      <c r="R66" s="59"/>
      <c r="S66" s="59"/>
      <c r="T66" s="59"/>
      <c r="U66" s="139">
        <v>0.047862757272925494</v>
      </c>
      <c r="V66" s="59"/>
      <c r="W66" s="59"/>
      <c r="X66" s="59"/>
      <c r="Y66" s="59"/>
      <c r="Z66" s="59"/>
      <c r="AA66" s="59"/>
      <c r="AB66" s="58">
        <v>2039</v>
      </c>
      <c r="AC66" s="59"/>
      <c r="AD66" s="59"/>
      <c r="AE66" s="59"/>
      <c r="AF66" s="139">
        <v>0.04859505707953002</v>
      </c>
      <c r="AG66" s="59"/>
      <c r="AH66" s="59"/>
      <c r="AI66" s="59"/>
      <c r="AJ66" s="59"/>
    </row>
    <row r="67" spans="2:36" ht="10.5" customHeight="1">
      <c r="B67" s="61" t="s">
        <v>1196</v>
      </c>
      <c r="C67" s="59"/>
      <c r="D67" s="59"/>
      <c r="E67" s="59"/>
      <c r="F67" s="59"/>
      <c r="G67" s="59"/>
      <c r="H67" s="59"/>
      <c r="I67" s="59"/>
      <c r="J67" s="141">
        <v>130185479.89000016</v>
      </c>
      <c r="K67" s="59"/>
      <c r="L67" s="59"/>
      <c r="M67" s="59"/>
      <c r="N67" s="59"/>
      <c r="O67" s="59"/>
      <c r="P67" s="59"/>
      <c r="Q67" s="59"/>
      <c r="R67" s="59"/>
      <c r="S67" s="59"/>
      <c r="T67" s="59"/>
      <c r="U67" s="139">
        <v>0.04292158342488448</v>
      </c>
      <c r="V67" s="59"/>
      <c r="W67" s="59"/>
      <c r="X67" s="59"/>
      <c r="Y67" s="59"/>
      <c r="Z67" s="59"/>
      <c r="AA67" s="59"/>
      <c r="AB67" s="58">
        <v>1682</v>
      </c>
      <c r="AC67" s="59"/>
      <c r="AD67" s="59"/>
      <c r="AE67" s="59"/>
      <c r="AF67" s="139">
        <v>0.04008675135251078</v>
      </c>
      <c r="AG67" s="59"/>
      <c r="AH67" s="59"/>
      <c r="AI67" s="59"/>
      <c r="AJ67" s="59"/>
    </row>
    <row r="68" spans="2:36" ht="10.5" customHeight="1">
      <c r="B68" s="61" t="s">
        <v>1197</v>
      </c>
      <c r="C68" s="59"/>
      <c r="D68" s="59"/>
      <c r="E68" s="59"/>
      <c r="F68" s="59"/>
      <c r="G68" s="59"/>
      <c r="H68" s="59"/>
      <c r="I68" s="59"/>
      <c r="J68" s="141">
        <v>133688630.89999998</v>
      </c>
      <c r="K68" s="59"/>
      <c r="L68" s="59"/>
      <c r="M68" s="59"/>
      <c r="N68" s="59"/>
      <c r="O68" s="59"/>
      <c r="P68" s="59"/>
      <c r="Q68" s="59"/>
      <c r="R68" s="59"/>
      <c r="S68" s="59"/>
      <c r="T68" s="59"/>
      <c r="U68" s="139">
        <v>0.04407655699377037</v>
      </c>
      <c r="V68" s="59"/>
      <c r="W68" s="59"/>
      <c r="X68" s="59"/>
      <c r="Y68" s="59"/>
      <c r="Z68" s="59"/>
      <c r="AA68" s="59"/>
      <c r="AB68" s="58">
        <v>1673</v>
      </c>
      <c r="AC68" s="59"/>
      <c r="AD68" s="59"/>
      <c r="AE68" s="59"/>
      <c r="AF68" s="139">
        <v>0.03987225625014895</v>
      </c>
      <c r="AG68" s="59"/>
      <c r="AH68" s="59"/>
      <c r="AI68" s="59"/>
      <c r="AJ68" s="59"/>
    </row>
    <row r="69" spans="2:36" ht="10.5" customHeight="1">
      <c r="B69" s="61" t="s">
        <v>1198</v>
      </c>
      <c r="C69" s="59"/>
      <c r="D69" s="59"/>
      <c r="E69" s="59"/>
      <c r="F69" s="59"/>
      <c r="G69" s="59"/>
      <c r="H69" s="59"/>
      <c r="I69" s="59"/>
      <c r="J69" s="141">
        <v>164613787.5699996</v>
      </c>
      <c r="K69" s="59"/>
      <c r="L69" s="59"/>
      <c r="M69" s="59"/>
      <c r="N69" s="59"/>
      <c r="O69" s="59"/>
      <c r="P69" s="59"/>
      <c r="Q69" s="59"/>
      <c r="R69" s="59"/>
      <c r="S69" s="59"/>
      <c r="T69" s="59"/>
      <c r="U69" s="139">
        <v>0.05427244591364498</v>
      </c>
      <c r="V69" s="59"/>
      <c r="W69" s="59"/>
      <c r="X69" s="59"/>
      <c r="Y69" s="59"/>
      <c r="Z69" s="59"/>
      <c r="AA69" s="59"/>
      <c r="AB69" s="58">
        <v>1908</v>
      </c>
      <c r="AC69" s="59"/>
      <c r="AD69" s="59"/>
      <c r="AE69" s="59"/>
      <c r="AF69" s="139">
        <v>0.04547296170070783</v>
      </c>
      <c r="AG69" s="59"/>
      <c r="AH69" s="59"/>
      <c r="AI69" s="59"/>
      <c r="AJ69" s="59"/>
    </row>
    <row r="70" spans="2:36" ht="10.5" customHeight="1">
      <c r="B70" s="61" t="s">
        <v>1199</v>
      </c>
      <c r="C70" s="59"/>
      <c r="D70" s="59"/>
      <c r="E70" s="59"/>
      <c r="F70" s="59"/>
      <c r="G70" s="59"/>
      <c r="H70" s="59"/>
      <c r="I70" s="59"/>
      <c r="J70" s="141">
        <v>199320608.17000028</v>
      </c>
      <c r="K70" s="59"/>
      <c r="L70" s="59"/>
      <c r="M70" s="59"/>
      <c r="N70" s="59"/>
      <c r="O70" s="59"/>
      <c r="P70" s="59"/>
      <c r="Q70" s="59"/>
      <c r="R70" s="59"/>
      <c r="S70" s="59"/>
      <c r="T70" s="59"/>
      <c r="U70" s="139">
        <v>0.06571513289420627</v>
      </c>
      <c r="V70" s="59"/>
      <c r="W70" s="59"/>
      <c r="X70" s="59"/>
      <c r="Y70" s="59"/>
      <c r="Z70" s="59"/>
      <c r="AA70" s="59"/>
      <c r="AB70" s="58">
        <v>2215</v>
      </c>
      <c r="AC70" s="59"/>
      <c r="AD70" s="59"/>
      <c r="AE70" s="59"/>
      <c r="AF70" s="139">
        <v>0.052789627970161346</v>
      </c>
      <c r="AG70" s="59"/>
      <c r="AH70" s="59"/>
      <c r="AI70" s="59"/>
      <c r="AJ70" s="59"/>
    </row>
    <row r="71" spans="2:36" ht="10.5" customHeight="1">
      <c r="B71" s="61" t="s">
        <v>1200</v>
      </c>
      <c r="C71" s="59"/>
      <c r="D71" s="59"/>
      <c r="E71" s="59"/>
      <c r="F71" s="59"/>
      <c r="G71" s="59"/>
      <c r="H71" s="59"/>
      <c r="I71" s="59"/>
      <c r="J71" s="141">
        <v>173360200.90000018</v>
      </c>
      <c r="K71" s="59"/>
      <c r="L71" s="59"/>
      <c r="M71" s="59"/>
      <c r="N71" s="59"/>
      <c r="O71" s="59"/>
      <c r="P71" s="59"/>
      <c r="Q71" s="59"/>
      <c r="R71" s="59"/>
      <c r="S71" s="59"/>
      <c r="T71" s="59"/>
      <c r="U71" s="139">
        <v>0.05715610014090092</v>
      </c>
      <c r="V71" s="59"/>
      <c r="W71" s="59"/>
      <c r="X71" s="59"/>
      <c r="Y71" s="59"/>
      <c r="Z71" s="59"/>
      <c r="AA71" s="59"/>
      <c r="AB71" s="58">
        <v>1793</v>
      </c>
      <c r="AC71" s="59"/>
      <c r="AD71" s="59"/>
      <c r="AE71" s="59"/>
      <c r="AF71" s="139">
        <v>0.04273219094830668</v>
      </c>
      <c r="AG71" s="59"/>
      <c r="AH71" s="59"/>
      <c r="AI71" s="59"/>
      <c r="AJ71" s="59"/>
    </row>
    <row r="72" spans="2:36" ht="10.5" customHeight="1">
      <c r="B72" s="61" t="s">
        <v>1201</v>
      </c>
      <c r="C72" s="59"/>
      <c r="D72" s="59"/>
      <c r="E72" s="59"/>
      <c r="F72" s="59"/>
      <c r="G72" s="59"/>
      <c r="H72" s="59"/>
      <c r="I72" s="59"/>
      <c r="J72" s="141">
        <v>170062609.28000015</v>
      </c>
      <c r="K72" s="59"/>
      <c r="L72" s="59"/>
      <c r="M72" s="59"/>
      <c r="N72" s="59"/>
      <c r="O72" s="59"/>
      <c r="P72" s="59"/>
      <c r="Q72" s="59"/>
      <c r="R72" s="59"/>
      <c r="S72" s="59"/>
      <c r="T72" s="59"/>
      <c r="U72" s="139">
        <v>0.05606889860399662</v>
      </c>
      <c r="V72" s="59"/>
      <c r="W72" s="59"/>
      <c r="X72" s="59"/>
      <c r="Y72" s="59"/>
      <c r="Z72" s="59"/>
      <c r="AA72" s="59"/>
      <c r="AB72" s="58">
        <v>1684</v>
      </c>
      <c r="AC72" s="59"/>
      <c r="AD72" s="59"/>
      <c r="AE72" s="59"/>
      <c r="AF72" s="139">
        <v>0.04013441693081341</v>
      </c>
      <c r="AG72" s="59"/>
      <c r="AH72" s="59"/>
      <c r="AI72" s="59"/>
      <c r="AJ72" s="59"/>
    </row>
    <row r="73" spans="2:36" ht="10.5" customHeight="1">
      <c r="B73" s="61" t="s">
        <v>1202</v>
      </c>
      <c r="C73" s="59"/>
      <c r="D73" s="59"/>
      <c r="E73" s="59"/>
      <c r="F73" s="59"/>
      <c r="G73" s="59"/>
      <c r="H73" s="59"/>
      <c r="I73" s="59"/>
      <c r="J73" s="141">
        <v>168434483.2300001</v>
      </c>
      <c r="K73" s="59"/>
      <c r="L73" s="59"/>
      <c r="M73" s="59"/>
      <c r="N73" s="59"/>
      <c r="O73" s="59"/>
      <c r="P73" s="59"/>
      <c r="Q73" s="59"/>
      <c r="R73" s="59"/>
      <c r="S73" s="59"/>
      <c r="T73" s="59"/>
      <c r="U73" s="139">
        <v>0.055532112565028595</v>
      </c>
      <c r="V73" s="59"/>
      <c r="W73" s="59"/>
      <c r="X73" s="59"/>
      <c r="Y73" s="59"/>
      <c r="Z73" s="59"/>
      <c r="AA73" s="59"/>
      <c r="AB73" s="58">
        <v>1545</v>
      </c>
      <c r="AC73" s="59"/>
      <c r="AD73" s="59"/>
      <c r="AE73" s="59"/>
      <c r="AF73" s="139">
        <v>0.03682165923878072</v>
      </c>
      <c r="AG73" s="59"/>
      <c r="AH73" s="59"/>
      <c r="AI73" s="59"/>
      <c r="AJ73" s="59"/>
    </row>
    <row r="74" spans="2:36" ht="10.5" customHeight="1">
      <c r="B74" s="61" t="s">
        <v>1203</v>
      </c>
      <c r="C74" s="59"/>
      <c r="D74" s="59"/>
      <c r="E74" s="59"/>
      <c r="F74" s="59"/>
      <c r="G74" s="59"/>
      <c r="H74" s="59"/>
      <c r="I74" s="59"/>
      <c r="J74" s="141">
        <v>150988417.8199998</v>
      </c>
      <c r="K74" s="59"/>
      <c r="L74" s="59"/>
      <c r="M74" s="59"/>
      <c r="N74" s="59"/>
      <c r="O74" s="59"/>
      <c r="P74" s="59"/>
      <c r="Q74" s="59"/>
      <c r="R74" s="59"/>
      <c r="S74" s="59"/>
      <c r="T74" s="59"/>
      <c r="U74" s="139">
        <v>0.04978022109015731</v>
      </c>
      <c r="V74" s="59"/>
      <c r="W74" s="59"/>
      <c r="X74" s="59"/>
      <c r="Y74" s="59"/>
      <c r="Z74" s="59"/>
      <c r="AA74" s="59"/>
      <c r="AB74" s="58">
        <v>1518</v>
      </c>
      <c r="AC74" s="59"/>
      <c r="AD74" s="59"/>
      <c r="AE74" s="59"/>
      <c r="AF74" s="139">
        <v>0.03617817393169523</v>
      </c>
      <c r="AG74" s="59"/>
      <c r="AH74" s="59"/>
      <c r="AI74" s="59"/>
      <c r="AJ74" s="59"/>
    </row>
    <row r="75" spans="2:36" ht="10.5" customHeight="1">
      <c r="B75" s="61" t="s">
        <v>1207</v>
      </c>
      <c r="C75" s="59"/>
      <c r="D75" s="59"/>
      <c r="E75" s="59"/>
      <c r="F75" s="59"/>
      <c r="G75" s="59"/>
      <c r="H75" s="59"/>
      <c r="I75" s="59"/>
      <c r="J75" s="141">
        <v>185323158.47000012</v>
      </c>
      <c r="K75" s="59"/>
      <c r="L75" s="59"/>
      <c r="M75" s="59"/>
      <c r="N75" s="59"/>
      <c r="O75" s="59"/>
      <c r="P75" s="59"/>
      <c r="Q75" s="59"/>
      <c r="R75" s="59"/>
      <c r="S75" s="59"/>
      <c r="T75" s="59"/>
      <c r="U75" s="139">
        <v>0.06110023493829122</v>
      </c>
      <c r="V75" s="59"/>
      <c r="W75" s="59"/>
      <c r="X75" s="59"/>
      <c r="Y75" s="59"/>
      <c r="Z75" s="59"/>
      <c r="AA75" s="59"/>
      <c r="AB75" s="58">
        <v>1755</v>
      </c>
      <c r="AC75" s="59"/>
      <c r="AD75" s="59"/>
      <c r="AE75" s="59"/>
      <c r="AF75" s="139">
        <v>0.04182654496055673</v>
      </c>
      <c r="AG75" s="59"/>
      <c r="AH75" s="59"/>
      <c r="AI75" s="59"/>
      <c r="AJ75" s="59"/>
    </row>
    <row r="76" spans="2:36" ht="10.5" customHeight="1">
      <c r="B76" s="61" t="s">
        <v>1204</v>
      </c>
      <c r="C76" s="59"/>
      <c r="D76" s="59"/>
      <c r="E76" s="59"/>
      <c r="F76" s="59"/>
      <c r="G76" s="59"/>
      <c r="H76" s="59"/>
      <c r="I76" s="59"/>
      <c r="J76" s="141">
        <v>129834418.53999977</v>
      </c>
      <c r="K76" s="59"/>
      <c r="L76" s="59"/>
      <c r="M76" s="59"/>
      <c r="N76" s="59"/>
      <c r="O76" s="59"/>
      <c r="P76" s="59"/>
      <c r="Q76" s="59"/>
      <c r="R76" s="59"/>
      <c r="S76" s="59"/>
      <c r="T76" s="59"/>
      <c r="U76" s="139">
        <v>0.04280584003296377</v>
      </c>
      <c r="V76" s="59"/>
      <c r="W76" s="59"/>
      <c r="X76" s="59"/>
      <c r="Y76" s="59"/>
      <c r="Z76" s="59"/>
      <c r="AA76" s="59"/>
      <c r="AB76" s="58">
        <v>1180</v>
      </c>
      <c r="AC76" s="59"/>
      <c r="AD76" s="59"/>
      <c r="AE76" s="59"/>
      <c r="AF76" s="139">
        <v>0.028122691198550966</v>
      </c>
      <c r="AG76" s="59"/>
      <c r="AH76" s="59"/>
      <c r="AI76" s="59"/>
      <c r="AJ76" s="59"/>
    </row>
    <row r="77" spans="2:36" ht="10.5" customHeight="1">
      <c r="B77" s="61" t="s">
        <v>1205</v>
      </c>
      <c r="C77" s="59"/>
      <c r="D77" s="59"/>
      <c r="E77" s="59"/>
      <c r="F77" s="59"/>
      <c r="G77" s="59"/>
      <c r="H77" s="59"/>
      <c r="I77" s="59"/>
      <c r="J77" s="141">
        <v>132913893.02000006</v>
      </c>
      <c r="K77" s="59"/>
      <c r="L77" s="59"/>
      <c r="M77" s="59"/>
      <c r="N77" s="59"/>
      <c r="O77" s="59"/>
      <c r="P77" s="59"/>
      <c r="Q77" s="59"/>
      <c r="R77" s="59"/>
      <c r="S77" s="59"/>
      <c r="T77" s="59"/>
      <c r="U77" s="139">
        <v>0.04382112930262592</v>
      </c>
      <c r="V77" s="59"/>
      <c r="W77" s="59"/>
      <c r="X77" s="59"/>
      <c r="Y77" s="59"/>
      <c r="Z77" s="59"/>
      <c r="AA77" s="59"/>
      <c r="AB77" s="58">
        <v>1113</v>
      </c>
      <c r="AC77" s="59"/>
      <c r="AD77" s="59"/>
      <c r="AE77" s="59"/>
      <c r="AF77" s="139">
        <v>0.026525894325412903</v>
      </c>
      <c r="AG77" s="59"/>
      <c r="AH77" s="59"/>
      <c r="AI77" s="59"/>
      <c r="AJ77" s="59"/>
    </row>
    <row r="78" spans="2:36" ht="10.5" customHeight="1">
      <c r="B78" s="61" t="s">
        <v>1208</v>
      </c>
      <c r="C78" s="59"/>
      <c r="D78" s="59"/>
      <c r="E78" s="59"/>
      <c r="F78" s="59"/>
      <c r="G78" s="59"/>
      <c r="H78" s="59"/>
      <c r="I78" s="59"/>
      <c r="J78" s="141">
        <v>80131134.25000009</v>
      </c>
      <c r="K78" s="59"/>
      <c r="L78" s="59"/>
      <c r="M78" s="59"/>
      <c r="N78" s="59"/>
      <c r="O78" s="59"/>
      <c r="P78" s="59"/>
      <c r="Q78" s="59"/>
      <c r="R78" s="59"/>
      <c r="S78" s="59"/>
      <c r="T78" s="59"/>
      <c r="U78" s="139">
        <v>0.02641888455262499</v>
      </c>
      <c r="V78" s="59"/>
      <c r="W78" s="59"/>
      <c r="X78" s="59"/>
      <c r="Y78" s="59"/>
      <c r="Z78" s="59"/>
      <c r="AA78" s="59"/>
      <c r="AB78" s="58">
        <v>674</v>
      </c>
      <c r="AC78" s="59"/>
      <c r="AD78" s="59"/>
      <c r="AE78" s="59"/>
      <c r="AF78" s="139">
        <v>0.01606329988798589</v>
      </c>
      <c r="AG78" s="59"/>
      <c r="AH78" s="59"/>
      <c r="AI78" s="59"/>
      <c r="AJ78" s="59"/>
    </row>
    <row r="79" spans="2:36" ht="10.5" customHeight="1">
      <c r="B79" s="61" t="s">
        <v>1209</v>
      </c>
      <c r="C79" s="59"/>
      <c r="D79" s="59"/>
      <c r="E79" s="59"/>
      <c r="F79" s="59"/>
      <c r="G79" s="59"/>
      <c r="H79" s="59"/>
      <c r="I79" s="59"/>
      <c r="J79" s="141">
        <v>111101025.19999991</v>
      </c>
      <c r="K79" s="59"/>
      <c r="L79" s="59"/>
      <c r="M79" s="59"/>
      <c r="N79" s="59"/>
      <c r="O79" s="59"/>
      <c r="P79" s="59"/>
      <c r="Q79" s="59"/>
      <c r="R79" s="59"/>
      <c r="S79" s="59"/>
      <c r="T79" s="59"/>
      <c r="U79" s="139">
        <v>0.03662952216899481</v>
      </c>
      <c r="V79" s="59"/>
      <c r="W79" s="59"/>
      <c r="X79" s="59"/>
      <c r="Y79" s="59"/>
      <c r="Z79" s="59"/>
      <c r="AA79" s="59"/>
      <c r="AB79" s="58">
        <v>898</v>
      </c>
      <c r="AC79" s="59"/>
      <c r="AD79" s="59"/>
      <c r="AE79" s="59"/>
      <c r="AF79" s="139">
        <v>0.021401844657880312</v>
      </c>
      <c r="AG79" s="59"/>
      <c r="AH79" s="59"/>
      <c r="AI79" s="59"/>
      <c r="AJ79" s="59"/>
    </row>
    <row r="80" spans="2:36" ht="10.5" customHeight="1">
      <c r="B80" s="61" t="s">
        <v>1210</v>
      </c>
      <c r="C80" s="59"/>
      <c r="D80" s="59"/>
      <c r="E80" s="59"/>
      <c r="F80" s="59"/>
      <c r="G80" s="59"/>
      <c r="H80" s="59"/>
      <c r="I80" s="59"/>
      <c r="J80" s="141">
        <v>66880790.01999998</v>
      </c>
      <c r="K80" s="59"/>
      <c r="L80" s="59"/>
      <c r="M80" s="59"/>
      <c r="N80" s="59"/>
      <c r="O80" s="59"/>
      <c r="P80" s="59"/>
      <c r="Q80" s="59"/>
      <c r="R80" s="59"/>
      <c r="S80" s="59"/>
      <c r="T80" s="59"/>
      <c r="U80" s="139">
        <v>0.02205030400311264</v>
      </c>
      <c r="V80" s="59"/>
      <c r="W80" s="59"/>
      <c r="X80" s="59"/>
      <c r="Y80" s="59"/>
      <c r="Z80" s="59"/>
      <c r="AA80" s="59"/>
      <c r="AB80" s="58">
        <v>458</v>
      </c>
      <c r="AC80" s="59"/>
      <c r="AD80" s="59"/>
      <c r="AE80" s="59"/>
      <c r="AF80" s="139">
        <v>0.010915417431301986</v>
      </c>
      <c r="AG80" s="59"/>
      <c r="AH80" s="59"/>
      <c r="AI80" s="59"/>
      <c r="AJ80" s="59"/>
    </row>
    <row r="81" spans="2:36" ht="10.5" customHeight="1">
      <c r="B81" s="61" t="s">
        <v>1211</v>
      </c>
      <c r="C81" s="59"/>
      <c r="D81" s="59"/>
      <c r="E81" s="59"/>
      <c r="F81" s="59"/>
      <c r="G81" s="59"/>
      <c r="H81" s="59"/>
      <c r="I81" s="59"/>
      <c r="J81" s="141">
        <v>735439.11</v>
      </c>
      <c r="K81" s="59"/>
      <c r="L81" s="59"/>
      <c r="M81" s="59"/>
      <c r="N81" s="59"/>
      <c r="O81" s="59"/>
      <c r="P81" s="59"/>
      <c r="Q81" s="59"/>
      <c r="R81" s="59"/>
      <c r="S81" s="59"/>
      <c r="T81" s="59"/>
      <c r="U81" s="139">
        <v>0.0002424710585271074</v>
      </c>
      <c r="V81" s="59"/>
      <c r="W81" s="59"/>
      <c r="X81" s="59"/>
      <c r="Y81" s="59"/>
      <c r="Z81" s="59"/>
      <c r="AA81" s="59"/>
      <c r="AB81" s="58">
        <v>10</v>
      </c>
      <c r="AC81" s="59"/>
      <c r="AD81" s="59"/>
      <c r="AE81" s="59"/>
      <c r="AF81" s="139">
        <v>0.00023832789151314378</v>
      </c>
      <c r="AG81" s="59"/>
      <c r="AH81" s="59"/>
      <c r="AI81" s="59"/>
      <c r="AJ81" s="59"/>
    </row>
    <row r="82" spans="2:36" ht="10.5" customHeight="1">
      <c r="B82" s="61" t="s">
        <v>1212</v>
      </c>
      <c r="C82" s="59"/>
      <c r="D82" s="59"/>
      <c r="E82" s="59"/>
      <c r="F82" s="59"/>
      <c r="G82" s="59"/>
      <c r="H82" s="59"/>
      <c r="I82" s="59"/>
      <c r="J82" s="141">
        <v>1488314.19</v>
      </c>
      <c r="K82" s="59"/>
      <c r="L82" s="59"/>
      <c r="M82" s="59"/>
      <c r="N82" s="59"/>
      <c r="O82" s="59"/>
      <c r="P82" s="59"/>
      <c r="Q82" s="59"/>
      <c r="R82" s="59"/>
      <c r="S82" s="59"/>
      <c r="T82" s="59"/>
      <c r="U82" s="139">
        <v>0.0004906906801165557</v>
      </c>
      <c r="V82" s="59"/>
      <c r="W82" s="59"/>
      <c r="X82" s="59"/>
      <c r="Y82" s="59"/>
      <c r="Z82" s="59"/>
      <c r="AA82" s="59"/>
      <c r="AB82" s="58">
        <v>15</v>
      </c>
      <c r="AC82" s="59"/>
      <c r="AD82" s="59"/>
      <c r="AE82" s="59"/>
      <c r="AF82" s="139">
        <v>0.00035749183726971567</v>
      </c>
      <c r="AG82" s="59"/>
      <c r="AH82" s="59"/>
      <c r="AI82" s="59"/>
      <c r="AJ82" s="59"/>
    </row>
    <row r="83" spans="2:36" ht="10.5" customHeight="1">
      <c r="B83" s="61" t="s">
        <v>1213</v>
      </c>
      <c r="C83" s="59"/>
      <c r="D83" s="59"/>
      <c r="E83" s="59"/>
      <c r="F83" s="59"/>
      <c r="G83" s="59"/>
      <c r="H83" s="59"/>
      <c r="I83" s="59"/>
      <c r="J83" s="141">
        <v>597697.4</v>
      </c>
      <c r="K83" s="59"/>
      <c r="L83" s="59"/>
      <c r="M83" s="59"/>
      <c r="N83" s="59"/>
      <c r="O83" s="59"/>
      <c r="P83" s="59"/>
      <c r="Q83" s="59"/>
      <c r="R83" s="59"/>
      <c r="S83" s="59"/>
      <c r="T83" s="59"/>
      <c r="U83" s="139">
        <v>0.0001970582190779872</v>
      </c>
      <c r="V83" s="59"/>
      <c r="W83" s="59"/>
      <c r="X83" s="59"/>
      <c r="Y83" s="59"/>
      <c r="Z83" s="59"/>
      <c r="AA83" s="59"/>
      <c r="AB83" s="58">
        <v>4</v>
      </c>
      <c r="AC83" s="59"/>
      <c r="AD83" s="59"/>
      <c r="AE83" s="59"/>
      <c r="AF83" s="139">
        <v>9.533115660525752E-05</v>
      </c>
      <c r="AG83" s="59"/>
      <c r="AH83" s="59"/>
      <c r="AI83" s="59"/>
      <c r="AJ83" s="59"/>
    </row>
    <row r="84" spans="2:36" ht="10.5" customHeight="1">
      <c r="B84" s="61" t="s">
        <v>1214</v>
      </c>
      <c r="C84" s="59"/>
      <c r="D84" s="59"/>
      <c r="E84" s="59"/>
      <c r="F84" s="59"/>
      <c r="G84" s="59"/>
      <c r="H84" s="59"/>
      <c r="I84" s="59"/>
      <c r="J84" s="141">
        <v>208187.1</v>
      </c>
      <c r="K84" s="59"/>
      <c r="L84" s="59"/>
      <c r="M84" s="59"/>
      <c r="N84" s="59"/>
      <c r="O84" s="59"/>
      <c r="P84" s="59"/>
      <c r="Q84" s="59"/>
      <c r="R84" s="59"/>
      <c r="S84" s="59"/>
      <c r="T84" s="59"/>
      <c r="U84" s="139">
        <v>6.863837647781441E-05</v>
      </c>
      <c r="V84" s="59"/>
      <c r="W84" s="59"/>
      <c r="X84" s="59"/>
      <c r="Y84" s="59"/>
      <c r="Z84" s="59"/>
      <c r="AA84" s="59"/>
      <c r="AB84" s="58">
        <v>3</v>
      </c>
      <c r="AC84" s="59"/>
      <c r="AD84" s="59"/>
      <c r="AE84" s="59"/>
      <c r="AF84" s="139">
        <v>7.149836745394314E-05</v>
      </c>
      <c r="AG84" s="59"/>
      <c r="AH84" s="59"/>
      <c r="AI84" s="59"/>
      <c r="AJ84" s="59"/>
    </row>
    <row r="85" spans="2:36" ht="10.5" customHeight="1">
      <c r="B85" s="61" t="s">
        <v>1215</v>
      </c>
      <c r="C85" s="59"/>
      <c r="D85" s="59"/>
      <c r="E85" s="59"/>
      <c r="F85" s="59"/>
      <c r="G85" s="59"/>
      <c r="H85" s="59"/>
      <c r="I85" s="59"/>
      <c r="J85" s="141">
        <v>13345.36</v>
      </c>
      <c r="K85" s="59"/>
      <c r="L85" s="59"/>
      <c r="M85" s="59"/>
      <c r="N85" s="59"/>
      <c r="O85" s="59"/>
      <c r="P85" s="59"/>
      <c r="Q85" s="59"/>
      <c r="R85" s="59"/>
      <c r="S85" s="59"/>
      <c r="T85" s="59"/>
      <c r="U85" s="139">
        <v>4.399906833381921E-06</v>
      </c>
      <c r="V85" s="59"/>
      <c r="W85" s="59"/>
      <c r="X85" s="59"/>
      <c r="Y85" s="59"/>
      <c r="Z85" s="59"/>
      <c r="AA85" s="59"/>
      <c r="AB85" s="58">
        <v>1</v>
      </c>
      <c r="AC85" s="59"/>
      <c r="AD85" s="59"/>
      <c r="AE85" s="59"/>
      <c r="AF85" s="139">
        <v>2.383278915131438E-05</v>
      </c>
      <c r="AG85" s="59"/>
      <c r="AH85" s="59"/>
      <c r="AI85" s="59"/>
      <c r="AJ85" s="59"/>
    </row>
    <row r="86" spans="2:36" ht="10.5" customHeight="1">
      <c r="B86" s="61" t="s">
        <v>1216</v>
      </c>
      <c r="C86" s="59"/>
      <c r="D86" s="59"/>
      <c r="E86" s="59"/>
      <c r="F86" s="59"/>
      <c r="G86" s="59"/>
      <c r="H86" s="59"/>
      <c r="I86" s="59"/>
      <c r="J86" s="141">
        <v>213927.67</v>
      </c>
      <c r="K86" s="59"/>
      <c r="L86" s="59"/>
      <c r="M86" s="59"/>
      <c r="N86" s="59"/>
      <c r="O86" s="59"/>
      <c r="P86" s="59"/>
      <c r="Q86" s="59"/>
      <c r="R86" s="59"/>
      <c r="S86" s="59"/>
      <c r="T86" s="59"/>
      <c r="U86" s="139">
        <v>7.05310173035776E-05</v>
      </c>
      <c r="V86" s="59"/>
      <c r="W86" s="59"/>
      <c r="X86" s="59"/>
      <c r="Y86" s="59"/>
      <c r="Z86" s="59"/>
      <c r="AA86" s="59"/>
      <c r="AB86" s="58">
        <v>3</v>
      </c>
      <c r="AC86" s="59"/>
      <c r="AD86" s="59"/>
      <c r="AE86" s="59"/>
      <c r="AF86" s="139">
        <v>7.149836745394314E-05</v>
      </c>
      <c r="AG86" s="59"/>
      <c r="AH86" s="59"/>
      <c r="AI86" s="59"/>
      <c r="AJ86" s="59"/>
    </row>
    <row r="87" spans="2:36" ht="13.5" customHeight="1">
      <c r="B87" s="147"/>
      <c r="C87" s="143"/>
      <c r="D87" s="143"/>
      <c r="E87" s="143"/>
      <c r="F87" s="143"/>
      <c r="G87" s="143"/>
      <c r="H87" s="143"/>
      <c r="I87" s="143"/>
      <c r="J87" s="144">
        <v>3033100587.210001</v>
      </c>
      <c r="K87" s="143"/>
      <c r="L87" s="143"/>
      <c r="M87" s="143"/>
      <c r="N87" s="143"/>
      <c r="O87" s="143"/>
      <c r="P87" s="143"/>
      <c r="Q87" s="143"/>
      <c r="R87" s="143"/>
      <c r="S87" s="143"/>
      <c r="T87" s="143"/>
      <c r="U87" s="145">
        <v>1.000000000000011</v>
      </c>
      <c r="V87" s="143"/>
      <c r="W87" s="143"/>
      <c r="X87" s="143"/>
      <c r="Y87" s="143"/>
      <c r="Z87" s="143"/>
      <c r="AA87" s="143"/>
      <c r="AB87" s="146">
        <v>41959</v>
      </c>
      <c r="AC87" s="143"/>
      <c r="AD87" s="143"/>
      <c r="AE87" s="143"/>
      <c r="AF87" s="145">
        <v>1</v>
      </c>
      <c r="AG87" s="143"/>
      <c r="AH87" s="143"/>
      <c r="AI87" s="143"/>
      <c r="AJ87" s="143"/>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68" t="s">
        <v>1169</v>
      </c>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7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55" t="s">
        <v>1184</v>
      </c>
      <c r="C91" s="56"/>
      <c r="D91" s="56"/>
      <c r="E91" s="56"/>
      <c r="F91" s="56"/>
      <c r="G91" s="56"/>
      <c r="H91" s="56"/>
      <c r="I91" s="55" t="s">
        <v>1181</v>
      </c>
      <c r="J91" s="56"/>
      <c r="K91" s="56"/>
      <c r="L91" s="56"/>
      <c r="M91" s="56"/>
      <c r="N91" s="56"/>
      <c r="O91" s="56"/>
      <c r="P91" s="56"/>
      <c r="Q91" s="56"/>
      <c r="R91" s="56"/>
      <c r="S91" s="56"/>
      <c r="T91" s="56"/>
      <c r="U91" s="55" t="s">
        <v>1182</v>
      </c>
      <c r="V91" s="56"/>
      <c r="W91" s="56"/>
      <c r="X91" s="56"/>
      <c r="Y91" s="56"/>
      <c r="Z91" s="56"/>
      <c r="AA91" s="56"/>
      <c r="AB91" s="55" t="s">
        <v>1183</v>
      </c>
      <c r="AC91" s="56"/>
      <c r="AD91" s="56"/>
      <c r="AE91" s="56"/>
      <c r="AF91" s="55" t="s">
        <v>1182</v>
      </c>
      <c r="AG91" s="56"/>
      <c r="AH91" s="56"/>
      <c r="AI91" s="56"/>
      <c r="AJ91" s="56"/>
    </row>
    <row r="92" spans="2:36" ht="10.5" customHeight="1">
      <c r="B92" s="61" t="s">
        <v>1185</v>
      </c>
      <c r="C92" s="59"/>
      <c r="D92" s="59"/>
      <c r="E92" s="59"/>
      <c r="F92" s="59"/>
      <c r="G92" s="59"/>
      <c r="H92" s="59"/>
      <c r="I92" s="141">
        <v>0</v>
      </c>
      <c r="J92" s="59"/>
      <c r="K92" s="59"/>
      <c r="L92" s="59"/>
      <c r="M92" s="59"/>
      <c r="N92" s="59"/>
      <c r="O92" s="59"/>
      <c r="P92" s="59"/>
      <c r="Q92" s="59"/>
      <c r="R92" s="59"/>
      <c r="S92" s="59"/>
      <c r="T92" s="59"/>
      <c r="U92" s="139">
        <v>0</v>
      </c>
      <c r="V92" s="59"/>
      <c r="W92" s="59"/>
      <c r="X92" s="59"/>
      <c r="Y92" s="59"/>
      <c r="Z92" s="59"/>
      <c r="AA92" s="59"/>
      <c r="AB92" s="58">
        <v>4</v>
      </c>
      <c r="AC92" s="59"/>
      <c r="AD92" s="59"/>
      <c r="AE92" s="59"/>
      <c r="AF92" s="139">
        <v>9.533115660525752E-05</v>
      </c>
      <c r="AG92" s="59"/>
      <c r="AH92" s="59"/>
      <c r="AI92" s="59"/>
      <c r="AJ92" s="59"/>
    </row>
    <row r="93" spans="2:36" ht="10.5" customHeight="1">
      <c r="B93" s="61" t="s">
        <v>1186</v>
      </c>
      <c r="C93" s="59"/>
      <c r="D93" s="59"/>
      <c r="E93" s="59"/>
      <c r="F93" s="59"/>
      <c r="G93" s="59"/>
      <c r="H93" s="59"/>
      <c r="I93" s="141">
        <v>3227433.5</v>
      </c>
      <c r="J93" s="59"/>
      <c r="K93" s="59"/>
      <c r="L93" s="59"/>
      <c r="M93" s="59"/>
      <c r="N93" s="59"/>
      <c r="O93" s="59"/>
      <c r="P93" s="59"/>
      <c r="Q93" s="59"/>
      <c r="R93" s="59"/>
      <c r="S93" s="59"/>
      <c r="T93" s="59"/>
      <c r="U93" s="139">
        <v>0.0010640707115383715</v>
      </c>
      <c r="V93" s="59"/>
      <c r="W93" s="59"/>
      <c r="X93" s="59"/>
      <c r="Y93" s="59"/>
      <c r="Z93" s="59"/>
      <c r="AA93" s="59"/>
      <c r="AB93" s="58">
        <v>60</v>
      </c>
      <c r="AC93" s="59"/>
      <c r="AD93" s="59"/>
      <c r="AE93" s="59"/>
      <c r="AF93" s="139">
        <v>0.0014299673490788627</v>
      </c>
      <c r="AG93" s="59"/>
      <c r="AH93" s="59"/>
      <c r="AI93" s="59"/>
      <c r="AJ93" s="59"/>
    </row>
    <row r="94" spans="2:36" ht="10.5" customHeight="1">
      <c r="B94" s="61" t="s">
        <v>1187</v>
      </c>
      <c r="C94" s="59"/>
      <c r="D94" s="59"/>
      <c r="E94" s="59"/>
      <c r="F94" s="59"/>
      <c r="G94" s="59"/>
      <c r="H94" s="59"/>
      <c r="I94" s="141">
        <v>6539093.23</v>
      </c>
      <c r="J94" s="59"/>
      <c r="K94" s="59"/>
      <c r="L94" s="59"/>
      <c r="M94" s="59"/>
      <c r="N94" s="59"/>
      <c r="O94" s="59"/>
      <c r="P94" s="59"/>
      <c r="Q94" s="59"/>
      <c r="R94" s="59"/>
      <c r="S94" s="59"/>
      <c r="T94" s="59"/>
      <c r="U94" s="139">
        <v>0.002155910442790486</v>
      </c>
      <c r="V94" s="59"/>
      <c r="W94" s="59"/>
      <c r="X94" s="59"/>
      <c r="Y94" s="59"/>
      <c r="Z94" s="59"/>
      <c r="AA94" s="59"/>
      <c r="AB94" s="58">
        <v>54</v>
      </c>
      <c r="AC94" s="59"/>
      <c r="AD94" s="59"/>
      <c r="AE94" s="59"/>
      <c r="AF94" s="139">
        <v>0.0012869706141709764</v>
      </c>
      <c r="AG94" s="59"/>
      <c r="AH94" s="59"/>
      <c r="AI94" s="59"/>
      <c r="AJ94" s="59"/>
    </row>
    <row r="95" spans="2:36" ht="10.5" customHeight="1">
      <c r="B95" s="61" t="s">
        <v>1188</v>
      </c>
      <c r="C95" s="59"/>
      <c r="D95" s="59"/>
      <c r="E95" s="59"/>
      <c r="F95" s="59"/>
      <c r="G95" s="59"/>
      <c r="H95" s="59"/>
      <c r="I95" s="141">
        <v>2165718.4799999995</v>
      </c>
      <c r="J95" s="59"/>
      <c r="K95" s="59"/>
      <c r="L95" s="59"/>
      <c r="M95" s="59"/>
      <c r="N95" s="59"/>
      <c r="O95" s="59"/>
      <c r="P95" s="59"/>
      <c r="Q95" s="59"/>
      <c r="R95" s="59"/>
      <c r="S95" s="59"/>
      <c r="T95" s="59"/>
      <c r="U95" s="139">
        <v>0.000714027912273142</v>
      </c>
      <c r="V95" s="59"/>
      <c r="W95" s="59"/>
      <c r="X95" s="59"/>
      <c r="Y95" s="59"/>
      <c r="Z95" s="59"/>
      <c r="AA95" s="59"/>
      <c r="AB95" s="58">
        <v>75</v>
      </c>
      <c r="AC95" s="59"/>
      <c r="AD95" s="59"/>
      <c r="AE95" s="59"/>
      <c r="AF95" s="139">
        <v>0.0017874591863485784</v>
      </c>
      <c r="AG95" s="59"/>
      <c r="AH95" s="59"/>
      <c r="AI95" s="59"/>
      <c r="AJ95" s="59"/>
    </row>
    <row r="96" spans="2:36" ht="10.5" customHeight="1">
      <c r="B96" s="61" t="s">
        <v>1189</v>
      </c>
      <c r="C96" s="59"/>
      <c r="D96" s="59"/>
      <c r="E96" s="59"/>
      <c r="F96" s="59"/>
      <c r="G96" s="59"/>
      <c r="H96" s="59"/>
      <c r="I96" s="141">
        <v>36368688.29999999</v>
      </c>
      <c r="J96" s="59"/>
      <c r="K96" s="59"/>
      <c r="L96" s="59"/>
      <c r="M96" s="59"/>
      <c r="N96" s="59"/>
      <c r="O96" s="59"/>
      <c r="P96" s="59"/>
      <c r="Q96" s="59"/>
      <c r="R96" s="59"/>
      <c r="S96" s="59"/>
      <c r="T96" s="59"/>
      <c r="U96" s="139">
        <v>0.01199059749398345</v>
      </c>
      <c r="V96" s="59"/>
      <c r="W96" s="59"/>
      <c r="X96" s="59"/>
      <c r="Y96" s="59"/>
      <c r="Z96" s="59"/>
      <c r="AA96" s="59"/>
      <c r="AB96" s="58">
        <v>439</v>
      </c>
      <c r="AC96" s="59"/>
      <c r="AD96" s="59"/>
      <c r="AE96" s="59"/>
      <c r="AF96" s="139">
        <v>0.010462594437427012</v>
      </c>
      <c r="AG96" s="59"/>
      <c r="AH96" s="59"/>
      <c r="AI96" s="59"/>
      <c r="AJ96" s="59"/>
    </row>
    <row r="97" spans="2:36" ht="10.5" customHeight="1">
      <c r="B97" s="61" t="s">
        <v>1190</v>
      </c>
      <c r="C97" s="59"/>
      <c r="D97" s="59"/>
      <c r="E97" s="59"/>
      <c r="F97" s="59"/>
      <c r="G97" s="59"/>
      <c r="H97" s="59"/>
      <c r="I97" s="141">
        <v>5380588.469999999</v>
      </c>
      <c r="J97" s="59"/>
      <c r="K97" s="59"/>
      <c r="L97" s="59"/>
      <c r="M97" s="59"/>
      <c r="N97" s="59"/>
      <c r="O97" s="59"/>
      <c r="P97" s="59"/>
      <c r="Q97" s="59"/>
      <c r="R97" s="59"/>
      <c r="S97" s="59"/>
      <c r="T97" s="59"/>
      <c r="U97" s="139">
        <v>0.0017739564895041388</v>
      </c>
      <c r="V97" s="59"/>
      <c r="W97" s="59"/>
      <c r="X97" s="59"/>
      <c r="Y97" s="59"/>
      <c r="Z97" s="59"/>
      <c r="AA97" s="59"/>
      <c r="AB97" s="58">
        <v>372</v>
      </c>
      <c r="AC97" s="59"/>
      <c r="AD97" s="59"/>
      <c r="AE97" s="59"/>
      <c r="AF97" s="139">
        <v>0.008865797564288949</v>
      </c>
      <c r="AG97" s="59"/>
      <c r="AH97" s="59"/>
      <c r="AI97" s="59"/>
      <c r="AJ97" s="59"/>
    </row>
    <row r="98" spans="2:36" ht="10.5" customHeight="1">
      <c r="B98" s="61" t="s">
        <v>1191</v>
      </c>
      <c r="C98" s="59"/>
      <c r="D98" s="59"/>
      <c r="E98" s="59"/>
      <c r="F98" s="59"/>
      <c r="G98" s="59"/>
      <c r="H98" s="59"/>
      <c r="I98" s="141">
        <v>12705338.599999996</v>
      </c>
      <c r="J98" s="59"/>
      <c r="K98" s="59"/>
      <c r="L98" s="59"/>
      <c r="M98" s="59"/>
      <c r="N98" s="59"/>
      <c r="O98" s="59"/>
      <c r="P98" s="59"/>
      <c r="Q98" s="59"/>
      <c r="R98" s="59"/>
      <c r="S98" s="59"/>
      <c r="T98" s="59"/>
      <c r="U98" s="139">
        <v>0.004188894576584748</v>
      </c>
      <c r="V98" s="59"/>
      <c r="W98" s="59"/>
      <c r="X98" s="59"/>
      <c r="Y98" s="59"/>
      <c r="Z98" s="59"/>
      <c r="AA98" s="59"/>
      <c r="AB98" s="58">
        <v>536</v>
      </c>
      <c r="AC98" s="59"/>
      <c r="AD98" s="59"/>
      <c r="AE98" s="59"/>
      <c r="AF98" s="139">
        <v>0.012774374985104506</v>
      </c>
      <c r="AG98" s="59"/>
      <c r="AH98" s="59"/>
      <c r="AI98" s="59"/>
      <c r="AJ98" s="59"/>
    </row>
    <row r="99" spans="2:36" ht="10.5" customHeight="1">
      <c r="B99" s="61" t="s">
        <v>1192</v>
      </c>
      <c r="C99" s="59"/>
      <c r="D99" s="59"/>
      <c r="E99" s="59"/>
      <c r="F99" s="59"/>
      <c r="G99" s="59"/>
      <c r="H99" s="59"/>
      <c r="I99" s="141">
        <v>19473203.240000006</v>
      </c>
      <c r="J99" s="59"/>
      <c r="K99" s="59"/>
      <c r="L99" s="59"/>
      <c r="M99" s="59"/>
      <c r="N99" s="59"/>
      <c r="O99" s="59"/>
      <c r="P99" s="59"/>
      <c r="Q99" s="59"/>
      <c r="R99" s="59"/>
      <c r="S99" s="59"/>
      <c r="T99" s="59"/>
      <c r="U99" s="139">
        <v>0.006420229952845853</v>
      </c>
      <c r="V99" s="59"/>
      <c r="W99" s="59"/>
      <c r="X99" s="59"/>
      <c r="Y99" s="59"/>
      <c r="Z99" s="59"/>
      <c r="AA99" s="59"/>
      <c r="AB99" s="58">
        <v>725</v>
      </c>
      <c r="AC99" s="59"/>
      <c r="AD99" s="59"/>
      <c r="AE99" s="59"/>
      <c r="AF99" s="139">
        <v>0.017278772134702924</v>
      </c>
      <c r="AG99" s="59"/>
      <c r="AH99" s="59"/>
      <c r="AI99" s="59"/>
      <c r="AJ99" s="59"/>
    </row>
    <row r="100" spans="2:36" ht="10.5" customHeight="1">
      <c r="B100" s="61" t="s">
        <v>1193</v>
      </c>
      <c r="C100" s="59"/>
      <c r="D100" s="59"/>
      <c r="E100" s="59"/>
      <c r="F100" s="59"/>
      <c r="G100" s="59"/>
      <c r="H100" s="59"/>
      <c r="I100" s="141">
        <v>34430019.86999997</v>
      </c>
      <c r="J100" s="59"/>
      <c r="K100" s="59"/>
      <c r="L100" s="59"/>
      <c r="M100" s="59"/>
      <c r="N100" s="59"/>
      <c r="O100" s="59"/>
      <c r="P100" s="59"/>
      <c r="Q100" s="59"/>
      <c r="R100" s="59"/>
      <c r="S100" s="59"/>
      <c r="T100" s="59"/>
      <c r="U100" s="139">
        <v>0.01135142699031634</v>
      </c>
      <c r="V100" s="59"/>
      <c r="W100" s="59"/>
      <c r="X100" s="59"/>
      <c r="Y100" s="59"/>
      <c r="Z100" s="59"/>
      <c r="AA100" s="59"/>
      <c r="AB100" s="58">
        <v>875</v>
      </c>
      <c r="AC100" s="59"/>
      <c r="AD100" s="59"/>
      <c r="AE100" s="59"/>
      <c r="AF100" s="139">
        <v>0.02085369050740008</v>
      </c>
      <c r="AG100" s="59"/>
      <c r="AH100" s="59"/>
      <c r="AI100" s="59"/>
      <c r="AJ100" s="59"/>
    </row>
    <row r="101" spans="2:36" ht="10.5" customHeight="1">
      <c r="B101" s="61" t="s">
        <v>1194</v>
      </c>
      <c r="C101" s="59"/>
      <c r="D101" s="59"/>
      <c r="E101" s="59"/>
      <c r="F101" s="59"/>
      <c r="G101" s="59"/>
      <c r="H101" s="59"/>
      <c r="I101" s="141">
        <v>375423038.44000113</v>
      </c>
      <c r="J101" s="59"/>
      <c r="K101" s="59"/>
      <c r="L101" s="59"/>
      <c r="M101" s="59"/>
      <c r="N101" s="59"/>
      <c r="O101" s="59"/>
      <c r="P101" s="59"/>
      <c r="Q101" s="59"/>
      <c r="R101" s="59"/>
      <c r="S101" s="59"/>
      <c r="T101" s="59"/>
      <c r="U101" s="139">
        <v>0.12377533406675904</v>
      </c>
      <c r="V101" s="59"/>
      <c r="W101" s="59"/>
      <c r="X101" s="59"/>
      <c r="Y101" s="59"/>
      <c r="Z101" s="59"/>
      <c r="AA101" s="59"/>
      <c r="AB101" s="58">
        <v>8887</v>
      </c>
      <c r="AC101" s="59"/>
      <c r="AD101" s="59"/>
      <c r="AE101" s="59"/>
      <c r="AF101" s="139">
        <v>0.21180199718773088</v>
      </c>
      <c r="AG101" s="59"/>
      <c r="AH101" s="59"/>
      <c r="AI101" s="59"/>
      <c r="AJ101" s="59"/>
    </row>
    <row r="102" spans="2:36" ht="10.5" customHeight="1">
      <c r="B102" s="61" t="s">
        <v>1195</v>
      </c>
      <c r="C102" s="59"/>
      <c r="D102" s="59"/>
      <c r="E102" s="59"/>
      <c r="F102" s="59"/>
      <c r="G102" s="59"/>
      <c r="H102" s="59"/>
      <c r="I102" s="141">
        <v>61927994.379999876</v>
      </c>
      <c r="J102" s="59"/>
      <c r="K102" s="59"/>
      <c r="L102" s="59"/>
      <c r="M102" s="59"/>
      <c r="N102" s="59"/>
      <c r="O102" s="59"/>
      <c r="P102" s="59"/>
      <c r="Q102" s="59"/>
      <c r="R102" s="59"/>
      <c r="S102" s="59"/>
      <c r="T102" s="59"/>
      <c r="U102" s="139">
        <v>0.02041738893894196</v>
      </c>
      <c r="V102" s="59"/>
      <c r="W102" s="59"/>
      <c r="X102" s="59"/>
      <c r="Y102" s="59"/>
      <c r="Z102" s="59"/>
      <c r="AA102" s="59"/>
      <c r="AB102" s="58">
        <v>1971</v>
      </c>
      <c r="AC102" s="59"/>
      <c r="AD102" s="59"/>
      <c r="AE102" s="59"/>
      <c r="AF102" s="139">
        <v>0.04697442741724064</v>
      </c>
      <c r="AG102" s="59"/>
      <c r="AH102" s="59"/>
      <c r="AI102" s="59"/>
      <c r="AJ102" s="59"/>
    </row>
    <row r="103" spans="2:36" ht="10.5" customHeight="1">
      <c r="B103" s="61" t="s">
        <v>1196</v>
      </c>
      <c r="C103" s="59"/>
      <c r="D103" s="59"/>
      <c r="E103" s="59"/>
      <c r="F103" s="59"/>
      <c r="G103" s="59"/>
      <c r="H103" s="59"/>
      <c r="I103" s="141">
        <v>64647479.15999999</v>
      </c>
      <c r="J103" s="59"/>
      <c r="K103" s="59"/>
      <c r="L103" s="59"/>
      <c r="M103" s="59"/>
      <c r="N103" s="59"/>
      <c r="O103" s="59"/>
      <c r="P103" s="59"/>
      <c r="Q103" s="59"/>
      <c r="R103" s="59"/>
      <c r="S103" s="59"/>
      <c r="T103" s="59"/>
      <c r="U103" s="139">
        <v>0.021313991178731714</v>
      </c>
      <c r="V103" s="59"/>
      <c r="W103" s="59"/>
      <c r="X103" s="59"/>
      <c r="Y103" s="59"/>
      <c r="Z103" s="59"/>
      <c r="AA103" s="59"/>
      <c r="AB103" s="58">
        <v>1120</v>
      </c>
      <c r="AC103" s="59"/>
      <c r="AD103" s="59"/>
      <c r="AE103" s="59"/>
      <c r="AF103" s="139">
        <v>0.026692723849472105</v>
      </c>
      <c r="AG103" s="59"/>
      <c r="AH103" s="59"/>
      <c r="AI103" s="59"/>
      <c r="AJ103" s="59"/>
    </row>
    <row r="104" spans="2:36" ht="10.5" customHeight="1">
      <c r="B104" s="61" t="s">
        <v>1197</v>
      </c>
      <c r="C104" s="59"/>
      <c r="D104" s="59"/>
      <c r="E104" s="59"/>
      <c r="F104" s="59"/>
      <c r="G104" s="59"/>
      <c r="H104" s="59"/>
      <c r="I104" s="141">
        <v>212153725.89000034</v>
      </c>
      <c r="J104" s="59"/>
      <c r="K104" s="59"/>
      <c r="L104" s="59"/>
      <c r="M104" s="59"/>
      <c r="N104" s="59"/>
      <c r="O104" s="59"/>
      <c r="P104" s="59"/>
      <c r="Q104" s="59"/>
      <c r="R104" s="59"/>
      <c r="S104" s="59"/>
      <c r="T104" s="59"/>
      <c r="U104" s="139">
        <v>0.06994615568788304</v>
      </c>
      <c r="V104" s="59"/>
      <c r="W104" s="59"/>
      <c r="X104" s="59"/>
      <c r="Y104" s="59"/>
      <c r="Z104" s="59"/>
      <c r="AA104" s="59"/>
      <c r="AB104" s="58">
        <v>3478</v>
      </c>
      <c r="AC104" s="59"/>
      <c r="AD104" s="59"/>
      <c r="AE104" s="59"/>
      <c r="AF104" s="139">
        <v>0.0828904406682714</v>
      </c>
      <c r="AG104" s="59"/>
      <c r="AH104" s="59"/>
      <c r="AI104" s="59"/>
      <c r="AJ104" s="59"/>
    </row>
    <row r="105" spans="2:36" ht="10.5" customHeight="1">
      <c r="B105" s="61" t="s">
        <v>1198</v>
      </c>
      <c r="C105" s="59"/>
      <c r="D105" s="59"/>
      <c r="E105" s="59"/>
      <c r="F105" s="59"/>
      <c r="G105" s="59"/>
      <c r="H105" s="59"/>
      <c r="I105" s="141">
        <v>26835875.179999992</v>
      </c>
      <c r="J105" s="59"/>
      <c r="K105" s="59"/>
      <c r="L105" s="59"/>
      <c r="M105" s="59"/>
      <c r="N105" s="59"/>
      <c r="O105" s="59"/>
      <c r="P105" s="59"/>
      <c r="Q105" s="59"/>
      <c r="R105" s="59"/>
      <c r="S105" s="59"/>
      <c r="T105" s="59"/>
      <c r="U105" s="139">
        <v>0.008847670694853206</v>
      </c>
      <c r="V105" s="59"/>
      <c r="W105" s="59"/>
      <c r="X105" s="59"/>
      <c r="Y105" s="59"/>
      <c r="Z105" s="59"/>
      <c r="AA105" s="59"/>
      <c r="AB105" s="58">
        <v>410</v>
      </c>
      <c r="AC105" s="59"/>
      <c r="AD105" s="59"/>
      <c r="AE105" s="59"/>
      <c r="AF105" s="139">
        <v>0.009771443552038895</v>
      </c>
      <c r="AG105" s="59"/>
      <c r="AH105" s="59"/>
      <c r="AI105" s="59"/>
      <c r="AJ105" s="59"/>
    </row>
    <row r="106" spans="2:36" ht="10.5" customHeight="1">
      <c r="B106" s="61" t="s">
        <v>1199</v>
      </c>
      <c r="C106" s="59"/>
      <c r="D106" s="59"/>
      <c r="E106" s="59"/>
      <c r="F106" s="59"/>
      <c r="G106" s="59"/>
      <c r="H106" s="59"/>
      <c r="I106" s="141">
        <v>439484130.7999996</v>
      </c>
      <c r="J106" s="59"/>
      <c r="K106" s="59"/>
      <c r="L106" s="59"/>
      <c r="M106" s="59"/>
      <c r="N106" s="59"/>
      <c r="O106" s="59"/>
      <c r="P106" s="59"/>
      <c r="Q106" s="59"/>
      <c r="R106" s="59"/>
      <c r="S106" s="59"/>
      <c r="T106" s="59"/>
      <c r="U106" s="139">
        <v>0.14489599608177156</v>
      </c>
      <c r="V106" s="59"/>
      <c r="W106" s="59"/>
      <c r="X106" s="59"/>
      <c r="Y106" s="59"/>
      <c r="Z106" s="59"/>
      <c r="AA106" s="59"/>
      <c r="AB106" s="58">
        <v>5776</v>
      </c>
      <c r="AC106" s="59"/>
      <c r="AD106" s="59"/>
      <c r="AE106" s="59"/>
      <c r="AF106" s="139">
        <v>0.13765819013799185</v>
      </c>
      <c r="AG106" s="59"/>
      <c r="AH106" s="59"/>
      <c r="AI106" s="59"/>
      <c r="AJ106" s="59"/>
    </row>
    <row r="107" spans="2:36" ht="10.5" customHeight="1">
      <c r="B107" s="61" t="s">
        <v>1200</v>
      </c>
      <c r="C107" s="59"/>
      <c r="D107" s="59"/>
      <c r="E107" s="59"/>
      <c r="F107" s="59"/>
      <c r="G107" s="59"/>
      <c r="H107" s="59"/>
      <c r="I107" s="141">
        <v>29394682.590000007</v>
      </c>
      <c r="J107" s="59"/>
      <c r="K107" s="59"/>
      <c r="L107" s="59"/>
      <c r="M107" s="59"/>
      <c r="N107" s="59"/>
      <c r="O107" s="59"/>
      <c r="P107" s="59"/>
      <c r="Q107" s="59"/>
      <c r="R107" s="59"/>
      <c r="S107" s="59"/>
      <c r="T107" s="59"/>
      <c r="U107" s="139">
        <v>0.009691298308388349</v>
      </c>
      <c r="V107" s="59"/>
      <c r="W107" s="59"/>
      <c r="X107" s="59"/>
      <c r="Y107" s="59"/>
      <c r="Z107" s="59"/>
      <c r="AA107" s="59"/>
      <c r="AB107" s="58">
        <v>359</v>
      </c>
      <c r="AC107" s="59"/>
      <c r="AD107" s="59"/>
      <c r="AE107" s="59"/>
      <c r="AF107" s="139">
        <v>0.008555971305321862</v>
      </c>
      <c r="AG107" s="59"/>
      <c r="AH107" s="59"/>
      <c r="AI107" s="59"/>
      <c r="AJ107" s="59"/>
    </row>
    <row r="108" spans="2:36" ht="10.5" customHeight="1">
      <c r="B108" s="61" t="s">
        <v>1201</v>
      </c>
      <c r="C108" s="59"/>
      <c r="D108" s="59"/>
      <c r="E108" s="59"/>
      <c r="F108" s="59"/>
      <c r="G108" s="59"/>
      <c r="H108" s="59"/>
      <c r="I108" s="141">
        <v>42632265.95999999</v>
      </c>
      <c r="J108" s="59"/>
      <c r="K108" s="59"/>
      <c r="L108" s="59"/>
      <c r="M108" s="59"/>
      <c r="N108" s="59"/>
      <c r="O108" s="59"/>
      <c r="P108" s="59"/>
      <c r="Q108" s="59"/>
      <c r="R108" s="59"/>
      <c r="S108" s="59"/>
      <c r="T108" s="59"/>
      <c r="U108" s="139">
        <v>0.014055671658161286</v>
      </c>
      <c r="V108" s="59"/>
      <c r="W108" s="59"/>
      <c r="X108" s="59"/>
      <c r="Y108" s="59"/>
      <c r="Z108" s="59"/>
      <c r="AA108" s="59"/>
      <c r="AB108" s="58">
        <v>528</v>
      </c>
      <c r="AC108" s="59"/>
      <c r="AD108" s="59"/>
      <c r="AE108" s="59"/>
      <c r="AF108" s="139">
        <v>0.012583712671893992</v>
      </c>
      <c r="AG108" s="59"/>
      <c r="AH108" s="59"/>
      <c r="AI108" s="59"/>
      <c r="AJ108" s="59"/>
    </row>
    <row r="109" spans="2:36" ht="10.5" customHeight="1">
      <c r="B109" s="61" t="s">
        <v>1202</v>
      </c>
      <c r="C109" s="59"/>
      <c r="D109" s="59"/>
      <c r="E109" s="59"/>
      <c r="F109" s="59"/>
      <c r="G109" s="59"/>
      <c r="H109" s="59"/>
      <c r="I109" s="141">
        <v>208381776.11999997</v>
      </c>
      <c r="J109" s="59"/>
      <c r="K109" s="59"/>
      <c r="L109" s="59"/>
      <c r="M109" s="59"/>
      <c r="N109" s="59"/>
      <c r="O109" s="59"/>
      <c r="P109" s="59"/>
      <c r="Q109" s="59"/>
      <c r="R109" s="59"/>
      <c r="S109" s="59"/>
      <c r="T109" s="59"/>
      <c r="U109" s="139">
        <v>0.06870256034326903</v>
      </c>
      <c r="V109" s="59"/>
      <c r="W109" s="59"/>
      <c r="X109" s="59"/>
      <c r="Y109" s="59"/>
      <c r="Z109" s="59"/>
      <c r="AA109" s="59"/>
      <c r="AB109" s="58">
        <v>2362</v>
      </c>
      <c r="AC109" s="59"/>
      <c r="AD109" s="59"/>
      <c r="AE109" s="59"/>
      <c r="AF109" s="139">
        <v>0.05629304797540456</v>
      </c>
      <c r="AG109" s="59"/>
      <c r="AH109" s="59"/>
      <c r="AI109" s="59"/>
      <c r="AJ109" s="59"/>
    </row>
    <row r="110" spans="2:36" ht="10.5" customHeight="1">
      <c r="B110" s="61" t="s">
        <v>1203</v>
      </c>
      <c r="C110" s="59"/>
      <c r="D110" s="59"/>
      <c r="E110" s="59"/>
      <c r="F110" s="59"/>
      <c r="G110" s="59"/>
      <c r="H110" s="59"/>
      <c r="I110" s="141">
        <v>26073307.319999997</v>
      </c>
      <c r="J110" s="59"/>
      <c r="K110" s="59"/>
      <c r="L110" s="59"/>
      <c r="M110" s="59"/>
      <c r="N110" s="59"/>
      <c r="O110" s="59"/>
      <c r="P110" s="59"/>
      <c r="Q110" s="59"/>
      <c r="R110" s="59"/>
      <c r="S110" s="59"/>
      <c r="T110" s="59"/>
      <c r="U110" s="139">
        <v>0.00859625540608382</v>
      </c>
      <c r="V110" s="59"/>
      <c r="W110" s="59"/>
      <c r="X110" s="59"/>
      <c r="Y110" s="59"/>
      <c r="Z110" s="59"/>
      <c r="AA110" s="59"/>
      <c r="AB110" s="58">
        <v>379</v>
      </c>
      <c r="AC110" s="59"/>
      <c r="AD110" s="59"/>
      <c r="AE110" s="59"/>
      <c r="AF110" s="139">
        <v>0.00903262708834815</v>
      </c>
      <c r="AG110" s="59"/>
      <c r="AH110" s="59"/>
      <c r="AI110" s="59"/>
      <c r="AJ110" s="59"/>
    </row>
    <row r="111" spans="2:36" ht="10.5" customHeight="1">
      <c r="B111" s="61" t="s">
        <v>1207</v>
      </c>
      <c r="C111" s="59"/>
      <c r="D111" s="59"/>
      <c r="E111" s="59"/>
      <c r="F111" s="59"/>
      <c r="G111" s="59"/>
      <c r="H111" s="59"/>
      <c r="I111" s="141">
        <v>685648257.6200022</v>
      </c>
      <c r="J111" s="59"/>
      <c r="K111" s="59"/>
      <c r="L111" s="59"/>
      <c r="M111" s="59"/>
      <c r="N111" s="59"/>
      <c r="O111" s="59"/>
      <c r="P111" s="59"/>
      <c r="Q111" s="59"/>
      <c r="R111" s="59"/>
      <c r="S111" s="59"/>
      <c r="T111" s="59"/>
      <c r="U111" s="139">
        <v>0.22605523223042714</v>
      </c>
      <c r="V111" s="59"/>
      <c r="W111" s="59"/>
      <c r="X111" s="59"/>
      <c r="Y111" s="59"/>
      <c r="Z111" s="59"/>
      <c r="AA111" s="59"/>
      <c r="AB111" s="58">
        <v>6822</v>
      </c>
      <c r="AC111" s="59"/>
      <c r="AD111" s="59"/>
      <c r="AE111" s="59"/>
      <c r="AF111" s="139">
        <v>0.1625872875902667</v>
      </c>
      <c r="AG111" s="59"/>
      <c r="AH111" s="59"/>
      <c r="AI111" s="59"/>
      <c r="AJ111" s="59"/>
    </row>
    <row r="112" spans="2:36" ht="10.5" customHeight="1">
      <c r="B112" s="61" t="s">
        <v>1204</v>
      </c>
      <c r="C112" s="59"/>
      <c r="D112" s="59"/>
      <c r="E112" s="59"/>
      <c r="F112" s="59"/>
      <c r="G112" s="59"/>
      <c r="H112" s="59"/>
      <c r="I112" s="141">
        <v>46975449.98999998</v>
      </c>
      <c r="J112" s="59"/>
      <c r="K112" s="59"/>
      <c r="L112" s="59"/>
      <c r="M112" s="59"/>
      <c r="N112" s="59"/>
      <c r="O112" s="59"/>
      <c r="P112" s="59"/>
      <c r="Q112" s="59"/>
      <c r="R112" s="59"/>
      <c r="S112" s="59"/>
      <c r="T112" s="59"/>
      <c r="U112" s="139">
        <v>0.015487600440317193</v>
      </c>
      <c r="V112" s="59"/>
      <c r="W112" s="59"/>
      <c r="X112" s="59"/>
      <c r="Y112" s="59"/>
      <c r="Z112" s="59"/>
      <c r="AA112" s="59"/>
      <c r="AB112" s="58">
        <v>530</v>
      </c>
      <c r="AC112" s="59"/>
      <c r="AD112" s="59"/>
      <c r="AE112" s="59"/>
      <c r="AF112" s="139">
        <v>0.01263137825019662</v>
      </c>
      <c r="AG112" s="59"/>
      <c r="AH112" s="59"/>
      <c r="AI112" s="59"/>
      <c r="AJ112" s="59"/>
    </row>
    <row r="113" spans="2:36" ht="10.5" customHeight="1">
      <c r="B113" s="61" t="s">
        <v>1205</v>
      </c>
      <c r="C113" s="59"/>
      <c r="D113" s="59"/>
      <c r="E113" s="59"/>
      <c r="F113" s="59"/>
      <c r="G113" s="59"/>
      <c r="H113" s="59"/>
      <c r="I113" s="141">
        <v>12876739.440000001</v>
      </c>
      <c r="J113" s="59"/>
      <c r="K113" s="59"/>
      <c r="L113" s="59"/>
      <c r="M113" s="59"/>
      <c r="N113" s="59"/>
      <c r="O113" s="59"/>
      <c r="P113" s="59"/>
      <c r="Q113" s="59"/>
      <c r="R113" s="59"/>
      <c r="S113" s="59"/>
      <c r="T113" s="59"/>
      <c r="U113" s="139">
        <v>0.004245404684005112</v>
      </c>
      <c r="V113" s="59"/>
      <c r="W113" s="59"/>
      <c r="X113" s="59"/>
      <c r="Y113" s="59"/>
      <c r="Z113" s="59"/>
      <c r="AA113" s="59"/>
      <c r="AB113" s="58">
        <v>140</v>
      </c>
      <c r="AC113" s="59"/>
      <c r="AD113" s="59"/>
      <c r="AE113" s="59"/>
      <c r="AF113" s="139">
        <v>0.003336590481184013</v>
      </c>
      <c r="AG113" s="59"/>
      <c r="AH113" s="59"/>
      <c r="AI113" s="59"/>
      <c r="AJ113" s="59"/>
    </row>
    <row r="114" spans="2:36" ht="10.5" customHeight="1">
      <c r="B114" s="61" t="s">
        <v>1208</v>
      </c>
      <c r="C114" s="59"/>
      <c r="D114" s="59"/>
      <c r="E114" s="59"/>
      <c r="F114" s="59"/>
      <c r="G114" s="59"/>
      <c r="H114" s="59"/>
      <c r="I114" s="141">
        <v>22730566.82</v>
      </c>
      <c r="J114" s="59"/>
      <c r="K114" s="59"/>
      <c r="L114" s="59"/>
      <c r="M114" s="59"/>
      <c r="N114" s="59"/>
      <c r="O114" s="59"/>
      <c r="P114" s="59"/>
      <c r="Q114" s="59"/>
      <c r="R114" s="59"/>
      <c r="S114" s="59"/>
      <c r="T114" s="59"/>
      <c r="U114" s="139">
        <v>0.007494168480877421</v>
      </c>
      <c r="V114" s="59"/>
      <c r="W114" s="59"/>
      <c r="X114" s="59"/>
      <c r="Y114" s="59"/>
      <c r="Z114" s="59"/>
      <c r="AA114" s="59"/>
      <c r="AB114" s="58">
        <v>261</v>
      </c>
      <c r="AC114" s="59"/>
      <c r="AD114" s="59"/>
      <c r="AE114" s="59"/>
      <c r="AF114" s="139">
        <v>0.006220357968493052</v>
      </c>
      <c r="AG114" s="59"/>
      <c r="AH114" s="59"/>
      <c r="AI114" s="59"/>
      <c r="AJ114" s="59"/>
    </row>
    <row r="115" spans="2:36" ht="10.5" customHeight="1">
      <c r="B115" s="61" t="s">
        <v>1209</v>
      </c>
      <c r="C115" s="59"/>
      <c r="D115" s="59"/>
      <c r="E115" s="59"/>
      <c r="F115" s="59"/>
      <c r="G115" s="59"/>
      <c r="H115" s="59"/>
      <c r="I115" s="141">
        <v>16931567.700000007</v>
      </c>
      <c r="J115" s="59"/>
      <c r="K115" s="59"/>
      <c r="L115" s="59"/>
      <c r="M115" s="59"/>
      <c r="N115" s="59"/>
      <c r="O115" s="59"/>
      <c r="P115" s="59"/>
      <c r="Q115" s="59"/>
      <c r="R115" s="59"/>
      <c r="S115" s="59"/>
      <c r="T115" s="59"/>
      <c r="U115" s="139">
        <v>0.005582263829757953</v>
      </c>
      <c r="V115" s="59"/>
      <c r="W115" s="59"/>
      <c r="X115" s="59"/>
      <c r="Y115" s="59"/>
      <c r="Z115" s="59"/>
      <c r="AA115" s="59"/>
      <c r="AB115" s="58">
        <v>197</v>
      </c>
      <c r="AC115" s="59"/>
      <c r="AD115" s="59"/>
      <c r="AE115" s="59"/>
      <c r="AF115" s="139">
        <v>0.004695059462808932</v>
      </c>
      <c r="AG115" s="59"/>
      <c r="AH115" s="59"/>
      <c r="AI115" s="59"/>
      <c r="AJ115" s="59"/>
    </row>
    <row r="116" spans="2:36" ht="10.5" customHeight="1">
      <c r="B116" s="61" t="s">
        <v>1210</v>
      </c>
      <c r="C116" s="59"/>
      <c r="D116" s="59"/>
      <c r="E116" s="59"/>
      <c r="F116" s="59"/>
      <c r="G116" s="59"/>
      <c r="H116" s="59"/>
      <c r="I116" s="141">
        <v>562743068.52</v>
      </c>
      <c r="J116" s="59"/>
      <c r="K116" s="59"/>
      <c r="L116" s="59"/>
      <c r="M116" s="59"/>
      <c r="N116" s="59"/>
      <c r="O116" s="59"/>
      <c r="P116" s="59"/>
      <c r="Q116" s="59"/>
      <c r="R116" s="59"/>
      <c r="S116" s="59"/>
      <c r="T116" s="59"/>
      <c r="U116" s="139">
        <v>0.1855339288426432</v>
      </c>
      <c r="V116" s="59"/>
      <c r="W116" s="59"/>
      <c r="X116" s="59"/>
      <c r="Y116" s="59"/>
      <c r="Z116" s="59"/>
      <c r="AA116" s="59"/>
      <c r="AB116" s="58">
        <v>4885</v>
      </c>
      <c r="AC116" s="59"/>
      <c r="AD116" s="59"/>
      <c r="AE116" s="59"/>
      <c r="AF116" s="139">
        <v>0.11642317500417074</v>
      </c>
      <c r="AG116" s="59"/>
      <c r="AH116" s="59"/>
      <c r="AI116" s="59"/>
      <c r="AJ116" s="59"/>
    </row>
    <row r="117" spans="2:36" ht="10.5" customHeight="1">
      <c r="B117" s="61" t="s">
        <v>1211</v>
      </c>
      <c r="C117" s="59"/>
      <c r="D117" s="59"/>
      <c r="E117" s="59"/>
      <c r="F117" s="59"/>
      <c r="G117" s="59"/>
      <c r="H117" s="59"/>
      <c r="I117" s="141">
        <v>64147508.79999995</v>
      </c>
      <c r="J117" s="59"/>
      <c r="K117" s="59"/>
      <c r="L117" s="59"/>
      <c r="M117" s="59"/>
      <c r="N117" s="59"/>
      <c r="O117" s="59"/>
      <c r="P117" s="59"/>
      <c r="Q117" s="59"/>
      <c r="R117" s="59"/>
      <c r="S117" s="59"/>
      <c r="T117" s="59"/>
      <c r="U117" s="139">
        <v>0.021149153137386065</v>
      </c>
      <c r="V117" s="59"/>
      <c r="W117" s="59"/>
      <c r="X117" s="59"/>
      <c r="Y117" s="59"/>
      <c r="Z117" s="59"/>
      <c r="AA117" s="59"/>
      <c r="AB117" s="58">
        <v>538</v>
      </c>
      <c r="AC117" s="59"/>
      <c r="AD117" s="59"/>
      <c r="AE117" s="59"/>
      <c r="AF117" s="139">
        <v>0.012822040563407135</v>
      </c>
      <c r="AG117" s="59"/>
      <c r="AH117" s="59"/>
      <c r="AI117" s="59"/>
      <c r="AJ117" s="59"/>
    </row>
    <row r="118" spans="2:36" ht="10.5" customHeight="1">
      <c r="B118" s="61" t="s">
        <v>1212</v>
      </c>
      <c r="C118" s="59"/>
      <c r="D118" s="59"/>
      <c r="E118" s="59"/>
      <c r="F118" s="59"/>
      <c r="G118" s="59"/>
      <c r="H118" s="59"/>
      <c r="I118" s="141">
        <v>92643.01</v>
      </c>
      <c r="J118" s="59"/>
      <c r="K118" s="59"/>
      <c r="L118" s="59"/>
      <c r="M118" s="59"/>
      <c r="N118" s="59"/>
      <c r="O118" s="59"/>
      <c r="P118" s="59"/>
      <c r="Q118" s="59"/>
      <c r="R118" s="59"/>
      <c r="S118" s="59"/>
      <c r="T118" s="59"/>
      <c r="U118" s="139">
        <v>3.0543995273568444E-05</v>
      </c>
      <c r="V118" s="59"/>
      <c r="W118" s="59"/>
      <c r="X118" s="59"/>
      <c r="Y118" s="59"/>
      <c r="Z118" s="59"/>
      <c r="AA118" s="59"/>
      <c r="AB118" s="58">
        <v>1</v>
      </c>
      <c r="AC118" s="59"/>
      <c r="AD118" s="59"/>
      <c r="AE118" s="59"/>
      <c r="AF118" s="139">
        <v>2.383278915131438E-05</v>
      </c>
      <c r="AG118" s="59"/>
      <c r="AH118" s="59"/>
      <c r="AI118" s="59"/>
      <c r="AJ118" s="59"/>
    </row>
    <row r="119" spans="2:36" ht="10.5" customHeight="1">
      <c r="B119" s="61" t="s">
        <v>1213</v>
      </c>
      <c r="C119" s="59"/>
      <c r="D119" s="59"/>
      <c r="E119" s="59"/>
      <c r="F119" s="59"/>
      <c r="G119" s="59"/>
      <c r="H119" s="59"/>
      <c r="I119" s="141">
        <v>645684.1600000001</v>
      </c>
      <c r="J119" s="59"/>
      <c r="K119" s="59"/>
      <c r="L119" s="59"/>
      <c r="M119" s="59"/>
      <c r="N119" s="59"/>
      <c r="O119" s="59"/>
      <c r="P119" s="59"/>
      <c r="Q119" s="59"/>
      <c r="R119" s="59"/>
      <c r="S119" s="59"/>
      <c r="T119" s="59"/>
      <c r="U119" s="139">
        <v>0.00021287924400619125</v>
      </c>
      <c r="V119" s="59"/>
      <c r="W119" s="59"/>
      <c r="X119" s="59"/>
      <c r="Y119" s="59"/>
      <c r="Z119" s="59"/>
      <c r="AA119" s="59"/>
      <c r="AB119" s="58">
        <v>6</v>
      </c>
      <c r="AC119" s="59"/>
      <c r="AD119" s="59"/>
      <c r="AE119" s="59"/>
      <c r="AF119" s="139">
        <v>0.00014299673490788628</v>
      </c>
      <c r="AG119" s="59"/>
      <c r="AH119" s="59"/>
      <c r="AI119" s="59"/>
      <c r="AJ119" s="59"/>
    </row>
    <row r="120" spans="2:36" ht="10.5" customHeight="1">
      <c r="B120" s="61" t="s">
        <v>1214</v>
      </c>
      <c r="C120" s="59"/>
      <c r="D120" s="59"/>
      <c r="E120" s="59"/>
      <c r="F120" s="59"/>
      <c r="G120" s="59"/>
      <c r="H120" s="59"/>
      <c r="I120" s="141">
        <v>871503.98</v>
      </c>
      <c r="J120" s="59"/>
      <c r="K120" s="59"/>
      <c r="L120" s="59"/>
      <c r="M120" s="59"/>
      <c r="N120" s="59"/>
      <c r="O120" s="59"/>
      <c r="P120" s="59"/>
      <c r="Q120" s="59"/>
      <c r="R120" s="59"/>
      <c r="S120" s="59"/>
      <c r="T120" s="59"/>
      <c r="U120" s="139">
        <v>0.0002873310511609682</v>
      </c>
      <c r="V120" s="59"/>
      <c r="W120" s="59"/>
      <c r="X120" s="59"/>
      <c r="Y120" s="59"/>
      <c r="Z120" s="59"/>
      <c r="AA120" s="59"/>
      <c r="AB120" s="58">
        <v>8</v>
      </c>
      <c r="AC120" s="59"/>
      <c r="AD120" s="59"/>
      <c r="AE120" s="59"/>
      <c r="AF120" s="139">
        <v>0.00019066231321051503</v>
      </c>
      <c r="AG120" s="59"/>
      <c r="AH120" s="59"/>
      <c r="AI120" s="59"/>
      <c r="AJ120" s="59"/>
    </row>
    <row r="121" spans="2:36" ht="10.5" customHeight="1">
      <c r="B121" s="61" t="s">
        <v>1215</v>
      </c>
      <c r="C121" s="59"/>
      <c r="D121" s="59"/>
      <c r="E121" s="59"/>
      <c r="F121" s="59"/>
      <c r="G121" s="59"/>
      <c r="H121" s="59"/>
      <c r="I121" s="141">
        <v>9702747.850000003</v>
      </c>
      <c r="J121" s="59"/>
      <c r="K121" s="59"/>
      <c r="L121" s="59"/>
      <c r="M121" s="59"/>
      <c r="N121" s="59"/>
      <c r="O121" s="59"/>
      <c r="P121" s="59"/>
      <c r="Q121" s="59"/>
      <c r="R121" s="59"/>
      <c r="S121" s="59"/>
      <c r="T121" s="59"/>
      <c r="U121" s="139">
        <v>0.0031989535364948364</v>
      </c>
      <c r="V121" s="59"/>
      <c r="W121" s="59"/>
      <c r="X121" s="59"/>
      <c r="Y121" s="59"/>
      <c r="Z121" s="59"/>
      <c r="AA121" s="59"/>
      <c r="AB121" s="58">
        <v>128</v>
      </c>
      <c r="AC121" s="59"/>
      <c r="AD121" s="59"/>
      <c r="AE121" s="59"/>
      <c r="AF121" s="139">
        <v>0.0030505970113682405</v>
      </c>
      <c r="AG121" s="59"/>
      <c r="AH121" s="59"/>
      <c r="AI121" s="59"/>
      <c r="AJ121" s="59"/>
    </row>
    <row r="122" spans="2:36" ht="10.5" customHeight="1">
      <c r="B122" s="61" t="s">
        <v>1216</v>
      </c>
      <c r="C122" s="59"/>
      <c r="D122" s="59"/>
      <c r="E122" s="59"/>
      <c r="F122" s="59"/>
      <c r="G122" s="59"/>
      <c r="H122" s="59"/>
      <c r="I122" s="141">
        <v>2215519.36</v>
      </c>
      <c r="J122" s="59"/>
      <c r="K122" s="59"/>
      <c r="L122" s="59"/>
      <c r="M122" s="59"/>
      <c r="N122" s="59"/>
      <c r="O122" s="59"/>
      <c r="P122" s="59"/>
      <c r="Q122" s="59"/>
      <c r="R122" s="59"/>
      <c r="S122" s="59"/>
      <c r="T122" s="59"/>
      <c r="U122" s="139">
        <v>0.0007304470446322866</v>
      </c>
      <c r="V122" s="59"/>
      <c r="W122" s="59"/>
      <c r="X122" s="59"/>
      <c r="Y122" s="59"/>
      <c r="Z122" s="59"/>
      <c r="AA122" s="59"/>
      <c r="AB122" s="58">
        <v>28</v>
      </c>
      <c r="AC122" s="59"/>
      <c r="AD122" s="59"/>
      <c r="AE122" s="59"/>
      <c r="AF122" s="139">
        <v>0.0006673180962368026</v>
      </c>
      <c r="AG122" s="59"/>
      <c r="AH122" s="59"/>
      <c r="AI122" s="59"/>
      <c r="AJ122" s="59"/>
    </row>
    <row r="123" spans="2:36" ht="10.5" customHeight="1">
      <c r="B123" s="61" t="s">
        <v>1217</v>
      </c>
      <c r="C123" s="59"/>
      <c r="D123" s="59"/>
      <c r="E123" s="59"/>
      <c r="F123" s="59"/>
      <c r="G123" s="59"/>
      <c r="H123" s="59"/>
      <c r="I123" s="141">
        <v>274970.43</v>
      </c>
      <c r="J123" s="59"/>
      <c r="K123" s="59"/>
      <c r="L123" s="59"/>
      <c r="M123" s="59"/>
      <c r="N123" s="59"/>
      <c r="O123" s="59"/>
      <c r="P123" s="59"/>
      <c r="Q123" s="59"/>
      <c r="R123" s="59"/>
      <c r="S123" s="59"/>
      <c r="T123" s="59"/>
      <c r="U123" s="139">
        <v>9.065654833852097E-05</v>
      </c>
      <c r="V123" s="59"/>
      <c r="W123" s="59"/>
      <c r="X123" s="59"/>
      <c r="Y123" s="59"/>
      <c r="Z123" s="59"/>
      <c r="AA123" s="59"/>
      <c r="AB123" s="58">
        <v>5</v>
      </c>
      <c r="AC123" s="59"/>
      <c r="AD123" s="59"/>
      <c r="AE123" s="59"/>
      <c r="AF123" s="139">
        <v>0.00011916394575657189</v>
      </c>
      <c r="AG123" s="59"/>
      <c r="AH123" s="59"/>
      <c r="AI123" s="59"/>
      <c r="AJ123" s="59"/>
    </row>
    <row r="124" spans="2:36" ht="12.75" customHeight="1">
      <c r="B124" s="147"/>
      <c r="C124" s="143"/>
      <c r="D124" s="143"/>
      <c r="E124" s="143"/>
      <c r="F124" s="143"/>
      <c r="G124" s="143"/>
      <c r="H124" s="143"/>
      <c r="I124" s="144">
        <v>3033100587.210003</v>
      </c>
      <c r="J124" s="143"/>
      <c r="K124" s="143"/>
      <c r="L124" s="143"/>
      <c r="M124" s="143"/>
      <c r="N124" s="143"/>
      <c r="O124" s="143"/>
      <c r="P124" s="143"/>
      <c r="Q124" s="143"/>
      <c r="R124" s="143"/>
      <c r="S124" s="143"/>
      <c r="T124" s="143"/>
      <c r="U124" s="145">
        <v>1.0000000000000104</v>
      </c>
      <c r="V124" s="143"/>
      <c r="W124" s="143"/>
      <c r="X124" s="143"/>
      <c r="Y124" s="143"/>
      <c r="Z124" s="143"/>
      <c r="AA124" s="143"/>
      <c r="AB124" s="146">
        <v>41959</v>
      </c>
      <c r="AC124" s="143"/>
      <c r="AD124" s="143"/>
      <c r="AE124" s="143"/>
      <c r="AF124" s="145">
        <v>1</v>
      </c>
      <c r="AG124" s="143"/>
      <c r="AH124" s="143"/>
      <c r="AI124" s="143"/>
      <c r="AJ124" s="143"/>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68" t="s">
        <v>1170</v>
      </c>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7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55" t="s">
        <v>1218</v>
      </c>
      <c r="C128" s="56"/>
      <c r="D128" s="56"/>
      <c r="E128" s="56"/>
      <c r="F128" s="56"/>
      <c r="G128" s="56"/>
      <c r="H128" s="56"/>
      <c r="I128" s="55" t="s">
        <v>1181</v>
      </c>
      <c r="J128" s="56"/>
      <c r="K128" s="56"/>
      <c r="L128" s="56"/>
      <c r="M128" s="56"/>
      <c r="N128" s="56"/>
      <c r="O128" s="56"/>
      <c r="P128" s="56"/>
      <c r="Q128" s="56"/>
      <c r="R128" s="56"/>
      <c r="S128" s="55" t="s">
        <v>1182</v>
      </c>
      <c r="T128" s="56"/>
      <c r="U128" s="56"/>
      <c r="V128" s="56"/>
      <c r="W128" s="56"/>
      <c r="X128" s="56"/>
      <c r="Y128" s="56"/>
      <c r="Z128" s="56"/>
      <c r="AA128" s="55" t="s">
        <v>1183</v>
      </c>
      <c r="AB128" s="56"/>
      <c r="AC128" s="56"/>
      <c r="AD128" s="56"/>
      <c r="AE128" s="55" t="s">
        <v>1182</v>
      </c>
      <c r="AF128" s="56"/>
      <c r="AG128" s="56"/>
      <c r="AH128" s="56"/>
      <c r="AI128" s="56"/>
      <c r="AJ128" s="1"/>
    </row>
    <row r="129" spans="2:36" ht="12" customHeight="1">
      <c r="B129" s="148">
        <v>1999</v>
      </c>
      <c r="C129" s="59"/>
      <c r="D129" s="59"/>
      <c r="E129" s="59"/>
      <c r="F129" s="59"/>
      <c r="G129" s="59"/>
      <c r="H129" s="59"/>
      <c r="I129" s="141">
        <v>12020.03</v>
      </c>
      <c r="J129" s="59"/>
      <c r="K129" s="59"/>
      <c r="L129" s="59"/>
      <c r="M129" s="59"/>
      <c r="N129" s="59"/>
      <c r="O129" s="59"/>
      <c r="P129" s="59"/>
      <c r="Q129" s="59"/>
      <c r="R129" s="59"/>
      <c r="S129" s="139">
        <v>3.9629513279863285E-06</v>
      </c>
      <c r="T129" s="59"/>
      <c r="U129" s="59"/>
      <c r="V129" s="59"/>
      <c r="W129" s="59"/>
      <c r="X129" s="59"/>
      <c r="Y129" s="59"/>
      <c r="Z129" s="59"/>
      <c r="AA129" s="58">
        <v>2</v>
      </c>
      <c r="AB129" s="59"/>
      <c r="AC129" s="59"/>
      <c r="AD129" s="59"/>
      <c r="AE129" s="139">
        <v>4.766557830262876E-05</v>
      </c>
      <c r="AF129" s="59"/>
      <c r="AG129" s="59"/>
      <c r="AH129" s="59"/>
      <c r="AI129" s="59"/>
      <c r="AJ129" s="1"/>
    </row>
    <row r="130" spans="2:36" ht="12" customHeight="1">
      <c r="B130" s="148">
        <v>2000</v>
      </c>
      <c r="C130" s="59"/>
      <c r="D130" s="59"/>
      <c r="E130" s="59"/>
      <c r="F130" s="59"/>
      <c r="G130" s="59"/>
      <c r="H130" s="59"/>
      <c r="I130" s="141">
        <v>47498.82</v>
      </c>
      <c r="J130" s="59"/>
      <c r="K130" s="59"/>
      <c r="L130" s="59"/>
      <c r="M130" s="59"/>
      <c r="N130" s="59"/>
      <c r="O130" s="59"/>
      <c r="P130" s="59"/>
      <c r="Q130" s="59"/>
      <c r="R130" s="59"/>
      <c r="S130" s="139">
        <v>1.566015324394228E-05</v>
      </c>
      <c r="T130" s="59"/>
      <c r="U130" s="59"/>
      <c r="V130" s="59"/>
      <c r="W130" s="59"/>
      <c r="X130" s="59"/>
      <c r="Y130" s="59"/>
      <c r="Z130" s="59"/>
      <c r="AA130" s="58">
        <v>3</v>
      </c>
      <c r="AB130" s="59"/>
      <c r="AC130" s="59"/>
      <c r="AD130" s="59"/>
      <c r="AE130" s="139">
        <v>7.149836745394314E-05</v>
      </c>
      <c r="AF130" s="59"/>
      <c r="AG130" s="59"/>
      <c r="AH130" s="59"/>
      <c r="AI130" s="59"/>
      <c r="AJ130" s="1"/>
    </row>
    <row r="131" spans="2:36" ht="12" customHeight="1">
      <c r="B131" s="148">
        <v>2001</v>
      </c>
      <c r="C131" s="59"/>
      <c r="D131" s="59"/>
      <c r="E131" s="59"/>
      <c r="F131" s="59"/>
      <c r="G131" s="59"/>
      <c r="H131" s="59"/>
      <c r="I131" s="141">
        <v>4141.9</v>
      </c>
      <c r="J131" s="59"/>
      <c r="K131" s="59"/>
      <c r="L131" s="59"/>
      <c r="M131" s="59"/>
      <c r="N131" s="59"/>
      <c r="O131" s="59"/>
      <c r="P131" s="59"/>
      <c r="Q131" s="59"/>
      <c r="R131" s="59"/>
      <c r="S131" s="139">
        <v>1.365566317670303E-06</v>
      </c>
      <c r="T131" s="59"/>
      <c r="U131" s="59"/>
      <c r="V131" s="59"/>
      <c r="W131" s="59"/>
      <c r="X131" s="59"/>
      <c r="Y131" s="59"/>
      <c r="Z131" s="59"/>
      <c r="AA131" s="58">
        <v>1</v>
      </c>
      <c r="AB131" s="59"/>
      <c r="AC131" s="59"/>
      <c r="AD131" s="59"/>
      <c r="AE131" s="139">
        <v>2.383278915131438E-05</v>
      </c>
      <c r="AF131" s="59"/>
      <c r="AG131" s="59"/>
      <c r="AH131" s="59"/>
      <c r="AI131" s="59"/>
      <c r="AJ131" s="1"/>
    </row>
    <row r="132" spans="2:36" ht="12" customHeight="1">
      <c r="B132" s="148">
        <v>2002</v>
      </c>
      <c r="C132" s="59"/>
      <c r="D132" s="59"/>
      <c r="E132" s="59"/>
      <c r="F132" s="59"/>
      <c r="G132" s="59"/>
      <c r="H132" s="59"/>
      <c r="I132" s="141">
        <v>291481.41000000003</v>
      </c>
      <c r="J132" s="59"/>
      <c r="K132" s="59"/>
      <c r="L132" s="59"/>
      <c r="M132" s="59"/>
      <c r="N132" s="59"/>
      <c r="O132" s="59"/>
      <c r="P132" s="59"/>
      <c r="Q132" s="59"/>
      <c r="R132" s="59"/>
      <c r="S132" s="139">
        <v>9.610014624279869E-05</v>
      </c>
      <c r="T132" s="59"/>
      <c r="U132" s="59"/>
      <c r="V132" s="59"/>
      <c r="W132" s="59"/>
      <c r="X132" s="59"/>
      <c r="Y132" s="59"/>
      <c r="Z132" s="59"/>
      <c r="AA132" s="58">
        <v>7</v>
      </c>
      <c r="AB132" s="59"/>
      <c r="AC132" s="59"/>
      <c r="AD132" s="59"/>
      <c r="AE132" s="139">
        <v>0.00016682952405920064</v>
      </c>
      <c r="AF132" s="59"/>
      <c r="AG132" s="59"/>
      <c r="AH132" s="59"/>
      <c r="AI132" s="59"/>
      <c r="AJ132" s="1"/>
    </row>
    <row r="133" spans="2:36" ht="12" customHeight="1">
      <c r="B133" s="148">
        <v>2003</v>
      </c>
      <c r="C133" s="59"/>
      <c r="D133" s="59"/>
      <c r="E133" s="59"/>
      <c r="F133" s="59"/>
      <c r="G133" s="59"/>
      <c r="H133" s="59"/>
      <c r="I133" s="141">
        <v>359463.63000000006</v>
      </c>
      <c r="J133" s="59"/>
      <c r="K133" s="59"/>
      <c r="L133" s="59"/>
      <c r="M133" s="59"/>
      <c r="N133" s="59"/>
      <c r="O133" s="59"/>
      <c r="P133" s="59"/>
      <c r="Q133" s="59"/>
      <c r="R133" s="59"/>
      <c r="S133" s="139">
        <v>0.00011851358689381693</v>
      </c>
      <c r="T133" s="59"/>
      <c r="U133" s="59"/>
      <c r="V133" s="59"/>
      <c r="W133" s="59"/>
      <c r="X133" s="59"/>
      <c r="Y133" s="59"/>
      <c r="Z133" s="59"/>
      <c r="AA133" s="58">
        <v>31</v>
      </c>
      <c r="AB133" s="59"/>
      <c r="AC133" s="59"/>
      <c r="AD133" s="59"/>
      <c r="AE133" s="139">
        <v>0.0007388164636907457</v>
      </c>
      <c r="AF133" s="59"/>
      <c r="AG133" s="59"/>
      <c r="AH133" s="59"/>
      <c r="AI133" s="59"/>
      <c r="AJ133" s="1"/>
    </row>
    <row r="134" spans="2:36" ht="12" customHeight="1">
      <c r="B134" s="148">
        <v>2004</v>
      </c>
      <c r="C134" s="59"/>
      <c r="D134" s="59"/>
      <c r="E134" s="59"/>
      <c r="F134" s="59"/>
      <c r="G134" s="59"/>
      <c r="H134" s="59"/>
      <c r="I134" s="141">
        <v>1316059.8599999996</v>
      </c>
      <c r="J134" s="59"/>
      <c r="K134" s="59"/>
      <c r="L134" s="59"/>
      <c r="M134" s="59"/>
      <c r="N134" s="59"/>
      <c r="O134" s="59"/>
      <c r="P134" s="59"/>
      <c r="Q134" s="59"/>
      <c r="R134" s="59"/>
      <c r="S134" s="139">
        <v>0.0004338991807754639</v>
      </c>
      <c r="T134" s="59"/>
      <c r="U134" s="59"/>
      <c r="V134" s="59"/>
      <c r="W134" s="59"/>
      <c r="X134" s="59"/>
      <c r="Y134" s="59"/>
      <c r="Z134" s="59"/>
      <c r="AA134" s="58">
        <v>53</v>
      </c>
      <c r="AB134" s="59"/>
      <c r="AC134" s="59"/>
      <c r="AD134" s="59"/>
      <c r="AE134" s="139">
        <v>0.001263137825019662</v>
      </c>
      <c r="AF134" s="59"/>
      <c r="AG134" s="59"/>
      <c r="AH134" s="59"/>
      <c r="AI134" s="59"/>
      <c r="AJ134" s="1"/>
    </row>
    <row r="135" spans="2:36" ht="12" customHeight="1">
      <c r="B135" s="148">
        <v>2005</v>
      </c>
      <c r="C135" s="59"/>
      <c r="D135" s="59"/>
      <c r="E135" s="59"/>
      <c r="F135" s="59"/>
      <c r="G135" s="59"/>
      <c r="H135" s="59"/>
      <c r="I135" s="141">
        <v>3278149.2899999986</v>
      </c>
      <c r="J135" s="59"/>
      <c r="K135" s="59"/>
      <c r="L135" s="59"/>
      <c r="M135" s="59"/>
      <c r="N135" s="59"/>
      <c r="O135" s="59"/>
      <c r="P135" s="59"/>
      <c r="Q135" s="59"/>
      <c r="R135" s="59"/>
      <c r="S135" s="139">
        <v>0.0010807914857236573</v>
      </c>
      <c r="T135" s="59"/>
      <c r="U135" s="59"/>
      <c r="V135" s="59"/>
      <c r="W135" s="59"/>
      <c r="X135" s="59"/>
      <c r="Y135" s="59"/>
      <c r="Z135" s="59"/>
      <c r="AA135" s="58">
        <v>125</v>
      </c>
      <c r="AB135" s="59"/>
      <c r="AC135" s="59"/>
      <c r="AD135" s="59"/>
      <c r="AE135" s="139">
        <v>0.0029790986439142972</v>
      </c>
      <c r="AF135" s="59"/>
      <c r="AG135" s="59"/>
      <c r="AH135" s="59"/>
      <c r="AI135" s="59"/>
      <c r="AJ135" s="1"/>
    </row>
    <row r="136" spans="2:36" ht="12" customHeight="1">
      <c r="B136" s="148">
        <v>2006</v>
      </c>
      <c r="C136" s="59"/>
      <c r="D136" s="59"/>
      <c r="E136" s="59"/>
      <c r="F136" s="59"/>
      <c r="G136" s="59"/>
      <c r="H136" s="59"/>
      <c r="I136" s="141">
        <v>2505930.66</v>
      </c>
      <c r="J136" s="59"/>
      <c r="K136" s="59"/>
      <c r="L136" s="59"/>
      <c r="M136" s="59"/>
      <c r="N136" s="59"/>
      <c r="O136" s="59"/>
      <c r="P136" s="59"/>
      <c r="Q136" s="59"/>
      <c r="R136" s="59"/>
      <c r="S136" s="139">
        <v>0.0008261943802876246</v>
      </c>
      <c r="T136" s="59"/>
      <c r="U136" s="59"/>
      <c r="V136" s="59"/>
      <c r="W136" s="59"/>
      <c r="X136" s="59"/>
      <c r="Y136" s="59"/>
      <c r="Z136" s="59"/>
      <c r="AA136" s="58">
        <v>54</v>
      </c>
      <c r="AB136" s="59"/>
      <c r="AC136" s="59"/>
      <c r="AD136" s="59"/>
      <c r="AE136" s="139">
        <v>0.0012869706141709764</v>
      </c>
      <c r="AF136" s="59"/>
      <c r="AG136" s="59"/>
      <c r="AH136" s="59"/>
      <c r="AI136" s="59"/>
      <c r="AJ136" s="1"/>
    </row>
    <row r="137" spans="2:36" ht="12" customHeight="1">
      <c r="B137" s="148">
        <v>2007</v>
      </c>
      <c r="C137" s="59"/>
      <c r="D137" s="59"/>
      <c r="E137" s="59"/>
      <c r="F137" s="59"/>
      <c r="G137" s="59"/>
      <c r="H137" s="59"/>
      <c r="I137" s="141">
        <v>4733867.86</v>
      </c>
      <c r="J137" s="59"/>
      <c r="K137" s="59"/>
      <c r="L137" s="59"/>
      <c r="M137" s="59"/>
      <c r="N137" s="59"/>
      <c r="O137" s="59"/>
      <c r="P137" s="59"/>
      <c r="Q137" s="59"/>
      <c r="R137" s="59"/>
      <c r="S137" s="139">
        <v>0.0015607355324652932</v>
      </c>
      <c r="T137" s="59"/>
      <c r="U137" s="59"/>
      <c r="V137" s="59"/>
      <c r="W137" s="59"/>
      <c r="X137" s="59"/>
      <c r="Y137" s="59"/>
      <c r="Z137" s="59"/>
      <c r="AA137" s="58">
        <v>19</v>
      </c>
      <c r="AB137" s="59"/>
      <c r="AC137" s="59"/>
      <c r="AD137" s="59"/>
      <c r="AE137" s="139">
        <v>0.0004528229938749732</v>
      </c>
      <c r="AF137" s="59"/>
      <c r="AG137" s="59"/>
      <c r="AH137" s="59"/>
      <c r="AI137" s="59"/>
      <c r="AJ137" s="1"/>
    </row>
    <row r="138" spans="2:36" ht="12" customHeight="1">
      <c r="B138" s="148">
        <v>2008</v>
      </c>
      <c r="C138" s="59"/>
      <c r="D138" s="59"/>
      <c r="E138" s="59"/>
      <c r="F138" s="59"/>
      <c r="G138" s="59"/>
      <c r="H138" s="59"/>
      <c r="I138" s="141">
        <v>2180206.4499999997</v>
      </c>
      <c r="J138" s="59"/>
      <c r="K138" s="59"/>
      <c r="L138" s="59"/>
      <c r="M138" s="59"/>
      <c r="N138" s="59"/>
      <c r="O138" s="59"/>
      <c r="P138" s="59"/>
      <c r="Q138" s="59"/>
      <c r="R138" s="59"/>
      <c r="S138" s="139">
        <v>0.0007188045326269449</v>
      </c>
      <c r="T138" s="59"/>
      <c r="U138" s="59"/>
      <c r="V138" s="59"/>
      <c r="W138" s="59"/>
      <c r="X138" s="59"/>
      <c r="Y138" s="59"/>
      <c r="Z138" s="59"/>
      <c r="AA138" s="58">
        <v>31</v>
      </c>
      <c r="AB138" s="59"/>
      <c r="AC138" s="59"/>
      <c r="AD138" s="59"/>
      <c r="AE138" s="139">
        <v>0.0007388164636907457</v>
      </c>
      <c r="AF138" s="59"/>
      <c r="AG138" s="59"/>
      <c r="AH138" s="59"/>
      <c r="AI138" s="59"/>
      <c r="AJ138" s="1"/>
    </row>
    <row r="139" spans="2:36" ht="12" customHeight="1">
      <c r="B139" s="148">
        <v>2009</v>
      </c>
      <c r="C139" s="59"/>
      <c r="D139" s="59"/>
      <c r="E139" s="59"/>
      <c r="F139" s="59"/>
      <c r="G139" s="59"/>
      <c r="H139" s="59"/>
      <c r="I139" s="141">
        <v>8584272.649999999</v>
      </c>
      <c r="J139" s="59"/>
      <c r="K139" s="59"/>
      <c r="L139" s="59"/>
      <c r="M139" s="59"/>
      <c r="N139" s="59"/>
      <c r="O139" s="59"/>
      <c r="P139" s="59"/>
      <c r="Q139" s="59"/>
      <c r="R139" s="59"/>
      <c r="S139" s="139">
        <v>0.0028301971540931436</v>
      </c>
      <c r="T139" s="59"/>
      <c r="U139" s="59"/>
      <c r="V139" s="59"/>
      <c r="W139" s="59"/>
      <c r="X139" s="59"/>
      <c r="Y139" s="59"/>
      <c r="Z139" s="59"/>
      <c r="AA139" s="58">
        <v>181</v>
      </c>
      <c r="AB139" s="59"/>
      <c r="AC139" s="59"/>
      <c r="AD139" s="59"/>
      <c r="AE139" s="139">
        <v>0.004313734836387902</v>
      </c>
      <c r="AF139" s="59"/>
      <c r="AG139" s="59"/>
      <c r="AH139" s="59"/>
      <c r="AI139" s="59"/>
      <c r="AJ139" s="1"/>
    </row>
    <row r="140" spans="2:36" ht="12" customHeight="1">
      <c r="B140" s="148">
        <v>2010</v>
      </c>
      <c r="C140" s="59"/>
      <c r="D140" s="59"/>
      <c r="E140" s="59"/>
      <c r="F140" s="59"/>
      <c r="G140" s="59"/>
      <c r="H140" s="59"/>
      <c r="I140" s="141">
        <v>14712528.169999994</v>
      </c>
      <c r="J140" s="59"/>
      <c r="K140" s="59"/>
      <c r="L140" s="59"/>
      <c r="M140" s="59"/>
      <c r="N140" s="59"/>
      <c r="O140" s="59"/>
      <c r="P140" s="59"/>
      <c r="Q140" s="59"/>
      <c r="R140" s="59"/>
      <c r="S140" s="139">
        <v>0.0048506562004701935</v>
      </c>
      <c r="T140" s="59"/>
      <c r="U140" s="59"/>
      <c r="V140" s="59"/>
      <c r="W140" s="59"/>
      <c r="X140" s="59"/>
      <c r="Y140" s="59"/>
      <c r="Z140" s="59"/>
      <c r="AA140" s="58">
        <v>371</v>
      </c>
      <c r="AB140" s="59"/>
      <c r="AC140" s="59"/>
      <c r="AD140" s="59"/>
      <c r="AE140" s="139">
        <v>0.008841964775137634</v>
      </c>
      <c r="AF140" s="59"/>
      <c r="AG140" s="59"/>
      <c r="AH140" s="59"/>
      <c r="AI140" s="59"/>
      <c r="AJ140" s="1"/>
    </row>
    <row r="141" spans="2:36" ht="12" customHeight="1">
      <c r="B141" s="148">
        <v>2011</v>
      </c>
      <c r="C141" s="59"/>
      <c r="D141" s="59"/>
      <c r="E141" s="59"/>
      <c r="F141" s="59"/>
      <c r="G141" s="59"/>
      <c r="H141" s="59"/>
      <c r="I141" s="141">
        <v>6615273.500000002</v>
      </c>
      <c r="J141" s="59"/>
      <c r="K141" s="59"/>
      <c r="L141" s="59"/>
      <c r="M141" s="59"/>
      <c r="N141" s="59"/>
      <c r="O141" s="59"/>
      <c r="P141" s="59"/>
      <c r="Q141" s="59"/>
      <c r="R141" s="59"/>
      <c r="S141" s="139">
        <v>0.0021810267446768245</v>
      </c>
      <c r="T141" s="59"/>
      <c r="U141" s="59"/>
      <c r="V141" s="59"/>
      <c r="W141" s="59"/>
      <c r="X141" s="59"/>
      <c r="Y141" s="59"/>
      <c r="Z141" s="59"/>
      <c r="AA141" s="58">
        <v>410</v>
      </c>
      <c r="AB141" s="59"/>
      <c r="AC141" s="59"/>
      <c r="AD141" s="59"/>
      <c r="AE141" s="139">
        <v>0.009771443552038895</v>
      </c>
      <c r="AF141" s="59"/>
      <c r="AG141" s="59"/>
      <c r="AH141" s="59"/>
      <c r="AI141" s="59"/>
      <c r="AJ141" s="1"/>
    </row>
    <row r="142" spans="2:36" ht="12" customHeight="1">
      <c r="B142" s="148">
        <v>2012</v>
      </c>
      <c r="C142" s="59"/>
      <c r="D142" s="59"/>
      <c r="E142" s="59"/>
      <c r="F142" s="59"/>
      <c r="G142" s="59"/>
      <c r="H142" s="59"/>
      <c r="I142" s="141">
        <v>2394640.8199999984</v>
      </c>
      <c r="J142" s="59"/>
      <c r="K142" s="59"/>
      <c r="L142" s="59"/>
      <c r="M142" s="59"/>
      <c r="N142" s="59"/>
      <c r="O142" s="59"/>
      <c r="P142" s="59"/>
      <c r="Q142" s="59"/>
      <c r="R142" s="59"/>
      <c r="S142" s="139">
        <v>0.0007895026067047473</v>
      </c>
      <c r="T142" s="59"/>
      <c r="U142" s="59"/>
      <c r="V142" s="59"/>
      <c r="W142" s="59"/>
      <c r="X142" s="59"/>
      <c r="Y142" s="59"/>
      <c r="Z142" s="59"/>
      <c r="AA142" s="58">
        <v>94</v>
      </c>
      <c r="AB142" s="59"/>
      <c r="AC142" s="59"/>
      <c r="AD142" s="59"/>
      <c r="AE142" s="139">
        <v>0.0022402821802235515</v>
      </c>
      <c r="AF142" s="59"/>
      <c r="AG142" s="59"/>
      <c r="AH142" s="59"/>
      <c r="AI142" s="59"/>
      <c r="AJ142" s="1"/>
    </row>
    <row r="143" spans="2:36" ht="12" customHeight="1">
      <c r="B143" s="148">
        <v>2013</v>
      </c>
      <c r="C143" s="59"/>
      <c r="D143" s="59"/>
      <c r="E143" s="59"/>
      <c r="F143" s="59"/>
      <c r="G143" s="59"/>
      <c r="H143" s="59"/>
      <c r="I143" s="141">
        <v>8288141.600000004</v>
      </c>
      <c r="J143" s="59"/>
      <c r="K143" s="59"/>
      <c r="L143" s="59"/>
      <c r="M143" s="59"/>
      <c r="N143" s="59"/>
      <c r="O143" s="59"/>
      <c r="P143" s="59"/>
      <c r="Q143" s="59"/>
      <c r="R143" s="59"/>
      <c r="S143" s="139">
        <v>0.0027325640418749994</v>
      </c>
      <c r="T143" s="59"/>
      <c r="U143" s="59"/>
      <c r="V143" s="59"/>
      <c r="W143" s="59"/>
      <c r="X143" s="59"/>
      <c r="Y143" s="59"/>
      <c r="Z143" s="59"/>
      <c r="AA143" s="58">
        <v>192</v>
      </c>
      <c r="AB143" s="59"/>
      <c r="AC143" s="59"/>
      <c r="AD143" s="59"/>
      <c r="AE143" s="139">
        <v>0.004575895517052361</v>
      </c>
      <c r="AF143" s="59"/>
      <c r="AG143" s="59"/>
      <c r="AH143" s="59"/>
      <c r="AI143" s="59"/>
      <c r="AJ143" s="1"/>
    </row>
    <row r="144" spans="2:36" ht="12" customHeight="1">
      <c r="B144" s="148">
        <v>2014</v>
      </c>
      <c r="C144" s="59"/>
      <c r="D144" s="59"/>
      <c r="E144" s="59"/>
      <c r="F144" s="59"/>
      <c r="G144" s="59"/>
      <c r="H144" s="59"/>
      <c r="I144" s="141">
        <v>55522894.57000002</v>
      </c>
      <c r="J144" s="59"/>
      <c r="K144" s="59"/>
      <c r="L144" s="59"/>
      <c r="M144" s="59"/>
      <c r="N144" s="59"/>
      <c r="O144" s="59"/>
      <c r="P144" s="59"/>
      <c r="Q144" s="59"/>
      <c r="R144" s="59"/>
      <c r="S144" s="139">
        <v>0.018305655540778724</v>
      </c>
      <c r="T144" s="59"/>
      <c r="U144" s="59"/>
      <c r="V144" s="59"/>
      <c r="W144" s="59"/>
      <c r="X144" s="59"/>
      <c r="Y144" s="59"/>
      <c r="Z144" s="59"/>
      <c r="AA144" s="58">
        <v>1177</v>
      </c>
      <c r="AB144" s="59"/>
      <c r="AC144" s="59"/>
      <c r="AD144" s="59"/>
      <c r="AE144" s="139">
        <v>0.028051192831097024</v>
      </c>
      <c r="AF144" s="59"/>
      <c r="AG144" s="59"/>
      <c r="AH144" s="59"/>
      <c r="AI144" s="59"/>
      <c r="AJ144" s="1"/>
    </row>
    <row r="145" spans="2:36" ht="12" customHeight="1">
      <c r="B145" s="148">
        <v>2015</v>
      </c>
      <c r="C145" s="59"/>
      <c r="D145" s="59"/>
      <c r="E145" s="59"/>
      <c r="F145" s="59"/>
      <c r="G145" s="59"/>
      <c r="H145" s="59"/>
      <c r="I145" s="141">
        <v>551608702.7299991</v>
      </c>
      <c r="J145" s="59"/>
      <c r="K145" s="59"/>
      <c r="L145" s="59"/>
      <c r="M145" s="59"/>
      <c r="N145" s="59"/>
      <c r="O145" s="59"/>
      <c r="P145" s="59"/>
      <c r="Q145" s="59"/>
      <c r="R145" s="59"/>
      <c r="S145" s="139">
        <v>0.18186297713172642</v>
      </c>
      <c r="T145" s="59"/>
      <c r="U145" s="59"/>
      <c r="V145" s="59"/>
      <c r="W145" s="59"/>
      <c r="X145" s="59"/>
      <c r="Y145" s="59"/>
      <c r="Z145" s="59"/>
      <c r="AA145" s="58">
        <v>8871</v>
      </c>
      <c r="AB145" s="59"/>
      <c r="AC145" s="59"/>
      <c r="AD145" s="59"/>
      <c r="AE145" s="139">
        <v>0.21142067256130986</v>
      </c>
      <c r="AF145" s="59"/>
      <c r="AG145" s="59"/>
      <c r="AH145" s="59"/>
      <c r="AI145" s="59"/>
      <c r="AJ145" s="1"/>
    </row>
    <row r="146" spans="2:36" ht="12" customHeight="1">
      <c r="B146" s="148">
        <v>2016</v>
      </c>
      <c r="C146" s="59"/>
      <c r="D146" s="59"/>
      <c r="E146" s="59"/>
      <c r="F146" s="59"/>
      <c r="G146" s="59"/>
      <c r="H146" s="59"/>
      <c r="I146" s="141">
        <v>833207545.7000014</v>
      </c>
      <c r="J146" s="59"/>
      <c r="K146" s="59"/>
      <c r="L146" s="59"/>
      <c r="M146" s="59"/>
      <c r="N146" s="59"/>
      <c r="O146" s="59"/>
      <c r="P146" s="59"/>
      <c r="Q146" s="59"/>
      <c r="R146" s="59"/>
      <c r="S146" s="139">
        <v>0.27470488424072564</v>
      </c>
      <c r="T146" s="59"/>
      <c r="U146" s="59"/>
      <c r="V146" s="59"/>
      <c r="W146" s="59"/>
      <c r="X146" s="59"/>
      <c r="Y146" s="59"/>
      <c r="Z146" s="59"/>
      <c r="AA146" s="58">
        <v>12749</v>
      </c>
      <c r="AB146" s="59"/>
      <c r="AC146" s="59"/>
      <c r="AD146" s="59"/>
      <c r="AE146" s="139">
        <v>0.303844228890107</v>
      </c>
      <c r="AF146" s="59"/>
      <c r="AG146" s="59"/>
      <c r="AH146" s="59"/>
      <c r="AI146" s="59"/>
      <c r="AJ146" s="1"/>
    </row>
    <row r="147" spans="2:36" ht="12" customHeight="1">
      <c r="B147" s="148">
        <v>2017</v>
      </c>
      <c r="C147" s="59"/>
      <c r="D147" s="59"/>
      <c r="E147" s="59"/>
      <c r="F147" s="59"/>
      <c r="G147" s="59"/>
      <c r="H147" s="59"/>
      <c r="I147" s="141">
        <v>469917773.99000156</v>
      </c>
      <c r="J147" s="59"/>
      <c r="K147" s="59"/>
      <c r="L147" s="59"/>
      <c r="M147" s="59"/>
      <c r="N147" s="59"/>
      <c r="O147" s="59"/>
      <c r="P147" s="59"/>
      <c r="Q147" s="59"/>
      <c r="R147" s="59"/>
      <c r="S147" s="139">
        <v>0.15492983515665568</v>
      </c>
      <c r="T147" s="59"/>
      <c r="U147" s="59"/>
      <c r="V147" s="59"/>
      <c r="W147" s="59"/>
      <c r="X147" s="59"/>
      <c r="Y147" s="59"/>
      <c r="Z147" s="59"/>
      <c r="AA147" s="58">
        <v>5976</v>
      </c>
      <c r="AB147" s="59"/>
      <c r="AC147" s="59"/>
      <c r="AD147" s="59"/>
      <c r="AE147" s="139">
        <v>0.14242474796825472</v>
      </c>
      <c r="AF147" s="59"/>
      <c r="AG147" s="59"/>
      <c r="AH147" s="59"/>
      <c r="AI147" s="59"/>
      <c r="AJ147" s="1"/>
    </row>
    <row r="148" spans="2:36" ht="12" customHeight="1">
      <c r="B148" s="148">
        <v>2018</v>
      </c>
      <c r="C148" s="59"/>
      <c r="D148" s="59"/>
      <c r="E148" s="59"/>
      <c r="F148" s="59"/>
      <c r="G148" s="59"/>
      <c r="H148" s="59"/>
      <c r="I148" s="141">
        <v>378077248.5900014</v>
      </c>
      <c r="J148" s="59"/>
      <c r="K148" s="59"/>
      <c r="L148" s="59"/>
      <c r="M148" s="59"/>
      <c r="N148" s="59"/>
      <c r="O148" s="59"/>
      <c r="P148" s="59"/>
      <c r="Q148" s="59"/>
      <c r="R148" s="59"/>
      <c r="S148" s="139">
        <v>0.1246504155464806</v>
      </c>
      <c r="T148" s="59"/>
      <c r="U148" s="59"/>
      <c r="V148" s="59"/>
      <c r="W148" s="59"/>
      <c r="X148" s="59"/>
      <c r="Y148" s="59"/>
      <c r="Z148" s="59"/>
      <c r="AA148" s="58">
        <v>4238</v>
      </c>
      <c r="AB148" s="59"/>
      <c r="AC148" s="59"/>
      <c r="AD148" s="59"/>
      <c r="AE148" s="139">
        <v>0.10100336042327034</v>
      </c>
      <c r="AF148" s="59"/>
      <c r="AG148" s="59"/>
      <c r="AH148" s="59"/>
      <c r="AI148" s="59"/>
      <c r="AJ148" s="1"/>
    </row>
    <row r="149" spans="2:36" ht="12" customHeight="1">
      <c r="B149" s="148">
        <v>2019</v>
      </c>
      <c r="C149" s="59"/>
      <c r="D149" s="59"/>
      <c r="E149" s="59"/>
      <c r="F149" s="59"/>
      <c r="G149" s="59"/>
      <c r="H149" s="59"/>
      <c r="I149" s="141">
        <v>532408968.0400016</v>
      </c>
      <c r="J149" s="59"/>
      <c r="K149" s="59"/>
      <c r="L149" s="59"/>
      <c r="M149" s="59"/>
      <c r="N149" s="59"/>
      <c r="O149" s="59"/>
      <c r="P149" s="59"/>
      <c r="Q149" s="59"/>
      <c r="R149" s="59"/>
      <c r="S149" s="139">
        <v>0.17553290856395157</v>
      </c>
      <c r="T149" s="59"/>
      <c r="U149" s="59"/>
      <c r="V149" s="59"/>
      <c r="W149" s="59"/>
      <c r="X149" s="59"/>
      <c r="Y149" s="59"/>
      <c r="Z149" s="59"/>
      <c r="AA149" s="58">
        <v>5916</v>
      </c>
      <c r="AB149" s="59"/>
      <c r="AC149" s="59"/>
      <c r="AD149" s="59"/>
      <c r="AE149" s="139">
        <v>0.14099478061917586</v>
      </c>
      <c r="AF149" s="59"/>
      <c r="AG149" s="59"/>
      <c r="AH149" s="59"/>
      <c r="AI149" s="59"/>
      <c r="AJ149" s="1"/>
    </row>
    <row r="150" spans="2:36" ht="12" customHeight="1">
      <c r="B150" s="148">
        <v>2020</v>
      </c>
      <c r="C150" s="59"/>
      <c r="D150" s="59"/>
      <c r="E150" s="59"/>
      <c r="F150" s="59"/>
      <c r="G150" s="59"/>
      <c r="H150" s="59"/>
      <c r="I150" s="141">
        <v>157033776.93999982</v>
      </c>
      <c r="J150" s="59"/>
      <c r="K150" s="59"/>
      <c r="L150" s="59"/>
      <c r="M150" s="59"/>
      <c r="N150" s="59"/>
      <c r="O150" s="59"/>
      <c r="P150" s="59"/>
      <c r="Q150" s="59"/>
      <c r="R150" s="59"/>
      <c r="S150" s="139">
        <v>0.05177334955595628</v>
      </c>
      <c r="T150" s="59"/>
      <c r="U150" s="59"/>
      <c r="V150" s="59"/>
      <c r="W150" s="59"/>
      <c r="X150" s="59"/>
      <c r="Y150" s="59"/>
      <c r="Z150" s="59"/>
      <c r="AA150" s="58">
        <v>1458</v>
      </c>
      <c r="AB150" s="59"/>
      <c r="AC150" s="59"/>
      <c r="AD150" s="59"/>
      <c r="AE150" s="139">
        <v>0.03474820658261636</v>
      </c>
      <c r="AF150" s="59"/>
      <c r="AG150" s="59"/>
      <c r="AH150" s="59"/>
      <c r="AI150" s="59"/>
      <c r="AJ150" s="1"/>
    </row>
    <row r="151" spans="2:36" ht="12" customHeight="1">
      <c r="B151" s="147"/>
      <c r="C151" s="143"/>
      <c r="D151" s="143"/>
      <c r="E151" s="143"/>
      <c r="F151" s="143"/>
      <c r="G151" s="143"/>
      <c r="H151" s="143"/>
      <c r="I151" s="144">
        <v>3033100587.210005</v>
      </c>
      <c r="J151" s="143"/>
      <c r="K151" s="143"/>
      <c r="L151" s="143"/>
      <c r="M151" s="143"/>
      <c r="N151" s="143"/>
      <c r="O151" s="143"/>
      <c r="P151" s="143"/>
      <c r="Q151" s="143"/>
      <c r="R151" s="143"/>
      <c r="S151" s="145">
        <v>1.0000000000000098</v>
      </c>
      <c r="T151" s="143"/>
      <c r="U151" s="143"/>
      <c r="V151" s="143"/>
      <c r="W151" s="143"/>
      <c r="X151" s="143"/>
      <c r="Y151" s="143"/>
      <c r="Z151" s="143"/>
      <c r="AA151" s="146">
        <v>41959</v>
      </c>
      <c r="AB151" s="143"/>
      <c r="AC151" s="143"/>
      <c r="AD151" s="143"/>
      <c r="AE151" s="145">
        <v>1</v>
      </c>
      <c r="AF151" s="143"/>
      <c r="AG151" s="143"/>
      <c r="AH151" s="143"/>
      <c r="AI151" s="143"/>
      <c r="AJ151" s="1"/>
    </row>
    <row r="152" spans="2:36" ht="9" customHeight="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6" ht="18.75" customHeight="1">
      <c r="B153" s="68" t="s">
        <v>1171</v>
      </c>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70"/>
    </row>
    <row r="154" spans="2:36" ht="8.25" customHeight="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6" ht="11.25" customHeight="1">
      <c r="B155" s="55" t="s">
        <v>1219</v>
      </c>
      <c r="C155" s="56"/>
      <c r="D155" s="56"/>
      <c r="E155" s="56"/>
      <c r="F155" s="56"/>
      <c r="G155" s="56"/>
      <c r="H155" s="55" t="s">
        <v>1181</v>
      </c>
      <c r="I155" s="56"/>
      <c r="J155" s="56"/>
      <c r="K155" s="56"/>
      <c r="L155" s="56"/>
      <c r="M155" s="56"/>
      <c r="N155" s="56"/>
      <c r="O155" s="56"/>
      <c r="P155" s="56"/>
      <c r="Q155" s="56"/>
      <c r="R155" s="56"/>
      <c r="S155" s="56"/>
      <c r="T155" s="55" t="s">
        <v>1182</v>
      </c>
      <c r="U155" s="56"/>
      <c r="V155" s="56"/>
      <c r="W155" s="56"/>
      <c r="X155" s="56"/>
      <c r="Y155" s="56"/>
      <c r="Z155" s="56"/>
      <c r="AA155" s="55" t="s">
        <v>1220</v>
      </c>
      <c r="AB155" s="56"/>
      <c r="AC155" s="56"/>
      <c r="AD155" s="56"/>
      <c r="AE155" s="56"/>
      <c r="AF155" s="55" t="s">
        <v>1182</v>
      </c>
      <c r="AG155" s="56"/>
      <c r="AH155" s="56"/>
      <c r="AI155" s="56"/>
      <c r="AJ155" s="1"/>
    </row>
    <row r="156" spans="2:36" ht="10.5" customHeight="1">
      <c r="B156" s="61" t="s">
        <v>1221</v>
      </c>
      <c r="C156" s="59"/>
      <c r="D156" s="59"/>
      <c r="E156" s="59"/>
      <c r="F156" s="59"/>
      <c r="G156" s="59"/>
      <c r="H156" s="141">
        <v>628764630.4600015</v>
      </c>
      <c r="I156" s="59"/>
      <c r="J156" s="59"/>
      <c r="K156" s="59"/>
      <c r="L156" s="59"/>
      <c r="M156" s="59"/>
      <c r="N156" s="59"/>
      <c r="O156" s="59"/>
      <c r="P156" s="59"/>
      <c r="Q156" s="59"/>
      <c r="R156" s="59"/>
      <c r="S156" s="59"/>
      <c r="T156" s="139">
        <v>0.20730094910514338</v>
      </c>
      <c r="U156" s="59"/>
      <c r="V156" s="59"/>
      <c r="W156" s="59"/>
      <c r="X156" s="59"/>
      <c r="Y156" s="59"/>
      <c r="Z156" s="59"/>
      <c r="AA156" s="58">
        <v>12524</v>
      </c>
      <c r="AB156" s="59"/>
      <c r="AC156" s="59"/>
      <c r="AD156" s="59"/>
      <c r="AE156" s="59"/>
      <c r="AF156" s="139">
        <v>0.5159217301750773</v>
      </c>
      <c r="AG156" s="59"/>
      <c r="AH156" s="59"/>
      <c r="AI156" s="59"/>
      <c r="AJ156" s="1"/>
    </row>
    <row r="157" spans="2:36" ht="10.5" customHeight="1">
      <c r="B157" s="61" t="s">
        <v>1222</v>
      </c>
      <c r="C157" s="59"/>
      <c r="D157" s="59"/>
      <c r="E157" s="59"/>
      <c r="F157" s="59"/>
      <c r="G157" s="59"/>
      <c r="H157" s="141">
        <v>1075030019.6100025</v>
      </c>
      <c r="I157" s="59"/>
      <c r="J157" s="59"/>
      <c r="K157" s="59"/>
      <c r="L157" s="59"/>
      <c r="M157" s="59"/>
      <c r="N157" s="59"/>
      <c r="O157" s="59"/>
      <c r="P157" s="59"/>
      <c r="Q157" s="59"/>
      <c r="R157" s="59"/>
      <c r="S157" s="59"/>
      <c r="T157" s="139">
        <v>0.3544326964107934</v>
      </c>
      <c r="U157" s="59"/>
      <c r="V157" s="59"/>
      <c r="W157" s="59"/>
      <c r="X157" s="59"/>
      <c r="Y157" s="59"/>
      <c r="Z157" s="59"/>
      <c r="AA157" s="58">
        <v>7460</v>
      </c>
      <c r="AB157" s="59"/>
      <c r="AC157" s="59"/>
      <c r="AD157" s="59"/>
      <c r="AE157" s="59"/>
      <c r="AF157" s="139">
        <v>0.30731204943357365</v>
      </c>
      <c r="AG157" s="59"/>
      <c r="AH157" s="59"/>
      <c r="AI157" s="59"/>
      <c r="AJ157" s="1"/>
    </row>
    <row r="158" spans="2:36" ht="10.5" customHeight="1">
      <c r="B158" s="61" t="s">
        <v>1223</v>
      </c>
      <c r="C158" s="59"/>
      <c r="D158" s="59"/>
      <c r="E158" s="59"/>
      <c r="F158" s="59"/>
      <c r="G158" s="59"/>
      <c r="H158" s="141">
        <v>716913771.9</v>
      </c>
      <c r="I158" s="59"/>
      <c r="J158" s="59"/>
      <c r="K158" s="59"/>
      <c r="L158" s="59"/>
      <c r="M158" s="59"/>
      <c r="N158" s="59"/>
      <c r="O158" s="59"/>
      <c r="P158" s="59"/>
      <c r="Q158" s="59"/>
      <c r="R158" s="59"/>
      <c r="S158" s="59"/>
      <c r="T158" s="139">
        <v>0.2363633355659506</v>
      </c>
      <c r="U158" s="59"/>
      <c r="V158" s="59"/>
      <c r="W158" s="59"/>
      <c r="X158" s="59"/>
      <c r="Y158" s="59"/>
      <c r="Z158" s="59"/>
      <c r="AA158" s="58">
        <v>2981</v>
      </c>
      <c r="AB158" s="59"/>
      <c r="AC158" s="59"/>
      <c r="AD158" s="59"/>
      <c r="AE158" s="59"/>
      <c r="AF158" s="139">
        <v>0.12280123583934088</v>
      </c>
      <c r="AG158" s="59"/>
      <c r="AH158" s="59"/>
      <c r="AI158" s="59"/>
      <c r="AJ158" s="1"/>
    </row>
    <row r="159" spans="2:36" ht="10.5" customHeight="1">
      <c r="B159" s="61" t="s">
        <v>1224</v>
      </c>
      <c r="C159" s="59"/>
      <c r="D159" s="59"/>
      <c r="E159" s="59"/>
      <c r="F159" s="59"/>
      <c r="G159" s="59"/>
      <c r="H159" s="141">
        <v>259513079.02000013</v>
      </c>
      <c r="I159" s="59"/>
      <c r="J159" s="59"/>
      <c r="K159" s="59"/>
      <c r="L159" s="59"/>
      <c r="M159" s="59"/>
      <c r="N159" s="59"/>
      <c r="O159" s="59"/>
      <c r="P159" s="59"/>
      <c r="Q159" s="59"/>
      <c r="R159" s="59"/>
      <c r="S159" s="59"/>
      <c r="T159" s="139">
        <v>0.08556032731466816</v>
      </c>
      <c r="U159" s="59"/>
      <c r="V159" s="59"/>
      <c r="W159" s="59"/>
      <c r="X159" s="59"/>
      <c r="Y159" s="59"/>
      <c r="Z159" s="59"/>
      <c r="AA159" s="58">
        <v>762</v>
      </c>
      <c r="AB159" s="59"/>
      <c r="AC159" s="59"/>
      <c r="AD159" s="59"/>
      <c r="AE159" s="59"/>
      <c r="AF159" s="139">
        <v>0.0313903192584964</v>
      </c>
      <c r="AG159" s="59"/>
      <c r="AH159" s="59"/>
      <c r="AI159" s="59"/>
      <c r="AJ159" s="1"/>
    </row>
    <row r="160" spans="2:36" ht="10.5" customHeight="1">
      <c r="B160" s="61" t="s">
        <v>1225</v>
      </c>
      <c r="C160" s="59"/>
      <c r="D160" s="59"/>
      <c r="E160" s="59"/>
      <c r="F160" s="59"/>
      <c r="G160" s="59"/>
      <c r="H160" s="141">
        <v>352879086.21999997</v>
      </c>
      <c r="I160" s="59"/>
      <c r="J160" s="59"/>
      <c r="K160" s="59"/>
      <c r="L160" s="59"/>
      <c r="M160" s="59"/>
      <c r="N160" s="59"/>
      <c r="O160" s="59"/>
      <c r="P160" s="59"/>
      <c r="Q160" s="59"/>
      <c r="R160" s="59"/>
      <c r="S160" s="59"/>
      <c r="T160" s="139">
        <v>0.11634269160344453</v>
      </c>
      <c r="U160" s="59"/>
      <c r="V160" s="59"/>
      <c r="W160" s="59"/>
      <c r="X160" s="59"/>
      <c r="Y160" s="59"/>
      <c r="Z160" s="59"/>
      <c r="AA160" s="58">
        <v>548</v>
      </c>
      <c r="AB160" s="59"/>
      <c r="AC160" s="59"/>
      <c r="AD160" s="59"/>
      <c r="AE160" s="59"/>
      <c r="AF160" s="139">
        <v>0.022574665293511844</v>
      </c>
      <c r="AG160" s="59"/>
      <c r="AH160" s="59"/>
      <c r="AI160" s="59"/>
      <c r="AJ160" s="1"/>
    </row>
    <row r="161" spans="2:36" ht="12" customHeight="1">
      <c r="B161" s="147"/>
      <c r="C161" s="143"/>
      <c r="D161" s="143"/>
      <c r="E161" s="143"/>
      <c r="F161" s="143"/>
      <c r="G161" s="143"/>
      <c r="H161" s="144">
        <v>3033100587.210004</v>
      </c>
      <c r="I161" s="143"/>
      <c r="J161" s="143"/>
      <c r="K161" s="143"/>
      <c r="L161" s="143"/>
      <c r="M161" s="143"/>
      <c r="N161" s="143"/>
      <c r="O161" s="143"/>
      <c r="P161" s="143"/>
      <c r="Q161" s="143"/>
      <c r="R161" s="143"/>
      <c r="S161" s="143"/>
      <c r="T161" s="145">
        <v>1.0000000000000022</v>
      </c>
      <c r="U161" s="143"/>
      <c r="V161" s="143"/>
      <c r="W161" s="143"/>
      <c r="X161" s="143"/>
      <c r="Y161" s="143"/>
      <c r="Z161" s="143"/>
      <c r="AA161" s="146">
        <v>24275</v>
      </c>
      <c r="AB161" s="143"/>
      <c r="AC161" s="143"/>
      <c r="AD161" s="143"/>
      <c r="AE161" s="143"/>
      <c r="AF161" s="145">
        <v>1</v>
      </c>
      <c r="AG161" s="143"/>
      <c r="AH161" s="143"/>
      <c r="AI161" s="143"/>
      <c r="AJ161" s="1"/>
    </row>
    <row r="162" spans="2:36" ht="9" customHeight="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8.75" customHeight="1">
      <c r="B163" s="68" t="s">
        <v>1172</v>
      </c>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70"/>
    </row>
    <row r="164" spans="2:36" ht="8.25" customHeight="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1.25" customHeight="1">
      <c r="B165" s="55"/>
      <c r="C165" s="56"/>
      <c r="D165" s="56"/>
      <c r="E165" s="56"/>
      <c r="F165" s="56"/>
      <c r="G165" s="55" t="s">
        <v>1181</v>
      </c>
      <c r="H165" s="56"/>
      <c r="I165" s="56"/>
      <c r="J165" s="56"/>
      <c r="K165" s="56"/>
      <c r="L165" s="56"/>
      <c r="M165" s="56"/>
      <c r="N165" s="56"/>
      <c r="O165" s="56"/>
      <c r="P165" s="56"/>
      <c r="Q165" s="56"/>
      <c r="R165" s="56"/>
      <c r="S165" s="55" t="s">
        <v>1182</v>
      </c>
      <c r="T165" s="56"/>
      <c r="U165" s="56"/>
      <c r="V165" s="56"/>
      <c r="W165" s="56"/>
      <c r="X165" s="56"/>
      <c r="Y165" s="56"/>
      <c r="Z165" s="55" t="s">
        <v>1183</v>
      </c>
      <c r="AA165" s="56"/>
      <c r="AB165" s="56"/>
      <c r="AC165" s="56"/>
      <c r="AD165" s="56"/>
      <c r="AE165" s="56"/>
      <c r="AF165" s="55" t="s">
        <v>1182</v>
      </c>
      <c r="AG165" s="56"/>
      <c r="AH165" s="56"/>
      <c r="AI165" s="56"/>
      <c r="AJ165" s="1"/>
    </row>
    <row r="166" spans="2:36" ht="11.25" customHeight="1">
      <c r="B166" s="61" t="s">
        <v>1226</v>
      </c>
      <c r="C166" s="59"/>
      <c r="D166" s="59"/>
      <c r="E166" s="59"/>
      <c r="F166" s="59"/>
      <c r="G166" s="141">
        <v>3043886.2999999993</v>
      </c>
      <c r="H166" s="59"/>
      <c r="I166" s="59"/>
      <c r="J166" s="59"/>
      <c r="K166" s="59"/>
      <c r="L166" s="59"/>
      <c r="M166" s="59"/>
      <c r="N166" s="59"/>
      <c r="O166" s="59"/>
      <c r="P166" s="59"/>
      <c r="Q166" s="59"/>
      <c r="R166" s="59"/>
      <c r="S166" s="139">
        <v>0.001003556002341459</v>
      </c>
      <c r="T166" s="59"/>
      <c r="U166" s="59"/>
      <c r="V166" s="59"/>
      <c r="W166" s="59"/>
      <c r="X166" s="59"/>
      <c r="Y166" s="59"/>
      <c r="Z166" s="58">
        <v>62</v>
      </c>
      <c r="AA166" s="59"/>
      <c r="AB166" s="59"/>
      <c r="AC166" s="59"/>
      <c r="AD166" s="59"/>
      <c r="AE166" s="59"/>
      <c r="AF166" s="139">
        <v>0.0014776329273814915</v>
      </c>
      <c r="AG166" s="59"/>
      <c r="AH166" s="59"/>
      <c r="AI166" s="59"/>
      <c r="AJ166" s="1"/>
    </row>
    <row r="167" spans="2:36" ht="11.25" customHeight="1">
      <c r="B167" s="61" t="s">
        <v>1227</v>
      </c>
      <c r="C167" s="59"/>
      <c r="D167" s="59"/>
      <c r="E167" s="59"/>
      <c r="F167" s="59"/>
      <c r="G167" s="141">
        <v>61138739.69999999</v>
      </c>
      <c r="H167" s="59"/>
      <c r="I167" s="59"/>
      <c r="J167" s="59"/>
      <c r="K167" s="59"/>
      <c r="L167" s="59"/>
      <c r="M167" s="59"/>
      <c r="N167" s="59"/>
      <c r="O167" s="59"/>
      <c r="P167" s="59"/>
      <c r="Q167" s="59"/>
      <c r="R167" s="59"/>
      <c r="S167" s="139">
        <v>0.02015717512231881</v>
      </c>
      <c r="T167" s="59"/>
      <c r="U167" s="59"/>
      <c r="V167" s="59"/>
      <c r="W167" s="59"/>
      <c r="X167" s="59"/>
      <c r="Y167" s="59"/>
      <c r="Z167" s="58">
        <v>753</v>
      </c>
      <c r="AA167" s="59"/>
      <c r="AB167" s="59"/>
      <c r="AC167" s="59"/>
      <c r="AD167" s="59"/>
      <c r="AE167" s="59"/>
      <c r="AF167" s="139">
        <v>0.017946090230939727</v>
      </c>
      <c r="AG167" s="59"/>
      <c r="AH167" s="59"/>
      <c r="AI167" s="59"/>
      <c r="AJ167" s="1"/>
    </row>
    <row r="168" spans="2:36" ht="11.25" customHeight="1">
      <c r="B168" s="61" t="s">
        <v>1228</v>
      </c>
      <c r="C168" s="59"/>
      <c r="D168" s="59"/>
      <c r="E168" s="59"/>
      <c r="F168" s="59"/>
      <c r="G168" s="141">
        <v>577201299.3300029</v>
      </c>
      <c r="H168" s="59"/>
      <c r="I168" s="59"/>
      <c r="J168" s="59"/>
      <c r="K168" s="59"/>
      <c r="L168" s="59"/>
      <c r="M168" s="59"/>
      <c r="N168" s="59"/>
      <c r="O168" s="59"/>
      <c r="P168" s="59"/>
      <c r="Q168" s="59"/>
      <c r="R168" s="59"/>
      <c r="S168" s="139">
        <v>0.1903007443155527</v>
      </c>
      <c r="T168" s="59"/>
      <c r="U168" s="59"/>
      <c r="V168" s="59"/>
      <c r="W168" s="59"/>
      <c r="X168" s="59"/>
      <c r="Y168" s="59"/>
      <c r="Z168" s="58">
        <v>7796</v>
      </c>
      <c r="AA168" s="59"/>
      <c r="AB168" s="59"/>
      <c r="AC168" s="59"/>
      <c r="AD168" s="59"/>
      <c r="AE168" s="59"/>
      <c r="AF168" s="139">
        <v>0.1858004242236469</v>
      </c>
      <c r="AG168" s="59"/>
      <c r="AH168" s="59"/>
      <c r="AI168" s="59"/>
      <c r="AJ168" s="1"/>
    </row>
    <row r="169" spans="2:36" ht="11.25" customHeight="1">
      <c r="B169" s="61" t="s">
        <v>1229</v>
      </c>
      <c r="C169" s="59"/>
      <c r="D169" s="59"/>
      <c r="E169" s="59"/>
      <c r="F169" s="59"/>
      <c r="G169" s="141">
        <v>2000373111.7799976</v>
      </c>
      <c r="H169" s="59"/>
      <c r="I169" s="59"/>
      <c r="J169" s="59"/>
      <c r="K169" s="59"/>
      <c r="L169" s="59"/>
      <c r="M169" s="59"/>
      <c r="N169" s="59"/>
      <c r="O169" s="59"/>
      <c r="P169" s="59"/>
      <c r="Q169" s="59"/>
      <c r="R169" s="59"/>
      <c r="S169" s="139">
        <v>0.659514267418359</v>
      </c>
      <c r="T169" s="59"/>
      <c r="U169" s="59"/>
      <c r="V169" s="59"/>
      <c r="W169" s="59"/>
      <c r="X169" s="59"/>
      <c r="Y169" s="59"/>
      <c r="Z169" s="58">
        <v>27316</v>
      </c>
      <c r="AA169" s="59"/>
      <c r="AB169" s="59"/>
      <c r="AC169" s="59"/>
      <c r="AD169" s="59"/>
      <c r="AE169" s="59"/>
      <c r="AF169" s="139">
        <v>0.6510164684573035</v>
      </c>
      <c r="AG169" s="59"/>
      <c r="AH169" s="59"/>
      <c r="AI169" s="59"/>
      <c r="AJ169" s="1"/>
    </row>
    <row r="170" spans="2:36" ht="11.25" customHeight="1">
      <c r="B170" s="61" t="s">
        <v>1230</v>
      </c>
      <c r="C170" s="59"/>
      <c r="D170" s="59"/>
      <c r="E170" s="59"/>
      <c r="F170" s="59"/>
      <c r="G170" s="141">
        <v>246777838.72000015</v>
      </c>
      <c r="H170" s="59"/>
      <c r="I170" s="59"/>
      <c r="J170" s="59"/>
      <c r="K170" s="59"/>
      <c r="L170" s="59"/>
      <c r="M170" s="59"/>
      <c r="N170" s="59"/>
      <c r="O170" s="59"/>
      <c r="P170" s="59"/>
      <c r="Q170" s="59"/>
      <c r="R170" s="59"/>
      <c r="S170" s="139">
        <v>0.08136157427835222</v>
      </c>
      <c r="T170" s="59"/>
      <c r="U170" s="59"/>
      <c r="V170" s="59"/>
      <c r="W170" s="59"/>
      <c r="X170" s="59"/>
      <c r="Y170" s="59"/>
      <c r="Z170" s="58">
        <v>3464</v>
      </c>
      <c r="AA170" s="59"/>
      <c r="AB170" s="59"/>
      <c r="AC170" s="59"/>
      <c r="AD170" s="59"/>
      <c r="AE170" s="59"/>
      <c r="AF170" s="139">
        <v>0.08255678162015301</v>
      </c>
      <c r="AG170" s="59"/>
      <c r="AH170" s="59"/>
      <c r="AI170" s="59"/>
      <c r="AJ170" s="1"/>
    </row>
    <row r="171" spans="2:36" ht="11.25" customHeight="1">
      <c r="B171" s="61" t="s">
        <v>1231</v>
      </c>
      <c r="C171" s="59"/>
      <c r="D171" s="59"/>
      <c r="E171" s="59"/>
      <c r="F171" s="59"/>
      <c r="G171" s="141">
        <v>111017562.11999992</v>
      </c>
      <c r="H171" s="59"/>
      <c r="I171" s="59"/>
      <c r="J171" s="59"/>
      <c r="K171" s="59"/>
      <c r="L171" s="59"/>
      <c r="M171" s="59"/>
      <c r="N171" s="59"/>
      <c r="O171" s="59"/>
      <c r="P171" s="59"/>
      <c r="Q171" s="59"/>
      <c r="R171" s="59"/>
      <c r="S171" s="139">
        <v>0.036602004756498864</v>
      </c>
      <c r="T171" s="59"/>
      <c r="U171" s="59"/>
      <c r="V171" s="59"/>
      <c r="W171" s="59"/>
      <c r="X171" s="59"/>
      <c r="Y171" s="59"/>
      <c r="Z171" s="58">
        <v>1727</v>
      </c>
      <c r="AA171" s="59"/>
      <c r="AB171" s="59"/>
      <c r="AC171" s="59"/>
      <c r="AD171" s="59"/>
      <c r="AE171" s="59"/>
      <c r="AF171" s="139">
        <v>0.04115922686431993</v>
      </c>
      <c r="AG171" s="59"/>
      <c r="AH171" s="59"/>
      <c r="AI171" s="59"/>
      <c r="AJ171" s="1"/>
    </row>
    <row r="172" spans="2:36" ht="11.25" customHeight="1">
      <c r="B172" s="61" t="s">
        <v>1232</v>
      </c>
      <c r="C172" s="59"/>
      <c r="D172" s="59"/>
      <c r="E172" s="59"/>
      <c r="F172" s="59"/>
      <c r="G172" s="141">
        <v>20960228.290000003</v>
      </c>
      <c r="H172" s="59"/>
      <c r="I172" s="59"/>
      <c r="J172" s="59"/>
      <c r="K172" s="59"/>
      <c r="L172" s="59"/>
      <c r="M172" s="59"/>
      <c r="N172" s="59"/>
      <c r="O172" s="59"/>
      <c r="P172" s="59"/>
      <c r="Q172" s="59"/>
      <c r="R172" s="59"/>
      <c r="S172" s="139">
        <v>0.006910495609141761</v>
      </c>
      <c r="T172" s="59"/>
      <c r="U172" s="59"/>
      <c r="V172" s="59"/>
      <c r="W172" s="59"/>
      <c r="X172" s="59"/>
      <c r="Y172" s="59"/>
      <c r="Z172" s="58">
        <v>430</v>
      </c>
      <c r="AA172" s="59"/>
      <c r="AB172" s="59"/>
      <c r="AC172" s="59"/>
      <c r="AD172" s="59"/>
      <c r="AE172" s="59"/>
      <c r="AF172" s="139">
        <v>0.010248099335065182</v>
      </c>
      <c r="AG172" s="59"/>
      <c r="AH172" s="59"/>
      <c r="AI172" s="59"/>
      <c r="AJ172" s="1"/>
    </row>
    <row r="173" spans="2:36" ht="11.25" customHeight="1">
      <c r="B173" s="61" t="s">
        <v>1233</v>
      </c>
      <c r="C173" s="59"/>
      <c r="D173" s="59"/>
      <c r="E173" s="59"/>
      <c r="F173" s="59"/>
      <c r="G173" s="141">
        <v>8821142.43</v>
      </c>
      <c r="H173" s="59"/>
      <c r="I173" s="59"/>
      <c r="J173" s="59"/>
      <c r="K173" s="59"/>
      <c r="L173" s="59"/>
      <c r="M173" s="59"/>
      <c r="N173" s="59"/>
      <c r="O173" s="59"/>
      <c r="P173" s="59"/>
      <c r="Q173" s="59"/>
      <c r="R173" s="59"/>
      <c r="S173" s="139">
        <v>0.0029082920847389813</v>
      </c>
      <c r="T173" s="59"/>
      <c r="U173" s="59"/>
      <c r="V173" s="59"/>
      <c r="W173" s="59"/>
      <c r="X173" s="59"/>
      <c r="Y173" s="59"/>
      <c r="Z173" s="58">
        <v>253</v>
      </c>
      <c r="AA173" s="59"/>
      <c r="AB173" s="59"/>
      <c r="AC173" s="59"/>
      <c r="AD173" s="59"/>
      <c r="AE173" s="59"/>
      <c r="AF173" s="139">
        <v>0.006029695655282538</v>
      </c>
      <c r="AG173" s="59"/>
      <c r="AH173" s="59"/>
      <c r="AI173" s="59"/>
      <c r="AJ173" s="1"/>
    </row>
    <row r="174" spans="2:36" ht="11.25" customHeight="1">
      <c r="B174" s="61" t="s">
        <v>1234</v>
      </c>
      <c r="C174" s="59"/>
      <c r="D174" s="59"/>
      <c r="E174" s="59"/>
      <c r="F174" s="59"/>
      <c r="G174" s="141">
        <v>2601658.8299999996</v>
      </c>
      <c r="H174" s="59"/>
      <c r="I174" s="59"/>
      <c r="J174" s="59"/>
      <c r="K174" s="59"/>
      <c r="L174" s="59"/>
      <c r="M174" s="59"/>
      <c r="N174" s="59"/>
      <c r="O174" s="59"/>
      <c r="P174" s="59"/>
      <c r="Q174" s="59"/>
      <c r="R174" s="59"/>
      <c r="S174" s="139">
        <v>0.0008577555393219378</v>
      </c>
      <c r="T174" s="59"/>
      <c r="U174" s="59"/>
      <c r="V174" s="59"/>
      <c r="W174" s="59"/>
      <c r="X174" s="59"/>
      <c r="Y174" s="59"/>
      <c r="Z174" s="58">
        <v>90</v>
      </c>
      <c r="AA174" s="59"/>
      <c r="AB174" s="59"/>
      <c r="AC174" s="59"/>
      <c r="AD174" s="59"/>
      <c r="AE174" s="59"/>
      <c r="AF174" s="139">
        <v>0.002144951023618294</v>
      </c>
      <c r="AG174" s="59"/>
      <c r="AH174" s="59"/>
      <c r="AI174" s="59"/>
      <c r="AJ174" s="1"/>
    </row>
    <row r="175" spans="2:36" ht="11.25" customHeight="1">
      <c r="B175" s="61" t="s">
        <v>1235</v>
      </c>
      <c r="C175" s="59"/>
      <c r="D175" s="59"/>
      <c r="E175" s="59"/>
      <c r="F175" s="59"/>
      <c r="G175" s="141">
        <v>894063.72</v>
      </c>
      <c r="H175" s="59"/>
      <c r="I175" s="59"/>
      <c r="J175" s="59"/>
      <c r="K175" s="59"/>
      <c r="L175" s="59"/>
      <c r="M175" s="59"/>
      <c r="N175" s="59"/>
      <c r="O175" s="59"/>
      <c r="P175" s="59"/>
      <c r="Q175" s="59"/>
      <c r="R175" s="59"/>
      <c r="S175" s="139">
        <v>0.00029476889878630937</v>
      </c>
      <c r="T175" s="59"/>
      <c r="U175" s="59"/>
      <c r="V175" s="59"/>
      <c r="W175" s="59"/>
      <c r="X175" s="59"/>
      <c r="Y175" s="59"/>
      <c r="Z175" s="58">
        <v>46</v>
      </c>
      <c r="AA175" s="59"/>
      <c r="AB175" s="59"/>
      <c r="AC175" s="59"/>
      <c r="AD175" s="59"/>
      <c r="AE175" s="59"/>
      <c r="AF175" s="139">
        <v>0.0010963083009604615</v>
      </c>
      <c r="AG175" s="59"/>
      <c r="AH175" s="59"/>
      <c r="AI175" s="59"/>
      <c r="AJ175" s="1"/>
    </row>
    <row r="176" spans="2:36" ht="11.25" customHeight="1">
      <c r="B176" s="61" t="s">
        <v>1236</v>
      </c>
      <c r="C176" s="59"/>
      <c r="D176" s="59"/>
      <c r="E176" s="59"/>
      <c r="F176" s="59"/>
      <c r="G176" s="141">
        <v>230870.56</v>
      </c>
      <c r="H176" s="59"/>
      <c r="I176" s="59"/>
      <c r="J176" s="59"/>
      <c r="K176" s="59"/>
      <c r="L176" s="59"/>
      <c r="M176" s="59"/>
      <c r="N176" s="59"/>
      <c r="O176" s="59"/>
      <c r="P176" s="59"/>
      <c r="Q176" s="59"/>
      <c r="R176" s="59"/>
      <c r="S176" s="139">
        <v>7.611701404613371E-05</v>
      </c>
      <c r="T176" s="59"/>
      <c r="U176" s="59"/>
      <c r="V176" s="59"/>
      <c r="W176" s="59"/>
      <c r="X176" s="59"/>
      <c r="Y176" s="59"/>
      <c r="Z176" s="58">
        <v>14</v>
      </c>
      <c r="AA176" s="59"/>
      <c r="AB176" s="59"/>
      <c r="AC176" s="59"/>
      <c r="AD176" s="59"/>
      <c r="AE176" s="59"/>
      <c r="AF176" s="139">
        <v>0.0003336590481184013</v>
      </c>
      <c r="AG176" s="59"/>
      <c r="AH176" s="59"/>
      <c r="AI176" s="59"/>
      <c r="AJ176" s="1"/>
    </row>
    <row r="177" spans="2:36" ht="11.25" customHeight="1">
      <c r="B177" s="61" t="s">
        <v>1237</v>
      </c>
      <c r="C177" s="59"/>
      <c r="D177" s="59"/>
      <c r="E177" s="59"/>
      <c r="F177" s="59"/>
      <c r="G177" s="141">
        <v>37011.89</v>
      </c>
      <c r="H177" s="59"/>
      <c r="I177" s="59"/>
      <c r="J177" s="59"/>
      <c r="K177" s="59"/>
      <c r="L177" s="59"/>
      <c r="M177" s="59"/>
      <c r="N177" s="59"/>
      <c r="O177" s="59"/>
      <c r="P177" s="59"/>
      <c r="Q177" s="59"/>
      <c r="R177" s="59"/>
      <c r="S177" s="139">
        <v>1.2202658281783334E-05</v>
      </c>
      <c r="T177" s="59"/>
      <c r="U177" s="59"/>
      <c r="V177" s="59"/>
      <c r="W177" s="59"/>
      <c r="X177" s="59"/>
      <c r="Y177" s="59"/>
      <c r="Z177" s="58">
        <v>7</v>
      </c>
      <c r="AA177" s="59"/>
      <c r="AB177" s="59"/>
      <c r="AC177" s="59"/>
      <c r="AD177" s="59"/>
      <c r="AE177" s="59"/>
      <c r="AF177" s="139">
        <v>0.00016682952405920064</v>
      </c>
      <c r="AG177" s="59"/>
      <c r="AH177" s="59"/>
      <c r="AI177" s="59"/>
      <c r="AJ177" s="1"/>
    </row>
    <row r="178" spans="2:36" ht="11.25" customHeight="1">
      <c r="B178" s="61" t="s">
        <v>1238</v>
      </c>
      <c r="C178" s="59"/>
      <c r="D178" s="59"/>
      <c r="E178" s="59"/>
      <c r="F178" s="59"/>
      <c r="G178" s="141">
        <v>3173.54</v>
      </c>
      <c r="H178" s="59"/>
      <c r="I178" s="59"/>
      <c r="J178" s="59"/>
      <c r="K178" s="59"/>
      <c r="L178" s="59"/>
      <c r="M178" s="59"/>
      <c r="N178" s="59"/>
      <c r="O178" s="59"/>
      <c r="P178" s="59"/>
      <c r="Q178" s="59"/>
      <c r="R178" s="59"/>
      <c r="S178" s="139">
        <v>1.0463022602620584E-06</v>
      </c>
      <c r="T178" s="59"/>
      <c r="U178" s="59"/>
      <c r="V178" s="59"/>
      <c r="W178" s="59"/>
      <c r="X178" s="59"/>
      <c r="Y178" s="59"/>
      <c r="Z178" s="58">
        <v>1</v>
      </c>
      <c r="AA178" s="59"/>
      <c r="AB178" s="59"/>
      <c r="AC178" s="59"/>
      <c r="AD178" s="59"/>
      <c r="AE178" s="59"/>
      <c r="AF178" s="139">
        <v>2.383278915131438E-05</v>
      </c>
      <c r="AG178" s="59"/>
      <c r="AH178" s="59"/>
      <c r="AI178" s="59"/>
      <c r="AJ178" s="1"/>
    </row>
    <row r="179" spans="2:36" ht="11.25" customHeight="1">
      <c r="B179" s="147"/>
      <c r="C179" s="143"/>
      <c r="D179" s="143"/>
      <c r="E179" s="143"/>
      <c r="F179" s="143"/>
      <c r="G179" s="144">
        <v>3033100587.21</v>
      </c>
      <c r="H179" s="143"/>
      <c r="I179" s="143"/>
      <c r="J179" s="143"/>
      <c r="K179" s="143"/>
      <c r="L179" s="143"/>
      <c r="M179" s="143"/>
      <c r="N179" s="143"/>
      <c r="O179" s="143"/>
      <c r="P179" s="143"/>
      <c r="Q179" s="143"/>
      <c r="R179" s="143"/>
      <c r="S179" s="145">
        <v>1.0000000000000113</v>
      </c>
      <c r="T179" s="143"/>
      <c r="U179" s="143"/>
      <c r="V179" s="143"/>
      <c r="W179" s="143"/>
      <c r="X179" s="143"/>
      <c r="Y179" s="143"/>
      <c r="Z179" s="146">
        <v>41959</v>
      </c>
      <c r="AA179" s="143"/>
      <c r="AB179" s="143"/>
      <c r="AC179" s="143"/>
      <c r="AD179" s="143"/>
      <c r="AE179" s="143"/>
      <c r="AF179" s="145">
        <v>1</v>
      </c>
      <c r="AG179" s="143"/>
      <c r="AH179" s="143"/>
      <c r="AI179" s="143"/>
      <c r="AJ179" s="1"/>
    </row>
    <row r="180" spans="2:36" ht="9"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8.75" customHeight="1">
      <c r="B181" s="68" t="s">
        <v>1173</v>
      </c>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70"/>
    </row>
    <row r="182" spans="2:36" ht="8.25" customHeight="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2.75" customHeight="1">
      <c r="B183" s="55"/>
      <c r="C183" s="56"/>
      <c r="D183" s="56"/>
      <c r="E183" s="56"/>
      <c r="F183" s="55" t="s">
        <v>1181</v>
      </c>
      <c r="G183" s="56"/>
      <c r="H183" s="56"/>
      <c r="I183" s="56"/>
      <c r="J183" s="56"/>
      <c r="K183" s="56"/>
      <c r="L183" s="56"/>
      <c r="M183" s="56"/>
      <c r="N183" s="56"/>
      <c r="O183" s="56"/>
      <c r="P183" s="56"/>
      <c r="Q183" s="56"/>
      <c r="R183" s="55" t="s">
        <v>1182</v>
      </c>
      <c r="S183" s="56"/>
      <c r="T183" s="56"/>
      <c r="U183" s="56"/>
      <c r="V183" s="56"/>
      <c r="W183" s="56"/>
      <c r="X183" s="56"/>
      <c r="Y183" s="55" t="s">
        <v>1183</v>
      </c>
      <c r="Z183" s="56"/>
      <c r="AA183" s="56"/>
      <c r="AB183" s="56"/>
      <c r="AC183" s="56"/>
      <c r="AD183" s="56"/>
      <c r="AE183" s="56"/>
      <c r="AF183" s="55" t="s">
        <v>1182</v>
      </c>
      <c r="AG183" s="56"/>
      <c r="AH183" s="56"/>
      <c r="AI183" s="56"/>
      <c r="AJ183" s="1"/>
    </row>
    <row r="184" spans="2:36" ht="11.25" customHeight="1">
      <c r="B184" s="61" t="s">
        <v>1029</v>
      </c>
      <c r="C184" s="59"/>
      <c r="D184" s="59"/>
      <c r="E184" s="59"/>
      <c r="F184" s="141">
        <v>2849331767.1699777</v>
      </c>
      <c r="G184" s="59"/>
      <c r="H184" s="59"/>
      <c r="I184" s="59"/>
      <c r="J184" s="59"/>
      <c r="K184" s="59"/>
      <c r="L184" s="59"/>
      <c r="M184" s="59"/>
      <c r="N184" s="59"/>
      <c r="O184" s="59"/>
      <c r="P184" s="59"/>
      <c r="Q184" s="59"/>
      <c r="R184" s="139">
        <v>0.9394122236450321</v>
      </c>
      <c r="S184" s="59"/>
      <c r="T184" s="59"/>
      <c r="U184" s="59"/>
      <c r="V184" s="59"/>
      <c r="W184" s="59"/>
      <c r="X184" s="59"/>
      <c r="Y184" s="58">
        <v>39755</v>
      </c>
      <c r="Z184" s="59"/>
      <c r="AA184" s="59"/>
      <c r="AB184" s="59"/>
      <c r="AC184" s="59"/>
      <c r="AD184" s="59"/>
      <c r="AE184" s="59"/>
      <c r="AF184" s="139">
        <v>0.9474725327105031</v>
      </c>
      <c r="AG184" s="59"/>
      <c r="AH184" s="59"/>
      <c r="AI184" s="59"/>
      <c r="AJ184" s="1"/>
    </row>
    <row r="185" spans="2:36" ht="11.25" customHeight="1">
      <c r="B185" s="61" t="s">
        <v>1239</v>
      </c>
      <c r="C185" s="59"/>
      <c r="D185" s="59"/>
      <c r="E185" s="59"/>
      <c r="F185" s="141">
        <v>2775239.2300000004</v>
      </c>
      <c r="G185" s="59"/>
      <c r="H185" s="59"/>
      <c r="I185" s="59"/>
      <c r="J185" s="59"/>
      <c r="K185" s="59"/>
      <c r="L185" s="59"/>
      <c r="M185" s="59"/>
      <c r="N185" s="59"/>
      <c r="O185" s="59"/>
      <c r="P185" s="59"/>
      <c r="Q185" s="59"/>
      <c r="R185" s="139">
        <v>0.0009149842381431956</v>
      </c>
      <c r="S185" s="59"/>
      <c r="T185" s="59"/>
      <c r="U185" s="59"/>
      <c r="V185" s="59"/>
      <c r="W185" s="59"/>
      <c r="X185" s="59"/>
      <c r="Y185" s="58">
        <v>50</v>
      </c>
      <c r="Z185" s="59"/>
      <c r="AA185" s="59"/>
      <c r="AB185" s="59"/>
      <c r="AC185" s="59"/>
      <c r="AD185" s="59"/>
      <c r="AE185" s="59"/>
      <c r="AF185" s="139">
        <v>0.001191639457565719</v>
      </c>
      <c r="AG185" s="59"/>
      <c r="AH185" s="59"/>
      <c r="AI185" s="59"/>
      <c r="AJ185" s="1"/>
    </row>
    <row r="186" spans="2:36" ht="11.25" customHeight="1">
      <c r="B186" s="61" t="s">
        <v>1240</v>
      </c>
      <c r="C186" s="59"/>
      <c r="D186" s="59"/>
      <c r="E186" s="59"/>
      <c r="F186" s="141">
        <v>180993580.80999994</v>
      </c>
      <c r="G186" s="59"/>
      <c r="H186" s="59"/>
      <c r="I186" s="59"/>
      <c r="J186" s="59"/>
      <c r="K186" s="59"/>
      <c r="L186" s="59"/>
      <c r="M186" s="59"/>
      <c r="N186" s="59"/>
      <c r="O186" s="59"/>
      <c r="P186" s="59"/>
      <c r="Q186" s="59"/>
      <c r="R186" s="139">
        <v>0.059672792116824705</v>
      </c>
      <c r="S186" s="59"/>
      <c r="T186" s="59"/>
      <c r="U186" s="59"/>
      <c r="V186" s="59"/>
      <c r="W186" s="59"/>
      <c r="X186" s="59"/>
      <c r="Y186" s="58">
        <v>2154</v>
      </c>
      <c r="Z186" s="59"/>
      <c r="AA186" s="59"/>
      <c r="AB186" s="59"/>
      <c r="AC186" s="59"/>
      <c r="AD186" s="59"/>
      <c r="AE186" s="59"/>
      <c r="AF186" s="139">
        <v>0.05133582783193117</v>
      </c>
      <c r="AG186" s="59"/>
      <c r="AH186" s="59"/>
      <c r="AI186" s="59"/>
      <c r="AJ186" s="1"/>
    </row>
    <row r="187" spans="2:36" ht="12.75" customHeight="1">
      <c r="B187" s="147"/>
      <c r="C187" s="143"/>
      <c r="D187" s="143"/>
      <c r="E187" s="143"/>
      <c r="F187" s="144">
        <v>3033100587.2099776</v>
      </c>
      <c r="G187" s="143"/>
      <c r="H187" s="143"/>
      <c r="I187" s="143"/>
      <c r="J187" s="143"/>
      <c r="K187" s="143"/>
      <c r="L187" s="143"/>
      <c r="M187" s="143"/>
      <c r="N187" s="143"/>
      <c r="O187" s="143"/>
      <c r="P187" s="143"/>
      <c r="Q187" s="143"/>
      <c r="R187" s="145">
        <v>1.0000000000000187</v>
      </c>
      <c r="S187" s="143"/>
      <c r="T187" s="143"/>
      <c r="U187" s="143"/>
      <c r="V187" s="143"/>
      <c r="W187" s="143"/>
      <c r="X187" s="143"/>
      <c r="Y187" s="146">
        <v>41959</v>
      </c>
      <c r="Z187" s="143"/>
      <c r="AA187" s="143"/>
      <c r="AB187" s="143"/>
      <c r="AC187" s="143"/>
      <c r="AD187" s="143"/>
      <c r="AE187" s="143"/>
      <c r="AF187" s="145">
        <v>1</v>
      </c>
      <c r="AG187" s="143"/>
      <c r="AH187" s="143"/>
      <c r="AI187" s="143"/>
      <c r="AJ187" s="1"/>
    </row>
    <row r="188" spans="2:36"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8.75" customHeight="1">
      <c r="B189" s="68" t="s">
        <v>1174</v>
      </c>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70"/>
    </row>
    <row r="190" spans="2:36"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2.75" customHeight="1">
      <c r="B191" s="55"/>
      <c r="C191" s="56"/>
      <c r="D191" s="56"/>
      <c r="E191" s="56"/>
      <c r="F191" s="55" t="s">
        <v>1181</v>
      </c>
      <c r="G191" s="56"/>
      <c r="H191" s="56"/>
      <c r="I191" s="56"/>
      <c r="J191" s="56"/>
      <c r="K191" s="56"/>
      <c r="L191" s="56"/>
      <c r="M191" s="56"/>
      <c r="N191" s="56"/>
      <c r="O191" s="56"/>
      <c r="P191" s="56"/>
      <c r="Q191" s="56"/>
      <c r="R191" s="55" t="s">
        <v>1182</v>
      </c>
      <c r="S191" s="56"/>
      <c r="T191" s="56"/>
      <c r="U191" s="56"/>
      <c r="V191" s="56"/>
      <c r="W191" s="56"/>
      <c r="X191" s="56"/>
      <c r="Y191" s="55" t="s">
        <v>1183</v>
      </c>
      <c r="Z191" s="56"/>
      <c r="AA191" s="56"/>
      <c r="AB191" s="56"/>
      <c r="AC191" s="56"/>
      <c r="AD191" s="56"/>
      <c r="AE191" s="56"/>
      <c r="AF191" s="55" t="s">
        <v>1182</v>
      </c>
      <c r="AG191" s="56"/>
      <c r="AH191" s="56"/>
      <c r="AI191" s="56"/>
      <c r="AJ191" s="56"/>
    </row>
    <row r="192" spans="2:36" ht="12" customHeight="1">
      <c r="B192" s="61" t="s">
        <v>1241</v>
      </c>
      <c r="C192" s="59"/>
      <c r="D192" s="59"/>
      <c r="E192" s="59"/>
      <c r="F192" s="141">
        <v>7223273.900000003</v>
      </c>
      <c r="G192" s="59"/>
      <c r="H192" s="59"/>
      <c r="I192" s="59"/>
      <c r="J192" s="59"/>
      <c r="K192" s="59"/>
      <c r="L192" s="59"/>
      <c r="M192" s="59"/>
      <c r="N192" s="59"/>
      <c r="O192" s="59"/>
      <c r="P192" s="59"/>
      <c r="Q192" s="59"/>
      <c r="R192" s="139">
        <v>0.0023814818178003096</v>
      </c>
      <c r="S192" s="59"/>
      <c r="T192" s="59"/>
      <c r="U192" s="59"/>
      <c r="V192" s="59"/>
      <c r="W192" s="59"/>
      <c r="X192" s="59"/>
      <c r="Y192" s="58">
        <v>124</v>
      </c>
      <c r="Z192" s="59"/>
      <c r="AA192" s="59"/>
      <c r="AB192" s="59"/>
      <c r="AC192" s="59"/>
      <c r="AD192" s="59"/>
      <c r="AE192" s="59"/>
      <c r="AF192" s="139">
        <v>0.002955265854762983</v>
      </c>
      <c r="AG192" s="59"/>
      <c r="AH192" s="59"/>
      <c r="AI192" s="59"/>
      <c r="AJ192" s="59"/>
    </row>
    <row r="193" spans="2:36" ht="12" customHeight="1">
      <c r="B193" s="61" t="s">
        <v>1242</v>
      </c>
      <c r="C193" s="59"/>
      <c r="D193" s="59"/>
      <c r="E193" s="59"/>
      <c r="F193" s="141">
        <v>41932255.019999966</v>
      </c>
      <c r="G193" s="59"/>
      <c r="H193" s="59"/>
      <c r="I193" s="59"/>
      <c r="J193" s="59"/>
      <c r="K193" s="59"/>
      <c r="L193" s="59"/>
      <c r="M193" s="59"/>
      <c r="N193" s="59"/>
      <c r="O193" s="59"/>
      <c r="P193" s="59"/>
      <c r="Q193" s="59"/>
      <c r="R193" s="139">
        <v>0.013824881112357603</v>
      </c>
      <c r="S193" s="59"/>
      <c r="T193" s="59"/>
      <c r="U193" s="59"/>
      <c r="V193" s="59"/>
      <c r="W193" s="59"/>
      <c r="X193" s="59"/>
      <c r="Y193" s="58">
        <v>768</v>
      </c>
      <c r="Z193" s="59"/>
      <c r="AA193" s="59"/>
      <c r="AB193" s="59"/>
      <c r="AC193" s="59"/>
      <c r="AD193" s="59"/>
      <c r="AE193" s="59"/>
      <c r="AF193" s="139">
        <v>0.018303582068209444</v>
      </c>
      <c r="AG193" s="59"/>
      <c r="AH193" s="59"/>
      <c r="AI193" s="59"/>
      <c r="AJ193" s="59"/>
    </row>
    <row r="194" spans="2:36" ht="12" customHeight="1">
      <c r="B194" s="61" t="s">
        <v>1243</v>
      </c>
      <c r="C194" s="59"/>
      <c r="D194" s="59"/>
      <c r="E194" s="59"/>
      <c r="F194" s="141">
        <v>11136313.030000001</v>
      </c>
      <c r="G194" s="59"/>
      <c r="H194" s="59"/>
      <c r="I194" s="59"/>
      <c r="J194" s="59"/>
      <c r="K194" s="59"/>
      <c r="L194" s="59"/>
      <c r="M194" s="59"/>
      <c r="N194" s="59"/>
      <c r="O194" s="59"/>
      <c r="P194" s="59"/>
      <c r="Q194" s="59"/>
      <c r="R194" s="139">
        <v>0.0036715937074292123</v>
      </c>
      <c r="S194" s="59"/>
      <c r="T194" s="59"/>
      <c r="U194" s="59"/>
      <c r="V194" s="59"/>
      <c r="W194" s="59"/>
      <c r="X194" s="59"/>
      <c r="Y194" s="58">
        <v>80</v>
      </c>
      <c r="Z194" s="59"/>
      <c r="AA194" s="59"/>
      <c r="AB194" s="59"/>
      <c r="AC194" s="59"/>
      <c r="AD194" s="59"/>
      <c r="AE194" s="59"/>
      <c r="AF194" s="139">
        <v>0.0019066231321051503</v>
      </c>
      <c r="AG194" s="59"/>
      <c r="AH194" s="59"/>
      <c r="AI194" s="59"/>
      <c r="AJ194" s="59"/>
    </row>
    <row r="195" spans="2:36" ht="12" customHeight="1">
      <c r="B195" s="61" t="s">
        <v>1244</v>
      </c>
      <c r="C195" s="59"/>
      <c r="D195" s="59"/>
      <c r="E195" s="59"/>
      <c r="F195" s="141">
        <v>20483276.01000001</v>
      </c>
      <c r="G195" s="59"/>
      <c r="H195" s="59"/>
      <c r="I195" s="59"/>
      <c r="J195" s="59"/>
      <c r="K195" s="59"/>
      <c r="L195" s="59"/>
      <c r="M195" s="59"/>
      <c r="N195" s="59"/>
      <c r="O195" s="59"/>
      <c r="P195" s="59"/>
      <c r="Q195" s="59"/>
      <c r="R195" s="139">
        <v>0.006753246528115218</v>
      </c>
      <c r="S195" s="59"/>
      <c r="T195" s="59"/>
      <c r="U195" s="59"/>
      <c r="V195" s="59"/>
      <c r="W195" s="59"/>
      <c r="X195" s="59"/>
      <c r="Y195" s="58">
        <v>188</v>
      </c>
      <c r="Z195" s="59"/>
      <c r="AA195" s="59"/>
      <c r="AB195" s="59"/>
      <c r="AC195" s="59"/>
      <c r="AD195" s="59"/>
      <c r="AE195" s="59"/>
      <c r="AF195" s="139">
        <v>0.004480564360447103</v>
      </c>
      <c r="AG195" s="59"/>
      <c r="AH195" s="59"/>
      <c r="AI195" s="59"/>
      <c r="AJ195" s="59"/>
    </row>
    <row r="196" spans="2:36" ht="12" customHeight="1">
      <c r="B196" s="61" t="s">
        <v>1245</v>
      </c>
      <c r="C196" s="59"/>
      <c r="D196" s="59"/>
      <c r="E196" s="59"/>
      <c r="F196" s="141">
        <v>32590042.50000001</v>
      </c>
      <c r="G196" s="59"/>
      <c r="H196" s="59"/>
      <c r="I196" s="59"/>
      <c r="J196" s="59"/>
      <c r="K196" s="59"/>
      <c r="L196" s="59"/>
      <c r="M196" s="59"/>
      <c r="N196" s="59"/>
      <c r="O196" s="59"/>
      <c r="P196" s="59"/>
      <c r="Q196" s="59"/>
      <c r="R196" s="139">
        <v>0.01074479449756008</v>
      </c>
      <c r="S196" s="59"/>
      <c r="T196" s="59"/>
      <c r="U196" s="59"/>
      <c r="V196" s="59"/>
      <c r="W196" s="59"/>
      <c r="X196" s="59"/>
      <c r="Y196" s="58">
        <v>307</v>
      </c>
      <c r="Z196" s="59"/>
      <c r="AA196" s="59"/>
      <c r="AB196" s="59"/>
      <c r="AC196" s="59"/>
      <c r="AD196" s="59"/>
      <c r="AE196" s="59"/>
      <c r="AF196" s="139">
        <v>0.0073166662694535145</v>
      </c>
      <c r="AG196" s="59"/>
      <c r="AH196" s="59"/>
      <c r="AI196" s="59"/>
      <c r="AJ196" s="59"/>
    </row>
    <row r="197" spans="2:36" ht="12" customHeight="1">
      <c r="B197" s="61" t="s">
        <v>1246</v>
      </c>
      <c r="C197" s="59"/>
      <c r="D197" s="59"/>
      <c r="E197" s="59"/>
      <c r="F197" s="141">
        <v>13288466.429999998</v>
      </c>
      <c r="G197" s="59"/>
      <c r="H197" s="59"/>
      <c r="I197" s="59"/>
      <c r="J197" s="59"/>
      <c r="K197" s="59"/>
      <c r="L197" s="59"/>
      <c r="M197" s="59"/>
      <c r="N197" s="59"/>
      <c r="O197" s="59"/>
      <c r="P197" s="59"/>
      <c r="Q197" s="59"/>
      <c r="R197" s="139">
        <v>0.004381149272145802</v>
      </c>
      <c r="S197" s="59"/>
      <c r="T197" s="59"/>
      <c r="U197" s="59"/>
      <c r="V197" s="59"/>
      <c r="W197" s="59"/>
      <c r="X197" s="59"/>
      <c r="Y197" s="58">
        <v>136</v>
      </c>
      <c r="Z197" s="59"/>
      <c r="AA197" s="59"/>
      <c r="AB197" s="59"/>
      <c r="AC197" s="59"/>
      <c r="AD197" s="59"/>
      <c r="AE197" s="59"/>
      <c r="AF197" s="139">
        <v>0.0032412593245787556</v>
      </c>
      <c r="AG197" s="59"/>
      <c r="AH197" s="59"/>
      <c r="AI197" s="59"/>
      <c r="AJ197" s="59"/>
    </row>
    <row r="198" spans="2:36" ht="12" customHeight="1">
      <c r="B198" s="61" t="s">
        <v>1247</v>
      </c>
      <c r="C198" s="59"/>
      <c r="D198" s="59"/>
      <c r="E198" s="59"/>
      <c r="F198" s="141">
        <v>8131980.949999999</v>
      </c>
      <c r="G198" s="59"/>
      <c r="H198" s="59"/>
      <c r="I198" s="59"/>
      <c r="J198" s="59"/>
      <c r="K198" s="59"/>
      <c r="L198" s="59"/>
      <c r="M198" s="59"/>
      <c r="N198" s="59"/>
      <c r="O198" s="59"/>
      <c r="P198" s="59"/>
      <c r="Q198" s="59"/>
      <c r="R198" s="139">
        <v>0.0026810785584530416</v>
      </c>
      <c r="S198" s="59"/>
      <c r="T198" s="59"/>
      <c r="U198" s="59"/>
      <c r="V198" s="59"/>
      <c r="W198" s="59"/>
      <c r="X198" s="59"/>
      <c r="Y198" s="58">
        <v>70</v>
      </c>
      <c r="Z198" s="59"/>
      <c r="AA198" s="59"/>
      <c r="AB198" s="59"/>
      <c r="AC198" s="59"/>
      <c r="AD198" s="59"/>
      <c r="AE198" s="59"/>
      <c r="AF198" s="139">
        <v>0.0016682952405920066</v>
      </c>
      <c r="AG198" s="59"/>
      <c r="AH198" s="59"/>
      <c r="AI198" s="59"/>
      <c r="AJ198" s="59"/>
    </row>
    <row r="199" spans="2:36" ht="12" customHeight="1">
      <c r="B199" s="61" t="s">
        <v>1248</v>
      </c>
      <c r="C199" s="59"/>
      <c r="D199" s="59"/>
      <c r="E199" s="59"/>
      <c r="F199" s="141">
        <v>4186185.840000001</v>
      </c>
      <c r="G199" s="59"/>
      <c r="H199" s="59"/>
      <c r="I199" s="59"/>
      <c r="J199" s="59"/>
      <c r="K199" s="59"/>
      <c r="L199" s="59"/>
      <c r="M199" s="59"/>
      <c r="N199" s="59"/>
      <c r="O199" s="59"/>
      <c r="P199" s="59"/>
      <c r="Q199" s="59"/>
      <c r="R199" s="139">
        <v>0.0013801671654584654</v>
      </c>
      <c r="S199" s="59"/>
      <c r="T199" s="59"/>
      <c r="U199" s="59"/>
      <c r="V199" s="59"/>
      <c r="W199" s="59"/>
      <c r="X199" s="59"/>
      <c r="Y199" s="58">
        <v>41</v>
      </c>
      <c r="Z199" s="59"/>
      <c r="AA199" s="59"/>
      <c r="AB199" s="59"/>
      <c r="AC199" s="59"/>
      <c r="AD199" s="59"/>
      <c r="AE199" s="59"/>
      <c r="AF199" s="139">
        <v>0.0009771443552038894</v>
      </c>
      <c r="AG199" s="59"/>
      <c r="AH199" s="59"/>
      <c r="AI199" s="59"/>
      <c r="AJ199" s="59"/>
    </row>
    <row r="200" spans="2:36" ht="12" customHeight="1">
      <c r="B200" s="61" t="s">
        <v>1249</v>
      </c>
      <c r="C200" s="59"/>
      <c r="D200" s="59"/>
      <c r="E200" s="59"/>
      <c r="F200" s="141">
        <v>3617411.08</v>
      </c>
      <c r="G200" s="59"/>
      <c r="H200" s="59"/>
      <c r="I200" s="59"/>
      <c r="J200" s="59"/>
      <c r="K200" s="59"/>
      <c r="L200" s="59"/>
      <c r="M200" s="59"/>
      <c r="N200" s="59"/>
      <c r="O200" s="59"/>
      <c r="P200" s="59"/>
      <c r="Q200" s="59"/>
      <c r="R200" s="139">
        <v>0.0011926446143111613</v>
      </c>
      <c r="S200" s="59"/>
      <c r="T200" s="59"/>
      <c r="U200" s="59"/>
      <c r="V200" s="59"/>
      <c r="W200" s="59"/>
      <c r="X200" s="59"/>
      <c r="Y200" s="58">
        <v>40</v>
      </c>
      <c r="Z200" s="59"/>
      <c r="AA200" s="59"/>
      <c r="AB200" s="59"/>
      <c r="AC200" s="59"/>
      <c r="AD200" s="59"/>
      <c r="AE200" s="59"/>
      <c r="AF200" s="139">
        <v>0.0009533115660525751</v>
      </c>
      <c r="AG200" s="59"/>
      <c r="AH200" s="59"/>
      <c r="AI200" s="59"/>
      <c r="AJ200" s="59"/>
    </row>
    <row r="201" spans="2:36" ht="12" customHeight="1">
      <c r="B201" s="61" t="s">
        <v>1250</v>
      </c>
      <c r="C201" s="59"/>
      <c r="D201" s="59"/>
      <c r="E201" s="59"/>
      <c r="F201" s="141">
        <v>5583401.039999998</v>
      </c>
      <c r="G201" s="59"/>
      <c r="H201" s="59"/>
      <c r="I201" s="59"/>
      <c r="J201" s="59"/>
      <c r="K201" s="59"/>
      <c r="L201" s="59"/>
      <c r="M201" s="59"/>
      <c r="N201" s="59"/>
      <c r="O201" s="59"/>
      <c r="P201" s="59"/>
      <c r="Q201" s="59"/>
      <c r="R201" s="139">
        <v>0.00184082290694353</v>
      </c>
      <c r="S201" s="59"/>
      <c r="T201" s="59"/>
      <c r="U201" s="59"/>
      <c r="V201" s="59"/>
      <c r="W201" s="59"/>
      <c r="X201" s="59"/>
      <c r="Y201" s="58">
        <v>56</v>
      </c>
      <c r="Z201" s="59"/>
      <c r="AA201" s="59"/>
      <c r="AB201" s="59"/>
      <c r="AC201" s="59"/>
      <c r="AD201" s="59"/>
      <c r="AE201" s="59"/>
      <c r="AF201" s="139">
        <v>0.0013346361924736051</v>
      </c>
      <c r="AG201" s="59"/>
      <c r="AH201" s="59"/>
      <c r="AI201" s="59"/>
      <c r="AJ201" s="59"/>
    </row>
    <row r="202" spans="2:36" ht="12" customHeight="1">
      <c r="B202" s="61" t="s">
        <v>1251</v>
      </c>
      <c r="C202" s="59"/>
      <c r="D202" s="59"/>
      <c r="E202" s="59"/>
      <c r="F202" s="141">
        <v>13640.41</v>
      </c>
      <c r="G202" s="59"/>
      <c r="H202" s="59"/>
      <c r="I202" s="59"/>
      <c r="J202" s="59"/>
      <c r="K202" s="59"/>
      <c r="L202" s="59"/>
      <c r="M202" s="59"/>
      <c r="N202" s="59"/>
      <c r="O202" s="59"/>
      <c r="P202" s="59"/>
      <c r="Q202" s="59"/>
      <c r="R202" s="139">
        <v>4.497183528142482E-06</v>
      </c>
      <c r="S202" s="59"/>
      <c r="T202" s="59"/>
      <c r="U202" s="59"/>
      <c r="V202" s="59"/>
      <c r="W202" s="59"/>
      <c r="X202" s="59"/>
      <c r="Y202" s="58">
        <v>1</v>
      </c>
      <c r="Z202" s="59"/>
      <c r="AA202" s="59"/>
      <c r="AB202" s="59"/>
      <c r="AC202" s="59"/>
      <c r="AD202" s="59"/>
      <c r="AE202" s="59"/>
      <c r="AF202" s="139">
        <v>2.383278915131438E-05</v>
      </c>
      <c r="AG202" s="59"/>
      <c r="AH202" s="59"/>
      <c r="AI202" s="59"/>
      <c r="AJ202" s="59"/>
    </row>
    <row r="203" spans="2:36" ht="12" customHeight="1">
      <c r="B203" s="61" t="s">
        <v>1252</v>
      </c>
      <c r="C203" s="59"/>
      <c r="D203" s="59"/>
      <c r="E203" s="59"/>
      <c r="F203" s="141">
        <v>4313643.310000001</v>
      </c>
      <c r="G203" s="59"/>
      <c r="H203" s="59"/>
      <c r="I203" s="59"/>
      <c r="J203" s="59"/>
      <c r="K203" s="59"/>
      <c r="L203" s="59"/>
      <c r="M203" s="59"/>
      <c r="N203" s="59"/>
      <c r="O203" s="59"/>
      <c r="P203" s="59"/>
      <c r="Q203" s="59"/>
      <c r="R203" s="139">
        <v>0.0014221893359520734</v>
      </c>
      <c r="S203" s="59"/>
      <c r="T203" s="59"/>
      <c r="U203" s="59"/>
      <c r="V203" s="59"/>
      <c r="W203" s="59"/>
      <c r="X203" s="59"/>
      <c r="Y203" s="58">
        <v>48</v>
      </c>
      <c r="Z203" s="59"/>
      <c r="AA203" s="59"/>
      <c r="AB203" s="59"/>
      <c r="AC203" s="59"/>
      <c r="AD203" s="59"/>
      <c r="AE203" s="59"/>
      <c r="AF203" s="139">
        <v>0.0011439738792630902</v>
      </c>
      <c r="AG203" s="59"/>
      <c r="AH203" s="59"/>
      <c r="AI203" s="59"/>
      <c r="AJ203" s="59"/>
    </row>
    <row r="204" spans="2:36" ht="12" customHeight="1">
      <c r="B204" s="61" t="s">
        <v>1253</v>
      </c>
      <c r="C204" s="59"/>
      <c r="D204" s="59"/>
      <c r="E204" s="59"/>
      <c r="F204" s="141">
        <v>20010757.42000001</v>
      </c>
      <c r="G204" s="59"/>
      <c r="H204" s="59"/>
      <c r="I204" s="59"/>
      <c r="J204" s="59"/>
      <c r="K204" s="59"/>
      <c r="L204" s="59"/>
      <c r="M204" s="59"/>
      <c r="N204" s="59"/>
      <c r="O204" s="59"/>
      <c r="P204" s="59"/>
      <c r="Q204" s="59"/>
      <c r="R204" s="139">
        <v>0.006597459215293308</v>
      </c>
      <c r="S204" s="59"/>
      <c r="T204" s="59"/>
      <c r="U204" s="59"/>
      <c r="V204" s="59"/>
      <c r="W204" s="59"/>
      <c r="X204" s="59"/>
      <c r="Y204" s="58">
        <v>208</v>
      </c>
      <c r="Z204" s="59"/>
      <c r="AA204" s="59"/>
      <c r="AB204" s="59"/>
      <c r="AC204" s="59"/>
      <c r="AD204" s="59"/>
      <c r="AE204" s="59"/>
      <c r="AF204" s="139">
        <v>0.00495722014347339</v>
      </c>
      <c r="AG204" s="59"/>
      <c r="AH204" s="59"/>
      <c r="AI204" s="59"/>
      <c r="AJ204" s="59"/>
    </row>
    <row r="205" spans="2:36" ht="12" customHeight="1">
      <c r="B205" s="61" t="s">
        <v>1254</v>
      </c>
      <c r="C205" s="59"/>
      <c r="D205" s="59"/>
      <c r="E205" s="59"/>
      <c r="F205" s="141">
        <v>2894479.41</v>
      </c>
      <c r="G205" s="59"/>
      <c r="H205" s="59"/>
      <c r="I205" s="59"/>
      <c r="J205" s="59"/>
      <c r="K205" s="59"/>
      <c r="L205" s="59"/>
      <c r="M205" s="59"/>
      <c r="N205" s="59"/>
      <c r="O205" s="59"/>
      <c r="P205" s="59"/>
      <c r="Q205" s="59"/>
      <c r="R205" s="139">
        <v>0.0009542972040576179</v>
      </c>
      <c r="S205" s="59"/>
      <c r="T205" s="59"/>
      <c r="U205" s="59"/>
      <c r="V205" s="59"/>
      <c r="W205" s="59"/>
      <c r="X205" s="59"/>
      <c r="Y205" s="58">
        <v>17</v>
      </c>
      <c r="Z205" s="59"/>
      <c r="AA205" s="59"/>
      <c r="AB205" s="59"/>
      <c r="AC205" s="59"/>
      <c r="AD205" s="59"/>
      <c r="AE205" s="59"/>
      <c r="AF205" s="139">
        <v>0.00040515741557234445</v>
      </c>
      <c r="AG205" s="59"/>
      <c r="AH205" s="59"/>
      <c r="AI205" s="59"/>
      <c r="AJ205" s="59"/>
    </row>
    <row r="206" spans="2:36" ht="12" customHeight="1">
      <c r="B206" s="61" t="s">
        <v>1255</v>
      </c>
      <c r="C206" s="59"/>
      <c r="D206" s="59"/>
      <c r="E206" s="59"/>
      <c r="F206" s="141">
        <v>2857695460.8599772</v>
      </c>
      <c r="G206" s="59"/>
      <c r="H206" s="59"/>
      <c r="I206" s="59"/>
      <c r="J206" s="59"/>
      <c r="K206" s="59"/>
      <c r="L206" s="59"/>
      <c r="M206" s="59"/>
      <c r="N206" s="59"/>
      <c r="O206" s="59"/>
      <c r="P206" s="59"/>
      <c r="Q206" s="59"/>
      <c r="R206" s="139">
        <v>0.9421696968805945</v>
      </c>
      <c r="S206" s="59"/>
      <c r="T206" s="59"/>
      <c r="U206" s="59"/>
      <c r="V206" s="59"/>
      <c r="W206" s="59"/>
      <c r="X206" s="59"/>
      <c r="Y206" s="58">
        <v>39875</v>
      </c>
      <c r="Z206" s="59"/>
      <c r="AA206" s="59"/>
      <c r="AB206" s="59"/>
      <c r="AC206" s="59"/>
      <c r="AD206" s="59"/>
      <c r="AE206" s="59"/>
      <c r="AF206" s="139">
        <v>0.9503324674086608</v>
      </c>
      <c r="AG206" s="59"/>
      <c r="AH206" s="59"/>
      <c r="AI206" s="59"/>
      <c r="AJ206" s="59"/>
    </row>
    <row r="207" spans="2:36" ht="12.75" customHeight="1">
      <c r="B207" s="147"/>
      <c r="C207" s="143"/>
      <c r="D207" s="143"/>
      <c r="E207" s="143"/>
      <c r="F207" s="144">
        <v>3033100587.209977</v>
      </c>
      <c r="G207" s="143"/>
      <c r="H207" s="143"/>
      <c r="I207" s="143"/>
      <c r="J207" s="143"/>
      <c r="K207" s="143"/>
      <c r="L207" s="143"/>
      <c r="M207" s="143"/>
      <c r="N207" s="143"/>
      <c r="O207" s="143"/>
      <c r="P207" s="143"/>
      <c r="Q207" s="143"/>
      <c r="R207" s="145">
        <v>1.0000000000000189</v>
      </c>
      <c r="S207" s="143"/>
      <c r="T207" s="143"/>
      <c r="U207" s="143"/>
      <c r="V207" s="143"/>
      <c r="W207" s="143"/>
      <c r="X207" s="143"/>
      <c r="Y207" s="146">
        <v>41959</v>
      </c>
      <c r="Z207" s="143"/>
      <c r="AA207" s="143"/>
      <c r="AB207" s="143"/>
      <c r="AC207" s="143"/>
      <c r="AD207" s="143"/>
      <c r="AE207" s="143"/>
      <c r="AF207" s="145">
        <v>1</v>
      </c>
      <c r="AG207" s="143"/>
      <c r="AH207" s="143"/>
      <c r="AI207" s="143"/>
      <c r="AJ207" s="143"/>
    </row>
    <row r="208" spans="2:36"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2:36" ht="18.75" customHeight="1">
      <c r="B209" s="68" t="s">
        <v>1175</v>
      </c>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70"/>
    </row>
    <row r="210" spans="2:36"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2:36" ht="12" customHeight="1">
      <c r="B211" s="55"/>
      <c r="C211" s="56"/>
      <c r="D211" s="56"/>
      <c r="E211" s="55" t="s">
        <v>1181</v>
      </c>
      <c r="F211" s="56"/>
      <c r="G211" s="56"/>
      <c r="H211" s="56"/>
      <c r="I211" s="56"/>
      <c r="J211" s="56"/>
      <c r="K211" s="56"/>
      <c r="L211" s="56"/>
      <c r="M211" s="56"/>
      <c r="N211" s="56"/>
      <c r="O211" s="56"/>
      <c r="P211" s="56"/>
      <c r="Q211" s="55" t="s">
        <v>1182</v>
      </c>
      <c r="R211" s="56"/>
      <c r="S211" s="56"/>
      <c r="T211" s="56"/>
      <c r="U211" s="56"/>
      <c r="V211" s="56"/>
      <c r="W211" s="56"/>
      <c r="X211" s="55" t="s">
        <v>1183</v>
      </c>
      <c r="Y211" s="56"/>
      <c r="Z211" s="56"/>
      <c r="AA211" s="56"/>
      <c r="AB211" s="56"/>
      <c r="AC211" s="56"/>
      <c r="AD211" s="56"/>
      <c r="AE211" s="55" t="s">
        <v>1182</v>
      </c>
      <c r="AF211" s="56"/>
      <c r="AG211" s="56"/>
      <c r="AH211" s="56"/>
      <c r="AI211" s="56"/>
      <c r="AJ211" s="1"/>
    </row>
    <row r="212" spans="2:36" ht="12" customHeight="1">
      <c r="B212" s="61" t="s">
        <v>1256</v>
      </c>
      <c r="C212" s="59"/>
      <c r="D212" s="59"/>
      <c r="E212" s="141">
        <v>3033100587.2099776</v>
      </c>
      <c r="F212" s="59"/>
      <c r="G212" s="59"/>
      <c r="H212" s="59"/>
      <c r="I212" s="59"/>
      <c r="J212" s="59"/>
      <c r="K212" s="59"/>
      <c r="L212" s="59"/>
      <c r="M212" s="59"/>
      <c r="N212" s="59"/>
      <c r="O212" s="59"/>
      <c r="P212" s="59"/>
      <c r="Q212" s="139">
        <v>1</v>
      </c>
      <c r="R212" s="59"/>
      <c r="S212" s="59"/>
      <c r="T212" s="59"/>
      <c r="U212" s="59"/>
      <c r="V212" s="59"/>
      <c r="W212" s="59"/>
      <c r="X212" s="58">
        <v>41959</v>
      </c>
      <c r="Y212" s="59"/>
      <c r="Z212" s="59"/>
      <c r="AA212" s="59"/>
      <c r="AB212" s="59"/>
      <c r="AC212" s="59"/>
      <c r="AD212" s="59"/>
      <c r="AE212" s="139">
        <v>1</v>
      </c>
      <c r="AF212" s="59"/>
      <c r="AG212" s="59"/>
      <c r="AH212" s="59"/>
      <c r="AI212" s="59"/>
      <c r="AJ212" s="1"/>
    </row>
    <row r="213" spans="2:36" ht="12" customHeight="1">
      <c r="B213" s="147"/>
      <c r="C213" s="143"/>
      <c r="D213" s="143"/>
      <c r="E213" s="144">
        <v>3033100587.2099776</v>
      </c>
      <c r="F213" s="143"/>
      <c r="G213" s="143"/>
      <c r="H213" s="143"/>
      <c r="I213" s="143"/>
      <c r="J213" s="143"/>
      <c r="K213" s="143"/>
      <c r="L213" s="143"/>
      <c r="M213" s="143"/>
      <c r="N213" s="143"/>
      <c r="O213" s="143"/>
      <c r="P213" s="143"/>
      <c r="Q213" s="145">
        <v>1.0000000000000187</v>
      </c>
      <c r="R213" s="143"/>
      <c r="S213" s="143"/>
      <c r="T213" s="143"/>
      <c r="U213" s="143"/>
      <c r="V213" s="143"/>
      <c r="W213" s="143"/>
      <c r="X213" s="146">
        <v>41959</v>
      </c>
      <c r="Y213" s="143"/>
      <c r="Z213" s="143"/>
      <c r="AA213" s="143"/>
      <c r="AB213" s="143"/>
      <c r="AC213" s="143"/>
      <c r="AD213" s="143"/>
      <c r="AE213" s="145">
        <v>1</v>
      </c>
      <c r="AF213" s="143"/>
      <c r="AG213" s="143"/>
      <c r="AH213" s="143"/>
      <c r="AI213" s="143"/>
      <c r="AJ213" s="1"/>
    </row>
    <row r="214" spans="2:36" ht="16.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8.75" customHeight="1">
      <c r="B215" s="68" t="s">
        <v>1176</v>
      </c>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70"/>
    </row>
    <row r="216" spans="2:36" ht="6.75"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2:36" ht="13.5" customHeight="1">
      <c r="B217" s="55"/>
      <c r="C217" s="56"/>
      <c r="D217" s="55" t="s">
        <v>1181</v>
      </c>
      <c r="E217" s="56"/>
      <c r="F217" s="56"/>
      <c r="G217" s="56"/>
      <c r="H217" s="56"/>
      <c r="I217" s="56"/>
      <c r="J217" s="56"/>
      <c r="K217" s="56"/>
      <c r="L217" s="56"/>
      <c r="M217" s="56"/>
      <c r="N217" s="56"/>
      <c r="O217" s="56"/>
      <c r="P217" s="55" t="s">
        <v>1182</v>
      </c>
      <c r="Q217" s="56"/>
      <c r="R217" s="56"/>
      <c r="S217" s="56"/>
      <c r="T217" s="56"/>
      <c r="U217" s="56"/>
      <c r="V217" s="56"/>
      <c r="W217" s="55" t="s">
        <v>1183</v>
      </c>
      <c r="X217" s="56"/>
      <c r="Y217" s="56"/>
      <c r="Z217" s="56"/>
      <c r="AA217" s="56"/>
      <c r="AB217" s="56"/>
      <c r="AC217" s="56"/>
      <c r="AD217" s="55" t="s">
        <v>1182</v>
      </c>
      <c r="AE217" s="56"/>
      <c r="AF217" s="56"/>
      <c r="AG217" s="56"/>
      <c r="AH217" s="56"/>
      <c r="AI217" s="56"/>
      <c r="AJ217" s="1"/>
    </row>
    <row r="218" spans="2:36" ht="12" customHeight="1">
      <c r="B218" s="61" t="s">
        <v>1257</v>
      </c>
      <c r="C218" s="59"/>
      <c r="D218" s="141">
        <v>2885505624.379979</v>
      </c>
      <c r="E218" s="59"/>
      <c r="F218" s="59"/>
      <c r="G218" s="59"/>
      <c r="H218" s="59"/>
      <c r="I218" s="59"/>
      <c r="J218" s="59"/>
      <c r="K218" s="59"/>
      <c r="L218" s="59"/>
      <c r="M218" s="59"/>
      <c r="N218" s="59"/>
      <c r="O218" s="59"/>
      <c r="P218" s="139">
        <v>0.9513385861806297</v>
      </c>
      <c r="Q218" s="59"/>
      <c r="R218" s="59"/>
      <c r="S218" s="59"/>
      <c r="T218" s="59"/>
      <c r="U218" s="59"/>
      <c r="V218" s="59"/>
      <c r="W218" s="58">
        <v>40351</v>
      </c>
      <c r="X218" s="59"/>
      <c r="Y218" s="59"/>
      <c r="Z218" s="59"/>
      <c r="AA218" s="59"/>
      <c r="AB218" s="59"/>
      <c r="AC218" s="59"/>
      <c r="AD218" s="139">
        <v>0.9616768750446865</v>
      </c>
      <c r="AE218" s="59"/>
      <c r="AF218" s="59"/>
      <c r="AG218" s="59"/>
      <c r="AH218" s="59"/>
      <c r="AI218" s="59"/>
      <c r="AJ218" s="1"/>
    </row>
    <row r="219" spans="2:36" ht="12" customHeight="1">
      <c r="B219" s="61" t="s">
        <v>1258</v>
      </c>
      <c r="C219" s="59"/>
      <c r="D219" s="141">
        <v>95391119.19</v>
      </c>
      <c r="E219" s="59"/>
      <c r="F219" s="59"/>
      <c r="G219" s="59"/>
      <c r="H219" s="59"/>
      <c r="I219" s="59"/>
      <c r="J219" s="59"/>
      <c r="K219" s="59"/>
      <c r="L219" s="59"/>
      <c r="M219" s="59"/>
      <c r="N219" s="59"/>
      <c r="O219" s="59"/>
      <c r="P219" s="139">
        <v>0.03145003485616224</v>
      </c>
      <c r="Q219" s="59"/>
      <c r="R219" s="59"/>
      <c r="S219" s="59"/>
      <c r="T219" s="59"/>
      <c r="U219" s="59"/>
      <c r="V219" s="59"/>
      <c r="W219" s="58">
        <v>551</v>
      </c>
      <c r="X219" s="59"/>
      <c r="Y219" s="59"/>
      <c r="Z219" s="59"/>
      <c r="AA219" s="59"/>
      <c r="AB219" s="59"/>
      <c r="AC219" s="59"/>
      <c r="AD219" s="139">
        <v>0.013131866822374223</v>
      </c>
      <c r="AE219" s="59"/>
      <c r="AF219" s="59"/>
      <c r="AG219" s="59"/>
      <c r="AH219" s="59"/>
      <c r="AI219" s="59"/>
      <c r="AJ219" s="1"/>
    </row>
    <row r="220" spans="2:36" ht="12" customHeight="1">
      <c r="B220" s="61" t="s">
        <v>1259</v>
      </c>
      <c r="C220" s="59"/>
      <c r="D220" s="141">
        <v>52203843.64000008</v>
      </c>
      <c r="E220" s="59"/>
      <c r="F220" s="59"/>
      <c r="G220" s="59"/>
      <c r="H220" s="59"/>
      <c r="I220" s="59"/>
      <c r="J220" s="59"/>
      <c r="K220" s="59"/>
      <c r="L220" s="59"/>
      <c r="M220" s="59"/>
      <c r="N220" s="59"/>
      <c r="O220" s="59"/>
      <c r="P220" s="139">
        <v>0.017211378963208138</v>
      </c>
      <c r="Q220" s="59"/>
      <c r="R220" s="59"/>
      <c r="S220" s="59"/>
      <c r="T220" s="59"/>
      <c r="U220" s="59"/>
      <c r="V220" s="59"/>
      <c r="W220" s="58">
        <v>1057</v>
      </c>
      <c r="X220" s="59"/>
      <c r="Y220" s="59"/>
      <c r="Z220" s="59"/>
      <c r="AA220" s="59"/>
      <c r="AB220" s="59"/>
      <c r="AC220" s="59"/>
      <c r="AD220" s="139">
        <v>0.0251912581329393</v>
      </c>
      <c r="AE220" s="59"/>
      <c r="AF220" s="59"/>
      <c r="AG220" s="59"/>
      <c r="AH220" s="59"/>
      <c r="AI220" s="59"/>
      <c r="AJ220" s="1"/>
    </row>
    <row r="221" spans="2:36" ht="12" customHeight="1">
      <c r="B221" s="147"/>
      <c r="C221" s="143"/>
      <c r="D221" s="144">
        <v>3033100587.209979</v>
      </c>
      <c r="E221" s="143"/>
      <c r="F221" s="143"/>
      <c r="G221" s="143"/>
      <c r="H221" s="143"/>
      <c r="I221" s="143"/>
      <c r="J221" s="143"/>
      <c r="K221" s="143"/>
      <c r="L221" s="143"/>
      <c r="M221" s="143"/>
      <c r="N221" s="143"/>
      <c r="O221" s="143"/>
      <c r="P221" s="145">
        <v>1.0000000000000182</v>
      </c>
      <c r="Q221" s="143"/>
      <c r="R221" s="143"/>
      <c r="S221" s="143"/>
      <c r="T221" s="143"/>
      <c r="U221" s="143"/>
      <c r="V221" s="143"/>
      <c r="W221" s="146">
        <v>41959</v>
      </c>
      <c r="X221" s="143"/>
      <c r="Y221" s="143"/>
      <c r="Z221" s="143"/>
      <c r="AA221" s="143"/>
      <c r="AB221" s="143"/>
      <c r="AC221" s="143"/>
      <c r="AD221" s="145">
        <v>1</v>
      </c>
      <c r="AE221" s="143"/>
      <c r="AF221" s="143"/>
      <c r="AG221" s="143"/>
      <c r="AH221" s="143"/>
      <c r="AI221" s="143"/>
      <c r="AJ221" s="1"/>
    </row>
    <row r="222" spans="2:36" ht="9"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8.75" customHeight="1">
      <c r="B223" s="68" t="s">
        <v>1177</v>
      </c>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70"/>
    </row>
    <row r="224" spans="2:36" ht="8.25" customHeight="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2:36" ht="12.75" customHeight="1">
      <c r="B225" s="6"/>
      <c r="C225" s="55" t="s">
        <v>1181</v>
      </c>
      <c r="D225" s="56"/>
      <c r="E225" s="56"/>
      <c r="F225" s="56"/>
      <c r="G225" s="56"/>
      <c r="H225" s="56"/>
      <c r="I225" s="56"/>
      <c r="J225" s="56"/>
      <c r="K225" s="56"/>
      <c r="L225" s="56"/>
      <c r="M225" s="56"/>
      <c r="N225" s="56"/>
      <c r="O225" s="55" t="s">
        <v>1182</v>
      </c>
      <c r="P225" s="56"/>
      <c r="Q225" s="56"/>
      <c r="R225" s="56"/>
      <c r="S225" s="56"/>
      <c r="T225" s="56"/>
      <c r="U225" s="56"/>
      <c r="V225" s="55" t="s">
        <v>1183</v>
      </c>
      <c r="W225" s="56"/>
      <c r="X225" s="56"/>
      <c r="Y225" s="56"/>
      <c r="Z225" s="56"/>
      <c r="AA225" s="56"/>
      <c r="AB225" s="56"/>
      <c r="AC225" s="55" t="s">
        <v>1182</v>
      </c>
      <c r="AD225" s="56"/>
      <c r="AE225" s="56"/>
      <c r="AF225" s="56"/>
      <c r="AG225" s="56"/>
      <c r="AH225" s="56"/>
      <c r="AI225" s="1"/>
      <c r="AJ225" s="1"/>
    </row>
    <row r="226" spans="2:36" ht="12" customHeight="1">
      <c r="B226" s="9" t="s">
        <v>86</v>
      </c>
      <c r="C226" s="141">
        <v>349390.5299999999</v>
      </c>
      <c r="D226" s="59"/>
      <c r="E226" s="59"/>
      <c r="F226" s="59"/>
      <c r="G226" s="59"/>
      <c r="H226" s="59"/>
      <c r="I226" s="59"/>
      <c r="J226" s="59"/>
      <c r="K226" s="59"/>
      <c r="L226" s="59"/>
      <c r="M226" s="59"/>
      <c r="N226" s="59"/>
      <c r="O226" s="139">
        <v>0.00011519252987299923</v>
      </c>
      <c r="P226" s="59"/>
      <c r="Q226" s="59"/>
      <c r="R226" s="59"/>
      <c r="S226" s="59"/>
      <c r="T226" s="59"/>
      <c r="U226" s="59"/>
      <c r="V226" s="58">
        <v>158</v>
      </c>
      <c r="W226" s="59"/>
      <c r="X226" s="59"/>
      <c r="Y226" s="59"/>
      <c r="Z226" s="59"/>
      <c r="AA226" s="59"/>
      <c r="AB226" s="59"/>
      <c r="AC226" s="139">
        <v>0.003765580685907672</v>
      </c>
      <c r="AD226" s="59"/>
      <c r="AE226" s="59"/>
      <c r="AF226" s="59"/>
      <c r="AG226" s="59"/>
      <c r="AH226" s="59"/>
      <c r="AI226" s="1"/>
      <c r="AJ226" s="1"/>
    </row>
    <row r="227" spans="2:36" ht="12" customHeight="1">
      <c r="B227" s="9" t="s">
        <v>1260</v>
      </c>
      <c r="C227" s="141">
        <v>44362337.42999999</v>
      </c>
      <c r="D227" s="59"/>
      <c r="E227" s="59"/>
      <c r="F227" s="59"/>
      <c r="G227" s="59"/>
      <c r="H227" s="59"/>
      <c r="I227" s="59"/>
      <c r="J227" s="59"/>
      <c r="K227" s="59"/>
      <c r="L227" s="59"/>
      <c r="M227" s="59"/>
      <c r="N227" s="59"/>
      <c r="O227" s="139">
        <v>0.014626068656300865</v>
      </c>
      <c r="P227" s="59"/>
      <c r="Q227" s="59"/>
      <c r="R227" s="59"/>
      <c r="S227" s="59"/>
      <c r="T227" s="59"/>
      <c r="U227" s="59"/>
      <c r="V227" s="58">
        <v>2193</v>
      </c>
      <c r="W227" s="59"/>
      <c r="X227" s="59"/>
      <c r="Y227" s="59"/>
      <c r="Z227" s="59"/>
      <c r="AA227" s="59"/>
      <c r="AB227" s="59"/>
      <c r="AC227" s="139">
        <v>0.05226530660883243</v>
      </c>
      <c r="AD227" s="59"/>
      <c r="AE227" s="59"/>
      <c r="AF227" s="59"/>
      <c r="AG227" s="59"/>
      <c r="AH227" s="59"/>
      <c r="AI227" s="1"/>
      <c r="AJ227" s="1"/>
    </row>
    <row r="228" spans="2:36" ht="12" customHeight="1">
      <c r="B228" s="9" t="s">
        <v>1261</v>
      </c>
      <c r="C228" s="141">
        <v>170949977.5999997</v>
      </c>
      <c r="D228" s="59"/>
      <c r="E228" s="59"/>
      <c r="F228" s="59"/>
      <c r="G228" s="59"/>
      <c r="H228" s="59"/>
      <c r="I228" s="59"/>
      <c r="J228" s="59"/>
      <c r="K228" s="59"/>
      <c r="L228" s="59"/>
      <c r="M228" s="59"/>
      <c r="N228" s="59"/>
      <c r="O228" s="139">
        <v>0.05636146005868138</v>
      </c>
      <c r="P228" s="59"/>
      <c r="Q228" s="59"/>
      <c r="R228" s="59"/>
      <c r="S228" s="59"/>
      <c r="T228" s="59"/>
      <c r="U228" s="59"/>
      <c r="V228" s="58">
        <v>4733</v>
      </c>
      <c r="W228" s="59"/>
      <c r="X228" s="59"/>
      <c r="Y228" s="59"/>
      <c r="Z228" s="59"/>
      <c r="AA228" s="59"/>
      <c r="AB228" s="59"/>
      <c r="AC228" s="139">
        <v>0.11280059105317096</v>
      </c>
      <c r="AD228" s="59"/>
      <c r="AE228" s="59"/>
      <c r="AF228" s="59"/>
      <c r="AG228" s="59"/>
      <c r="AH228" s="59"/>
      <c r="AI228" s="1"/>
      <c r="AJ228" s="1"/>
    </row>
    <row r="229" spans="2:36" ht="12" customHeight="1">
      <c r="B229" s="9" t="s">
        <v>1262</v>
      </c>
      <c r="C229" s="141">
        <v>273482508.21000034</v>
      </c>
      <c r="D229" s="59"/>
      <c r="E229" s="59"/>
      <c r="F229" s="59"/>
      <c r="G229" s="59"/>
      <c r="H229" s="59"/>
      <c r="I229" s="59"/>
      <c r="J229" s="59"/>
      <c r="K229" s="59"/>
      <c r="L229" s="59"/>
      <c r="M229" s="59"/>
      <c r="N229" s="59"/>
      <c r="O229" s="139">
        <v>0.09016598703096855</v>
      </c>
      <c r="P229" s="59"/>
      <c r="Q229" s="59"/>
      <c r="R229" s="59"/>
      <c r="S229" s="59"/>
      <c r="T229" s="59"/>
      <c r="U229" s="59"/>
      <c r="V229" s="58">
        <v>5395</v>
      </c>
      <c r="W229" s="59"/>
      <c r="X229" s="59"/>
      <c r="Y229" s="59"/>
      <c r="Z229" s="59"/>
      <c r="AA229" s="59"/>
      <c r="AB229" s="59"/>
      <c r="AC229" s="139">
        <v>0.12857789747134107</v>
      </c>
      <c r="AD229" s="59"/>
      <c r="AE229" s="59"/>
      <c r="AF229" s="59"/>
      <c r="AG229" s="59"/>
      <c r="AH229" s="59"/>
      <c r="AI229" s="1"/>
      <c r="AJ229" s="1"/>
    </row>
    <row r="230" spans="2:36" ht="12" customHeight="1">
      <c r="B230" s="9" t="s">
        <v>1263</v>
      </c>
      <c r="C230" s="141">
        <v>319154943.2100007</v>
      </c>
      <c r="D230" s="59"/>
      <c r="E230" s="59"/>
      <c r="F230" s="59"/>
      <c r="G230" s="59"/>
      <c r="H230" s="59"/>
      <c r="I230" s="59"/>
      <c r="J230" s="59"/>
      <c r="K230" s="59"/>
      <c r="L230" s="59"/>
      <c r="M230" s="59"/>
      <c r="N230" s="59"/>
      <c r="O230" s="139">
        <v>0.1052239891271048</v>
      </c>
      <c r="P230" s="59"/>
      <c r="Q230" s="59"/>
      <c r="R230" s="59"/>
      <c r="S230" s="59"/>
      <c r="T230" s="59"/>
      <c r="U230" s="59"/>
      <c r="V230" s="58">
        <v>5297</v>
      </c>
      <c r="W230" s="59"/>
      <c r="X230" s="59"/>
      <c r="Y230" s="59"/>
      <c r="Z230" s="59"/>
      <c r="AA230" s="59"/>
      <c r="AB230" s="59"/>
      <c r="AC230" s="139">
        <v>0.12624228413451227</v>
      </c>
      <c r="AD230" s="59"/>
      <c r="AE230" s="59"/>
      <c r="AF230" s="59"/>
      <c r="AG230" s="59"/>
      <c r="AH230" s="59"/>
      <c r="AI230" s="1"/>
      <c r="AJ230" s="1"/>
    </row>
    <row r="231" spans="2:36" ht="12" customHeight="1">
      <c r="B231" s="9" t="s">
        <v>1264</v>
      </c>
      <c r="C231" s="141">
        <v>370874694.21000105</v>
      </c>
      <c r="D231" s="59"/>
      <c r="E231" s="59"/>
      <c r="F231" s="59"/>
      <c r="G231" s="59"/>
      <c r="H231" s="59"/>
      <c r="I231" s="59"/>
      <c r="J231" s="59"/>
      <c r="K231" s="59"/>
      <c r="L231" s="59"/>
      <c r="M231" s="59"/>
      <c r="N231" s="59"/>
      <c r="O231" s="139">
        <v>0.12227576486381875</v>
      </c>
      <c r="P231" s="59"/>
      <c r="Q231" s="59"/>
      <c r="R231" s="59"/>
      <c r="S231" s="59"/>
      <c r="T231" s="59"/>
      <c r="U231" s="59"/>
      <c r="V231" s="58">
        <v>5190</v>
      </c>
      <c r="W231" s="59"/>
      <c r="X231" s="59"/>
      <c r="Y231" s="59"/>
      <c r="Z231" s="59"/>
      <c r="AA231" s="59"/>
      <c r="AB231" s="59"/>
      <c r="AC231" s="139">
        <v>0.12369217569532162</v>
      </c>
      <c r="AD231" s="59"/>
      <c r="AE231" s="59"/>
      <c r="AF231" s="59"/>
      <c r="AG231" s="59"/>
      <c r="AH231" s="59"/>
      <c r="AI231" s="1"/>
      <c r="AJ231" s="1"/>
    </row>
    <row r="232" spans="2:36" ht="12" customHeight="1">
      <c r="B232" s="9" t="s">
        <v>1265</v>
      </c>
      <c r="C232" s="141">
        <v>393325620.2000003</v>
      </c>
      <c r="D232" s="59"/>
      <c r="E232" s="59"/>
      <c r="F232" s="59"/>
      <c r="G232" s="59"/>
      <c r="H232" s="59"/>
      <c r="I232" s="59"/>
      <c r="J232" s="59"/>
      <c r="K232" s="59"/>
      <c r="L232" s="59"/>
      <c r="M232" s="59"/>
      <c r="N232" s="59"/>
      <c r="O232" s="139">
        <v>0.12967773698590082</v>
      </c>
      <c r="P232" s="59"/>
      <c r="Q232" s="59"/>
      <c r="R232" s="59"/>
      <c r="S232" s="59"/>
      <c r="T232" s="59"/>
      <c r="U232" s="59"/>
      <c r="V232" s="58">
        <v>4794</v>
      </c>
      <c r="W232" s="59"/>
      <c r="X232" s="59"/>
      <c r="Y232" s="59"/>
      <c r="Z232" s="59"/>
      <c r="AA232" s="59"/>
      <c r="AB232" s="59"/>
      <c r="AC232" s="139">
        <v>0.11425439119140113</v>
      </c>
      <c r="AD232" s="59"/>
      <c r="AE232" s="59"/>
      <c r="AF232" s="59"/>
      <c r="AG232" s="59"/>
      <c r="AH232" s="59"/>
      <c r="AI232" s="1"/>
      <c r="AJ232" s="1"/>
    </row>
    <row r="233" spans="2:36" ht="12" customHeight="1">
      <c r="B233" s="9" t="s">
        <v>1266</v>
      </c>
      <c r="C233" s="141">
        <v>406985974.060001</v>
      </c>
      <c r="D233" s="59"/>
      <c r="E233" s="59"/>
      <c r="F233" s="59"/>
      <c r="G233" s="59"/>
      <c r="H233" s="59"/>
      <c r="I233" s="59"/>
      <c r="J233" s="59"/>
      <c r="K233" s="59"/>
      <c r="L233" s="59"/>
      <c r="M233" s="59"/>
      <c r="N233" s="59"/>
      <c r="O233" s="139">
        <v>0.13418149591747197</v>
      </c>
      <c r="P233" s="59"/>
      <c r="Q233" s="59"/>
      <c r="R233" s="59"/>
      <c r="S233" s="59"/>
      <c r="T233" s="59"/>
      <c r="U233" s="59"/>
      <c r="V233" s="58">
        <v>4521</v>
      </c>
      <c r="W233" s="59"/>
      <c r="X233" s="59"/>
      <c r="Y233" s="59"/>
      <c r="Z233" s="59"/>
      <c r="AA233" s="59"/>
      <c r="AB233" s="59"/>
      <c r="AC233" s="139">
        <v>0.1077480397530923</v>
      </c>
      <c r="AD233" s="59"/>
      <c r="AE233" s="59"/>
      <c r="AF233" s="59"/>
      <c r="AG233" s="59"/>
      <c r="AH233" s="59"/>
      <c r="AI233" s="1"/>
      <c r="AJ233" s="1"/>
    </row>
    <row r="234" spans="2:36" ht="12" customHeight="1">
      <c r="B234" s="9" t="s">
        <v>1267</v>
      </c>
      <c r="C234" s="141">
        <v>406033091.06000024</v>
      </c>
      <c r="D234" s="59"/>
      <c r="E234" s="59"/>
      <c r="F234" s="59"/>
      <c r="G234" s="59"/>
      <c r="H234" s="59"/>
      <c r="I234" s="59"/>
      <c r="J234" s="59"/>
      <c r="K234" s="59"/>
      <c r="L234" s="59"/>
      <c r="M234" s="59"/>
      <c r="N234" s="59"/>
      <c r="O234" s="139">
        <v>0.1338673345592833</v>
      </c>
      <c r="P234" s="59"/>
      <c r="Q234" s="59"/>
      <c r="R234" s="59"/>
      <c r="S234" s="59"/>
      <c r="T234" s="59"/>
      <c r="U234" s="59"/>
      <c r="V234" s="58">
        <v>3971</v>
      </c>
      <c r="W234" s="59"/>
      <c r="X234" s="59"/>
      <c r="Y234" s="59"/>
      <c r="Z234" s="59"/>
      <c r="AA234" s="59"/>
      <c r="AB234" s="59"/>
      <c r="AC234" s="139">
        <v>0.0946400057198694</v>
      </c>
      <c r="AD234" s="59"/>
      <c r="AE234" s="59"/>
      <c r="AF234" s="59"/>
      <c r="AG234" s="59"/>
      <c r="AH234" s="59"/>
      <c r="AI234" s="1"/>
      <c r="AJ234" s="1"/>
    </row>
    <row r="235" spans="2:36" ht="12" customHeight="1">
      <c r="B235" s="9" t="s">
        <v>1268</v>
      </c>
      <c r="C235" s="141">
        <v>427497296.980001</v>
      </c>
      <c r="D235" s="59"/>
      <c r="E235" s="59"/>
      <c r="F235" s="59"/>
      <c r="G235" s="59"/>
      <c r="H235" s="59"/>
      <c r="I235" s="59"/>
      <c r="J235" s="59"/>
      <c r="K235" s="59"/>
      <c r="L235" s="59"/>
      <c r="M235" s="59"/>
      <c r="N235" s="59"/>
      <c r="O235" s="139">
        <v>0.14094398938916633</v>
      </c>
      <c r="P235" s="59"/>
      <c r="Q235" s="59"/>
      <c r="R235" s="59"/>
      <c r="S235" s="59"/>
      <c r="T235" s="59"/>
      <c r="U235" s="59"/>
      <c r="V235" s="58">
        <v>3839</v>
      </c>
      <c r="W235" s="59"/>
      <c r="X235" s="59"/>
      <c r="Y235" s="59"/>
      <c r="Z235" s="59"/>
      <c r="AA235" s="59"/>
      <c r="AB235" s="59"/>
      <c r="AC235" s="139">
        <v>0.0914940775518959</v>
      </c>
      <c r="AD235" s="59"/>
      <c r="AE235" s="59"/>
      <c r="AF235" s="59"/>
      <c r="AG235" s="59"/>
      <c r="AH235" s="59"/>
      <c r="AI235" s="1"/>
      <c r="AJ235" s="1"/>
    </row>
    <row r="236" spans="2:36" ht="12" customHeight="1">
      <c r="B236" s="9" t="s">
        <v>1269</v>
      </c>
      <c r="C236" s="141">
        <v>178875017.43999994</v>
      </c>
      <c r="D236" s="59"/>
      <c r="E236" s="59"/>
      <c r="F236" s="59"/>
      <c r="G236" s="59"/>
      <c r="H236" s="59"/>
      <c r="I236" s="59"/>
      <c r="J236" s="59"/>
      <c r="K236" s="59"/>
      <c r="L236" s="59"/>
      <c r="M236" s="59"/>
      <c r="N236" s="59"/>
      <c r="O236" s="139">
        <v>0.05897431103811101</v>
      </c>
      <c r="P236" s="59"/>
      <c r="Q236" s="59"/>
      <c r="R236" s="59"/>
      <c r="S236" s="59"/>
      <c r="T236" s="59"/>
      <c r="U236" s="59"/>
      <c r="V236" s="58">
        <v>1409</v>
      </c>
      <c r="W236" s="59"/>
      <c r="X236" s="59"/>
      <c r="Y236" s="59"/>
      <c r="Z236" s="59"/>
      <c r="AA236" s="59"/>
      <c r="AB236" s="59"/>
      <c r="AC236" s="139">
        <v>0.03358039991420196</v>
      </c>
      <c r="AD236" s="59"/>
      <c r="AE236" s="59"/>
      <c r="AF236" s="59"/>
      <c r="AG236" s="59"/>
      <c r="AH236" s="59"/>
      <c r="AI236" s="1"/>
      <c r="AJ236" s="1"/>
    </row>
    <row r="237" spans="2:36" ht="12" customHeight="1">
      <c r="B237" s="9" t="s">
        <v>1270</v>
      </c>
      <c r="C237" s="141">
        <v>15859754.500000002</v>
      </c>
      <c r="D237" s="59"/>
      <c r="E237" s="59"/>
      <c r="F237" s="59"/>
      <c r="G237" s="59"/>
      <c r="H237" s="59"/>
      <c r="I237" s="59"/>
      <c r="J237" s="59"/>
      <c r="K237" s="59"/>
      <c r="L237" s="59"/>
      <c r="M237" s="59"/>
      <c r="N237" s="59"/>
      <c r="O237" s="139">
        <v>0.005228891704705575</v>
      </c>
      <c r="P237" s="59"/>
      <c r="Q237" s="59"/>
      <c r="R237" s="59"/>
      <c r="S237" s="59"/>
      <c r="T237" s="59"/>
      <c r="U237" s="59"/>
      <c r="V237" s="58">
        <v>177</v>
      </c>
      <c r="W237" s="59"/>
      <c r="X237" s="59"/>
      <c r="Y237" s="59"/>
      <c r="Z237" s="59"/>
      <c r="AA237" s="59"/>
      <c r="AB237" s="59"/>
      <c r="AC237" s="139">
        <v>0.004218403679782645</v>
      </c>
      <c r="AD237" s="59"/>
      <c r="AE237" s="59"/>
      <c r="AF237" s="59"/>
      <c r="AG237" s="59"/>
      <c r="AH237" s="59"/>
      <c r="AI237" s="1"/>
      <c r="AJ237" s="1"/>
    </row>
    <row r="238" spans="2:36" ht="12" customHeight="1">
      <c r="B238" s="9" t="s">
        <v>1271</v>
      </c>
      <c r="C238" s="141">
        <v>4914923.369999999</v>
      </c>
      <c r="D238" s="59"/>
      <c r="E238" s="59"/>
      <c r="F238" s="59"/>
      <c r="G238" s="59"/>
      <c r="H238" s="59"/>
      <c r="I238" s="59"/>
      <c r="J238" s="59"/>
      <c r="K238" s="59"/>
      <c r="L238" s="59"/>
      <c r="M238" s="59"/>
      <c r="N238" s="59"/>
      <c r="O238" s="139">
        <v>0.001620428742365247</v>
      </c>
      <c r="P238" s="59"/>
      <c r="Q238" s="59"/>
      <c r="R238" s="59"/>
      <c r="S238" s="59"/>
      <c r="T238" s="59"/>
      <c r="U238" s="59"/>
      <c r="V238" s="58">
        <v>62</v>
      </c>
      <c r="W238" s="59"/>
      <c r="X238" s="59"/>
      <c r="Y238" s="59"/>
      <c r="Z238" s="59"/>
      <c r="AA238" s="59"/>
      <c r="AB238" s="59"/>
      <c r="AC238" s="139">
        <v>0.0014776329273814915</v>
      </c>
      <c r="AD238" s="59"/>
      <c r="AE238" s="59"/>
      <c r="AF238" s="59"/>
      <c r="AG238" s="59"/>
      <c r="AH238" s="59"/>
      <c r="AI238" s="1"/>
      <c r="AJ238" s="1"/>
    </row>
    <row r="239" spans="2:36" ht="12" customHeight="1">
      <c r="B239" s="9" t="s">
        <v>1272</v>
      </c>
      <c r="C239" s="141">
        <v>20435058.409999993</v>
      </c>
      <c r="D239" s="59"/>
      <c r="E239" s="59"/>
      <c r="F239" s="59"/>
      <c r="G239" s="59"/>
      <c r="H239" s="59"/>
      <c r="I239" s="59"/>
      <c r="J239" s="59"/>
      <c r="K239" s="59"/>
      <c r="L239" s="59"/>
      <c r="M239" s="59"/>
      <c r="N239" s="59"/>
      <c r="O239" s="139">
        <v>0.0067373493962484005</v>
      </c>
      <c r="P239" s="59"/>
      <c r="Q239" s="59"/>
      <c r="R239" s="59"/>
      <c r="S239" s="59"/>
      <c r="T239" s="59"/>
      <c r="U239" s="59"/>
      <c r="V239" s="58">
        <v>220</v>
      </c>
      <c r="W239" s="59"/>
      <c r="X239" s="59"/>
      <c r="Y239" s="59"/>
      <c r="Z239" s="59"/>
      <c r="AA239" s="59"/>
      <c r="AB239" s="59"/>
      <c r="AC239" s="139">
        <v>0.005243213613289163</v>
      </c>
      <c r="AD239" s="59"/>
      <c r="AE239" s="59"/>
      <c r="AF239" s="59"/>
      <c r="AG239" s="59"/>
      <c r="AH239" s="59"/>
      <c r="AI239" s="1"/>
      <c r="AJ239" s="1"/>
    </row>
    <row r="240" spans="2:36" ht="12.75" customHeight="1">
      <c r="B240" s="20"/>
      <c r="C240" s="144">
        <v>3033100587.2100043</v>
      </c>
      <c r="D240" s="143"/>
      <c r="E240" s="143"/>
      <c r="F240" s="143"/>
      <c r="G240" s="143"/>
      <c r="H240" s="143"/>
      <c r="I240" s="143"/>
      <c r="J240" s="143"/>
      <c r="K240" s="143"/>
      <c r="L240" s="143"/>
      <c r="M240" s="143"/>
      <c r="N240" s="143"/>
      <c r="O240" s="145">
        <v>1.00000000000001</v>
      </c>
      <c r="P240" s="143"/>
      <c r="Q240" s="143"/>
      <c r="R240" s="143"/>
      <c r="S240" s="143"/>
      <c r="T240" s="143"/>
      <c r="U240" s="143"/>
      <c r="V240" s="146">
        <v>41959</v>
      </c>
      <c r="W240" s="143"/>
      <c r="X240" s="143"/>
      <c r="Y240" s="143"/>
      <c r="Z240" s="143"/>
      <c r="AA240" s="143"/>
      <c r="AB240" s="143"/>
      <c r="AC240" s="145">
        <v>1</v>
      </c>
      <c r="AD240" s="143"/>
      <c r="AE240" s="143"/>
      <c r="AF240" s="143"/>
      <c r="AG240" s="143"/>
      <c r="AH240" s="143"/>
      <c r="AI240" s="1"/>
      <c r="AJ240" s="1"/>
    </row>
    <row r="241" spans="2:36" ht="9"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8.75" customHeight="1">
      <c r="B242" s="68" t="s">
        <v>1178</v>
      </c>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70"/>
    </row>
    <row r="243" spans="2:36" ht="8.2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2:36" ht="13.5" customHeight="1">
      <c r="B244" s="55"/>
      <c r="C244" s="56"/>
      <c r="D244" s="55" t="s">
        <v>1181</v>
      </c>
      <c r="E244" s="56"/>
      <c r="F244" s="56"/>
      <c r="G244" s="56"/>
      <c r="H244" s="56"/>
      <c r="I244" s="56"/>
      <c r="J244" s="56"/>
      <c r="K244" s="56"/>
      <c r="L244" s="56"/>
      <c r="M244" s="56"/>
      <c r="N244" s="56"/>
      <c r="O244" s="56"/>
      <c r="P244" s="55" t="s">
        <v>1182</v>
      </c>
      <c r="Q244" s="56"/>
      <c r="R244" s="56"/>
      <c r="S244" s="56"/>
      <c r="T244" s="56"/>
      <c r="U244" s="56"/>
      <c r="V244" s="56"/>
      <c r="W244" s="55" t="s">
        <v>1183</v>
      </c>
      <c r="X244" s="56"/>
      <c r="Y244" s="56"/>
      <c r="Z244" s="56"/>
      <c r="AA244" s="56"/>
      <c r="AB244" s="56"/>
      <c r="AC244" s="56"/>
      <c r="AD244" s="55" t="s">
        <v>1182</v>
      </c>
      <c r="AE244" s="56"/>
      <c r="AF244" s="56"/>
      <c r="AG244" s="56"/>
      <c r="AH244" s="56"/>
      <c r="AI244" s="56"/>
      <c r="AJ244" s="1"/>
    </row>
    <row r="245" spans="2:36" ht="11.25" customHeight="1">
      <c r="B245" s="61" t="s">
        <v>1273</v>
      </c>
      <c r="C245" s="59"/>
      <c r="D245" s="141">
        <v>11803152.460000008</v>
      </c>
      <c r="E245" s="59"/>
      <c r="F245" s="59"/>
      <c r="G245" s="59"/>
      <c r="H245" s="59"/>
      <c r="I245" s="59"/>
      <c r="J245" s="59"/>
      <c r="K245" s="59"/>
      <c r="L245" s="59"/>
      <c r="M245" s="59"/>
      <c r="N245" s="59"/>
      <c r="O245" s="59"/>
      <c r="P245" s="139">
        <v>0.0038914477514434</v>
      </c>
      <c r="Q245" s="59"/>
      <c r="R245" s="59"/>
      <c r="S245" s="59"/>
      <c r="T245" s="59"/>
      <c r="U245" s="59"/>
      <c r="V245" s="59"/>
      <c r="W245" s="58">
        <v>1144</v>
      </c>
      <c r="X245" s="59"/>
      <c r="Y245" s="59"/>
      <c r="Z245" s="59"/>
      <c r="AA245" s="59"/>
      <c r="AB245" s="59"/>
      <c r="AC245" s="59"/>
      <c r="AD245" s="139">
        <v>0.027264710789103648</v>
      </c>
      <c r="AE245" s="59"/>
      <c r="AF245" s="59"/>
      <c r="AG245" s="59"/>
      <c r="AH245" s="59"/>
      <c r="AI245" s="59"/>
      <c r="AJ245" s="1"/>
    </row>
    <row r="246" spans="2:36" ht="11.25" customHeight="1">
      <c r="B246" s="61" t="s">
        <v>1274</v>
      </c>
      <c r="C246" s="59"/>
      <c r="D246" s="141">
        <v>67112705.42000002</v>
      </c>
      <c r="E246" s="59"/>
      <c r="F246" s="59"/>
      <c r="G246" s="59"/>
      <c r="H246" s="59"/>
      <c r="I246" s="59"/>
      <c r="J246" s="59"/>
      <c r="K246" s="59"/>
      <c r="L246" s="59"/>
      <c r="M246" s="59"/>
      <c r="N246" s="59"/>
      <c r="O246" s="59"/>
      <c r="P246" s="139">
        <v>0.02212676549633776</v>
      </c>
      <c r="Q246" s="59"/>
      <c r="R246" s="59"/>
      <c r="S246" s="59"/>
      <c r="T246" s="59"/>
      <c r="U246" s="59"/>
      <c r="V246" s="59"/>
      <c r="W246" s="58">
        <v>2416</v>
      </c>
      <c r="X246" s="59"/>
      <c r="Y246" s="59"/>
      <c r="Z246" s="59"/>
      <c r="AA246" s="59"/>
      <c r="AB246" s="59"/>
      <c r="AC246" s="59"/>
      <c r="AD246" s="139">
        <v>0.05758001858957554</v>
      </c>
      <c r="AE246" s="59"/>
      <c r="AF246" s="59"/>
      <c r="AG246" s="59"/>
      <c r="AH246" s="59"/>
      <c r="AI246" s="59"/>
      <c r="AJ246" s="1"/>
    </row>
    <row r="247" spans="2:36" ht="11.25" customHeight="1">
      <c r="B247" s="61" t="s">
        <v>1275</v>
      </c>
      <c r="C247" s="59"/>
      <c r="D247" s="141">
        <v>193028302.71999973</v>
      </c>
      <c r="E247" s="59"/>
      <c r="F247" s="59"/>
      <c r="G247" s="59"/>
      <c r="H247" s="59"/>
      <c r="I247" s="59"/>
      <c r="J247" s="59"/>
      <c r="K247" s="59"/>
      <c r="L247" s="59"/>
      <c r="M247" s="59"/>
      <c r="N247" s="59"/>
      <c r="O247" s="59"/>
      <c r="P247" s="139">
        <v>0.06364058730329053</v>
      </c>
      <c r="Q247" s="59"/>
      <c r="R247" s="59"/>
      <c r="S247" s="59"/>
      <c r="T247" s="59"/>
      <c r="U247" s="59"/>
      <c r="V247" s="59"/>
      <c r="W247" s="58">
        <v>4911</v>
      </c>
      <c r="X247" s="59"/>
      <c r="Y247" s="59"/>
      <c r="Z247" s="59"/>
      <c r="AA247" s="59"/>
      <c r="AB247" s="59"/>
      <c r="AC247" s="59"/>
      <c r="AD247" s="139">
        <v>0.11704282752210492</v>
      </c>
      <c r="AE247" s="59"/>
      <c r="AF247" s="59"/>
      <c r="AG247" s="59"/>
      <c r="AH247" s="59"/>
      <c r="AI247" s="59"/>
      <c r="AJ247" s="1"/>
    </row>
    <row r="248" spans="2:36" ht="11.25" customHeight="1">
      <c r="B248" s="61" t="s">
        <v>1276</v>
      </c>
      <c r="C248" s="59"/>
      <c r="D248" s="141">
        <v>435463095.8399998</v>
      </c>
      <c r="E248" s="59"/>
      <c r="F248" s="59"/>
      <c r="G248" s="59"/>
      <c r="H248" s="59"/>
      <c r="I248" s="59"/>
      <c r="J248" s="59"/>
      <c r="K248" s="59"/>
      <c r="L248" s="59"/>
      <c r="M248" s="59"/>
      <c r="N248" s="59"/>
      <c r="O248" s="59"/>
      <c r="P248" s="139">
        <v>0.14357027843925246</v>
      </c>
      <c r="Q248" s="59"/>
      <c r="R248" s="59"/>
      <c r="S248" s="59"/>
      <c r="T248" s="59"/>
      <c r="U248" s="59"/>
      <c r="V248" s="59"/>
      <c r="W248" s="58">
        <v>7319</v>
      </c>
      <c r="X248" s="59"/>
      <c r="Y248" s="59"/>
      <c r="Z248" s="59"/>
      <c r="AA248" s="59"/>
      <c r="AB248" s="59"/>
      <c r="AC248" s="59"/>
      <c r="AD248" s="139">
        <v>0.17443218379846995</v>
      </c>
      <c r="AE248" s="59"/>
      <c r="AF248" s="59"/>
      <c r="AG248" s="59"/>
      <c r="AH248" s="59"/>
      <c r="AI248" s="59"/>
      <c r="AJ248" s="1"/>
    </row>
    <row r="249" spans="2:36" ht="11.25" customHeight="1">
      <c r="B249" s="61" t="s">
        <v>1277</v>
      </c>
      <c r="C249" s="59"/>
      <c r="D249" s="141">
        <v>622279622.67</v>
      </c>
      <c r="E249" s="59"/>
      <c r="F249" s="59"/>
      <c r="G249" s="59"/>
      <c r="H249" s="59"/>
      <c r="I249" s="59"/>
      <c r="J249" s="59"/>
      <c r="K249" s="59"/>
      <c r="L249" s="59"/>
      <c r="M249" s="59"/>
      <c r="N249" s="59"/>
      <c r="O249" s="59"/>
      <c r="P249" s="139">
        <v>0.20516287039540765</v>
      </c>
      <c r="Q249" s="59"/>
      <c r="R249" s="59"/>
      <c r="S249" s="59"/>
      <c r="T249" s="59"/>
      <c r="U249" s="59"/>
      <c r="V249" s="59"/>
      <c r="W249" s="58">
        <v>6739</v>
      </c>
      <c r="X249" s="59"/>
      <c r="Y249" s="59"/>
      <c r="Z249" s="59"/>
      <c r="AA249" s="59"/>
      <c r="AB249" s="59"/>
      <c r="AC249" s="59"/>
      <c r="AD249" s="139">
        <v>0.1606091660907076</v>
      </c>
      <c r="AE249" s="59"/>
      <c r="AF249" s="59"/>
      <c r="AG249" s="59"/>
      <c r="AH249" s="59"/>
      <c r="AI249" s="59"/>
      <c r="AJ249" s="1"/>
    </row>
    <row r="250" spans="2:36" ht="11.25" customHeight="1">
      <c r="B250" s="61" t="s">
        <v>1278</v>
      </c>
      <c r="C250" s="59"/>
      <c r="D250" s="141">
        <v>76064486.44000006</v>
      </c>
      <c r="E250" s="59"/>
      <c r="F250" s="59"/>
      <c r="G250" s="59"/>
      <c r="H250" s="59"/>
      <c r="I250" s="59"/>
      <c r="J250" s="59"/>
      <c r="K250" s="59"/>
      <c r="L250" s="59"/>
      <c r="M250" s="59"/>
      <c r="N250" s="59"/>
      <c r="O250" s="59"/>
      <c r="P250" s="139">
        <v>0.02507812855292348</v>
      </c>
      <c r="Q250" s="59"/>
      <c r="R250" s="59"/>
      <c r="S250" s="59"/>
      <c r="T250" s="59"/>
      <c r="U250" s="59"/>
      <c r="V250" s="59"/>
      <c r="W250" s="58">
        <v>1480</v>
      </c>
      <c r="X250" s="59"/>
      <c r="Y250" s="59"/>
      <c r="Z250" s="59"/>
      <c r="AA250" s="59"/>
      <c r="AB250" s="59"/>
      <c r="AC250" s="59"/>
      <c r="AD250" s="139">
        <v>0.03527252794394528</v>
      </c>
      <c r="AE250" s="59"/>
      <c r="AF250" s="59"/>
      <c r="AG250" s="59"/>
      <c r="AH250" s="59"/>
      <c r="AI250" s="59"/>
      <c r="AJ250" s="1"/>
    </row>
    <row r="251" spans="2:36" ht="11.25" customHeight="1">
      <c r="B251" s="61" t="s">
        <v>1279</v>
      </c>
      <c r="C251" s="59"/>
      <c r="D251" s="141">
        <v>121445094.86</v>
      </c>
      <c r="E251" s="59"/>
      <c r="F251" s="59"/>
      <c r="G251" s="59"/>
      <c r="H251" s="59"/>
      <c r="I251" s="59"/>
      <c r="J251" s="59"/>
      <c r="K251" s="59"/>
      <c r="L251" s="59"/>
      <c r="M251" s="59"/>
      <c r="N251" s="59"/>
      <c r="O251" s="59"/>
      <c r="P251" s="139">
        <v>0.040039916701777235</v>
      </c>
      <c r="Q251" s="59"/>
      <c r="R251" s="59"/>
      <c r="S251" s="59"/>
      <c r="T251" s="59"/>
      <c r="U251" s="59"/>
      <c r="V251" s="59"/>
      <c r="W251" s="58">
        <v>1907</v>
      </c>
      <c r="X251" s="59"/>
      <c r="Y251" s="59"/>
      <c r="Z251" s="59"/>
      <c r="AA251" s="59"/>
      <c r="AB251" s="59"/>
      <c r="AC251" s="59"/>
      <c r="AD251" s="139">
        <v>0.045449128911556516</v>
      </c>
      <c r="AE251" s="59"/>
      <c r="AF251" s="59"/>
      <c r="AG251" s="59"/>
      <c r="AH251" s="59"/>
      <c r="AI251" s="59"/>
      <c r="AJ251" s="1"/>
    </row>
    <row r="252" spans="2:36" ht="11.25" customHeight="1">
      <c r="B252" s="61" t="s">
        <v>1280</v>
      </c>
      <c r="C252" s="59"/>
      <c r="D252" s="141">
        <v>149016652.80999988</v>
      </c>
      <c r="E252" s="59"/>
      <c r="F252" s="59"/>
      <c r="G252" s="59"/>
      <c r="H252" s="59"/>
      <c r="I252" s="59"/>
      <c r="J252" s="59"/>
      <c r="K252" s="59"/>
      <c r="L252" s="59"/>
      <c r="M252" s="59"/>
      <c r="N252" s="59"/>
      <c r="O252" s="59"/>
      <c r="P252" s="139">
        <v>0.049130138788794006</v>
      </c>
      <c r="Q252" s="59"/>
      <c r="R252" s="59"/>
      <c r="S252" s="59"/>
      <c r="T252" s="59"/>
      <c r="U252" s="59"/>
      <c r="V252" s="59"/>
      <c r="W252" s="58">
        <v>2198</v>
      </c>
      <c r="X252" s="59"/>
      <c r="Y252" s="59"/>
      <c r="Z252" s="59"/>
      <c r="AA252" s="59"/>
      <c r="AB252" s="59"/>
      <c r="AC252" s="59"/>
      <c r="AD252" s="139">
        <v>0.052384470554589</v>
      </c>
      <c r="AE252" s="59"/>
      <c r="AF252" s="59"/>
      <c r="AG252" s="59"/>
      <c r="AH252" s="59"/>
      <c r="AI252" s="59"/>
      <c r="AJ252" s="1"/>
    </row>
    <row r="253" spans="2:36" ht="11.25" customHeight="1">
      <c r="B253" s="61" t="s">
        <v>1281</v>
      </c>
      <c r="C253" s="59"/>
      <c r="D253" s="141">
        <v>181536281.57</v>
      </c>
      <c r="E253" s="59"/>
      <c r="F253" s="59"/>
      <c r="G253" s="59"/>
      <c r="H253" s="59"/>
      <c r="I253" s="59"/>
      <c r="J253" s="59"/>
      <c r="K253" s="59"/>
      <c r="L253" s="59"/>
      <c r="M253" s="59"/>
      <c r="N253" s="59"/>
      <c r="O253" s="59"/>
      <c r="P253" s="139">
        <v>0.059851718184191945</v>
      </c>
      <c r="Q253" s="59"/>
      <c r="R253" s="59"/>
      <c r="S253" s="59"/>
      <c r="T253" s="59"/>
      <c r="U253" s="59"/>
      <c r="V253" s="59"/>
      <c r="W253" s="58">
        <v>2348</v>
      </c>
      <c r="X253" s="59"/>
      <c r="Y253" s="59"/>
      <c r="Z253" s="59"/>
      <c r="AA253" s="59"/>
      <c r="AB253" s="59"/>
      <c r="AC253" s="59"/>
      <c r="AD253" s="139">
        <v>0.05595938892728616</v>
      </c>
      <c r="AE253" s="59"/>
      <c r="AF253" s="59"/>
      <c r="AG253" s="59"/>
      <c r="AH253" s="59"/>
      <c r="AI253" s="59"/>
      <c r="AJ253" s="1"/>
    </row>
    <row r="254" spans="2:36" ht="11.25" customHeight="1">
      <c r="B254" s="61" t="s">
        <v>1282</v>
      </c>
      <c r="C254" s="59"/>
      <c r="D254" s="141">
        <v>149537935.70000026</v>
      </c>
      <c r="E254" s="59"/>
      <c r="F254" s="59"/>
      <c r="G254" s="59"/>
      <c r="H254" s="59"/>
      <c r="I254" s="59"/>
      <c r="J254" s="59"/>
      <c r="K254" s="59"/>
      <c r="L254" s="59"/>
      <c r="M254" s="59"/>
      <c r="N254" s="59"/>
      <c r="O254" s="59"/>
      <c r="P254" s="139">
        <v>0.0493020034780821</v>
      </c>
      <c r="Q254" s="59"/>
      <c r="R254" s="59"/>
      <c r="S254" s="59"/>
      <c r="T254" s="59"/>
      <c r="U254" s="59"/>
      <c r="V254" s="59"/>
      <c r="W254" s="58">
        <v>1855</v>
      </c>
      <c r="X254" s="59"/>
      <c r="Y254" s="59"/>
      <c r="Z254" s="59"/>
      <c r="AA254" s="59"/>
      <c r="AB254" s="59"/>
      <c r="AC254" s="59"/>
      <c r="AD254" s="139">
        <v>0.04420982387568817</v>
      </c>
      <c r="AE254" s="59"/>
      <c r="AF254" s="59"/>
      <c r="AG254" s="59"/>
      <c r="AH254" s="59"/>
      <c r="AI254" s="59"/>
      <c r="AJ254" s="1"/>
    </row>
    <row r="255" spans="2:36" ht="11.25" customHeight="1">
      <c r="B255" s="61" t="s">
        <v>1283</v>
      </c>
      <c r="C255" s="59"/>
      <c r="D255" s="141">
        <v>490234635.1499998</v>
      </c>
      <c r="E255" s="59"/>
      <c r="F255" s="59"/>
      <c r="G255" s="59"/>
      <c r="H255" s="59"/>
      <c r="I255" s="59"/>
      <c r="J255" s="59"/>
      <c r="K255" s="59"/>
      <c r="L255" s="59"/>
      <c r="M255" s="59"/>
      <c r="N255" s="59"/>
      <c r="O255" s="59"/>
      <c r="P255" s="139">
        <v>0.16162821543644967</v>
      </c>
      <c r="Q255" s="59"/>
      <c r="R255" s="59"/>
      <c r="S255" s="59"/>
      <c r="T255" s="59"/>
      <c r="U255" s="59"/>
      <c r="V255" s="59"/>
      <c r="W255" s="58">
        <v>5230</v>
      </c>
      <c r="X255" s="59"/>
      <c r="Y255" s="59"/>
      <c r="Z255" s="59"/>
      <c r="AA255" s="59"/>
      <c r="AB255" s="59"/>
      <c r="AC255" s="59"/>
      <c r="AD255" s="139">
        <v>0.1246454872613742</v>
      </c>
      <c r="AE255" s="59"/>
      <c r="AF255" s="59"/>
      <c r="AG255" s="59"/>
      <c r="AH255" s="59"/>
      <c r="AI255" s="59"/>
      <c r="AJ255" s="1"/>
    </row>
    <row r="256" spans="2:36" ht="11.25" customHeight="1">
      <c r="B256" s="61" t="s">
        <v>1284</v>
      </c>
      <c r="C256" s="59"/>
      <c r="D256" s="141">
        <v>210648947.75000015</v>
      </c>
      <c r="E256" s="59"/>
      <c r="F256" s="59"/>
      <c r="G256" s="59"/>
      <c r="H256" s="59"/>
      <c r="I256" s="59"/>
      <c r="J256" s="59"/>
      <c r="K256" s="59"/>
      <c r="L256" s="59"/>
      <c r="M256" s="59"/>
      <c r="N256" s="59"/>
      <c r="O256" s="59"/>
      <c r="P256" s="139">
        <v>0.06945003691544756</v>
      </c>
      <c r="Q256" s="59"/>
      <c r="R256" s="59"/>
      <c r="S256" s="59"/>
      <c r="T256" s="59"/>
      <c r="U256" s="59"/>
      <c r="V256" s="59"/>
      <c r="W256" s="58">
        <v>1987</v>
      </c>
      <c r="X256" s="59"/>
      <c r="Y256" s="59"/>
      <c r="Z256" s="59"/>
      <c r="AA256" s="59"/>
      <c r="AB256" s="59"/>
      <c r="AC256" s="59"/>
      <c r="AD256" s="139">
        <v>0.04735575204366167</v>
      </c>
      <c r="AE256" s="59"/>
      <c r="AF256" s="59"/>
      <c r="AG256" s="59"/>
      <c r="AH256" s="59"/>
      <c r="AI256" s="59"/>
      <c r="AJ256" s="1"/>
    </row>
    <row r="257" spans="2:36" ht="11.25" customHeight="1">
      <c r="B257" s="61" t="s">
        <v>1285</v>
      </c>
      <c r="C257" s="59"/>
      <c r="D257" s="141">
        <v>89242959.0900001</v>
      </c>
      <c r="E257" s="59"/>
      <c r="F257" s="59"/>
      <c r="G257" s="59"/>
      <c r="H257" s="59"/>
      <c r="I257" s="59"/>
      <c r="J257" s="59"/>
      <c r="K257" s="59"/>
      <c r="L257" s="59"/>
      <c r="M257" s="59"/>
      <c r="N257" s="59"/>
      <c r="O257" s="59"/>
      <c r="P257" s="139">
        <v>0.029423013356800774</v>
      </c>
      <c r="Q257" s="59"/>
      <c r="R257" s="59"/>
      <c r="S257" s="59"/>
      <c r="T257" s="59"/>
      <c r="U257" s="59"/>
      <c r="V257" s="59"/>
      <c r="W257" s="58">
        <v>791</v>
      </c>
      <c r="X257" s="59"/>
      <c r="Y257" s="59"/>
      <c r="Z257" s="59"/>
      <c r="AA257" s="59"/>
      <c r="AB257" s="59"/>
      <c r="AC257" s="59"/>
      <c r="AD257" s="139">
        <v>0.018851736218689675</v>
      </c>
      <c r="AE257" s="59"/>
      <c r="AF257" s="59"/>
      <c r="AG257" s="59"/>
      <c r="AH257" s="59"/>
      <c r="AI257" s="59"/>
      <c r="AJ257" s="1"/>
    </row>
    <row r="258" spans="2:36" ht="11.25" customHeight="1">
      <c r="B258" s="61" t="s">
        <v>1286</v>
      </c>
      <c r="C258" s="59"/>
      <c r="D258" s="141">
        <v>235686714.73000017</v>
      </c>
      <c r="E258" s="59"/>
      <c r="F258" s="59"/>
      <c r="G258" s="59"/>
      <c r="H258" s="59"/>
      <c r="I258" s="59"/>
      <c r="J258" s="59"/>
      <c r="K258" s="59"/>
      <c r="L258" s="59"/>
      <c r="M258" s="59"/>
      <c r="N258" s="59"/>
      <c r="O258" s="59"/>
      <c r="P258" s="139">
        <v>0.07770487919980155</v>
      </c>
      <c r="Q258" s="59"/>
      <c r="R258" s="59"/>
      <c r="S258" s="59"/>
      <c r="T258" s="59"/>
      <c r="U258" s="59"/>
      <c r="V258" s="59"/>
      <c r="W258" s="58">
        <v>1634</v>
      </c>
      <c r="X258" s="59"/>
      <c r="Y258" s="59"/>
      <c r="Z258" s="59"/>
      <c r="AA258" s="59"/>
      <c r="AB258" s="59"/>
      <c r="AC258" s="59"/>
      <c r="AD258" s="139">
        <v>0.038942777473247696</v>
      </c>
      <c r="AE258" s="59"/>
      <c r="AF258" s="59"/>
      <c r="AG258" s="59"/>
      <c r="AH258" s="59"/>
      <c r="AI258" s="59"/>
      <c r="AJ258" s="1"/>
    </row>
    <row r="259" spans="2:36" ht="11.25" customHeight="1">
      <c r="B259" s="147"/>
      <c r="C259" s="143"/>
      <c r="D259" s="144">
        <v>3033100587.2099996</v>
      </c>
      <c r="E259" s="143"/>
      <c r="F259" s="143"/>
      <c r="G259" s="143"/>
      <c r="H259" s="143"/>
      <c r="I259" s="143"/>
      <c r="J259" s="143"/>
      <c r="K259" s="143"/>
      <c r="L259" s="143"/>
      <c r="M259" s="143"/>
      <c r="N259" s="143"/>
      <c r="O259" s="143"/>
      <c r="P259" s="145">
        <v>1.0000000000000036</v>
      </c>
      <c r="Q259" s="143"/>
      <c r="R259" s="143"/>
      <c r="S259" s="143"/>
      <c r="T259" s="143"/>
      <c r="U259" s="143"/>
      <c r="V259" s="143"/>
      <c r="W259" s="146">
        <v>41959</v>
      </c>
      <c r="X259" s="143"/>
      <c r="Y259" s="143"/>
      <c r="Z259" s="143"/>
      <c r="AA259" s="143"/>
      <c r="AB259" s="143"/>
      <c r="AC259" s="143"/>
      <c r="AD259" s="145">
        <v>1</v>
      </c>
      <c r="AE259" s="143"/>
      <c r="AF259" s="143"/>
      <c r="AG259" s="143"/>
      <c r="AH259" s="143"/>
      <c r="AI259" s="143"/>
      <c r="AJ259" s="1"/>
    </row>
    <row r="260" spans="2:36" ht="9"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8.75" customHeight="1">
      <c r="B261" s="68" t="s">
        <v>1179</v>
      </c>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70"/>
    </row>
    <row r="262" spans="2:36" ht="8.25" customHeight="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2:36" ht="10.5" customHeight="1">
      <c r="B263" s="55" t="s">
        <v>1184</v>
      </c>
      <c r="C263" s="56"/>
      <c r="D263" s="55" t="s">
        <v>1181</v>
      </c>
      <c r="E263" s="56"/>
      <c r="F263" s="56"/>
      <c r="G263" s="56"/>
      <c r="H263" s="56"/>
      <c r="I263" s="56"/>
      <c r="J263" s="56"/>
      <c r="K263" s="56"/>
      <c r="L263" s="56"/>
      <c r="M263" s="56"/>
      <c r="N263" s="56"/>
      <c r="O263" s="56"/>
      <c r="P263" s="55" t="s">
        <v>1182</v>
      </c>
      <c r="Q263" s="56"/>
      <c r="R263" s="56"/>
      <c r="S263" s="56"/>
      <c r="T263" s="56"/>
      <c r="U263" s="56"/>
      <c r="V263" s="56"/>
      <c r="W263" s="55" t="s">
        <v>1183</v>
      </c>
      <c r="X263" s="56"/>
      <c r="Y263" s="56"/>
      <c r="Z263" s="56"/>
      <c r="AA263" s="56"/>
      <c r="AB263" s="56"/>
      <c r="AC263" s="56"/>
      <c r="AD263" s="55" t="s">
        <v>1182</v>
      </c>
      <c r="AE263" s="56"/>
      <c r="AF263" s="56"/>
      <c r="AG263" s="56"/>
      <c r="AH263" s="56"/>
      <c r="AI263" s="56"/>
      <c r="AJ263" s="1"/>
    </row>
    <row r="264" spans="2:36" ht="10.5" customHeight="1">
      <c r="B264" s="61" t="s">
        <v>1287</v>
      </c>
      <c r="C264" s="59"/>
      <c r="D264" s="141">
        <v>35247487.03999999</v>
      </c>
      <c r="E264" s="59"/>
      <c r="F264" s="59"/>
      <c r="G264" s="59"/>
      <c r="H264" s="59"/>
      <c r="I264" s="59"/>
      <c r="J264" s="59"/>
      <c r="K264" s="59"/>
      <c r="L264" s="59"/>
      <c r="M264" s="59"/>
      <c r="N264" s="59"/>
      <c r="O264" s="59"/>
      <c r="P264" s="139">
        <v>0.011620942341520696</v>
      </c>
      <c r="Q264" s="59"/>
      <c r="R264" s="59"/>
      <c r="S264" s="59"/>
      <c r="T264" s="59"/>
      <c r="U264" s="59"/>
      <c r="V264" s="59"/>
      <c r="W264" s="58">
        <v>1428</v>
      </c>
      <c r="X264" s="59"/>
      <c r="Y264" s="59"/>
      <c r="Z264" s="59"/>
      <c r="AA264" s="59"/>
      <c r="AB264" s="59"/>
      <c r="AC264" s="59"/>
      <c r="AD264" s="139">
        <v>0.034033222908076935</v>
      </c>
      <c r="AE264" s="59"/>
      <c r="AF264" s="59"/>
      <c r="AG264" s="59"/>
      <c r="AH264" s="59"/>
      <c r="AI264" s="59"/>
      <c r="AJ264" s="1"/>
    </row>
    <row r="265" spans="2:36" ht="10.5" customHeight="1">
      <c r="B265" s="61" t="s">
        <v>1186</v>
      </c>
      <c r="C265" s="59"/>
      <c r="D265" s="141">
        <v>59890713.879999995</v>
      </c>
      <c r="E265" s="59"/>
      <c r="F265" s="59"/>
      <c r="G265" s="59"/>
      <c r="H265" s="59"/>
      <c r="I265" s="59"/>
      <c r="J265" s="59"/>
      <c r="K265" s="59"/>
      <c r="L265" s="59"/>
      <c r="M265" s="59"/>
      <c r="N265" s="59"/>
      <c r="O265" s="59"/>
      <c r="P265" s="139">
        <v>0.01974570646702175</v>
      </c>
      <c r="Q265" s="59"/>
      <c r="R265" s="59"/>
      <c r="S265" s="59"/>
      <c r="T265" s="59"/>
      <c r="U265" s="59"/>
      <c r="V265" s="59"/>
      <c r="W265" s="58">
        <v>1602</v>
      </c>
      <c r="X265" s="59"/>
      <c r="Y265" s="59"/>
      <c r="Z265" s="59"/>
      <c r="AA265" s="59"/>
      <c r="AB265" s="59"/>
      <c r="AC265" s="59"/>
      <c r="AD265" s="139">
        <v>0.03818012822040563</v>
      </c>
      <c r="AE265" s="59"/>
      <c r="AF265" s="59"/>
      <c r="AG265" s="59"/>
      <c r="AH265" s="59"/>
      <c r="AI265" s="59"/>
      <c r="AJ265" s="1"/>
    </row>
    <row r="266" spans="2:36" ht="10.5" customHeight="1">
      <c r="B266" s="61" t="s">
        <v>1187</v>
      </c>
      <c r="C266" s="59"/>
      <c r="D266" s="141">
        <v>241413454.90000078</v>
      </c>
      <c r="E266" s="59"/>
      <c r="F266" s="59"/>
      <c r="G266" s="59"/>
      <c r="H266" s="59"/>
      <c r="I266" s="59"/>
      <c r="J266" s="59"/>
      <c r="K266" s="59"/>
      <c r="L266" s="59"/>
      <c r="M266" s="59"/>
      <c r="N266" s="59"/>
      <c r="O266" s="59"/>
      <c r="P266" s="139">
        <v>0.0795929603910911</v>
      </c>
      <c r="Q266" s="59"/>
      <c r="R266" s="59"/>
      <c r="S266" s="59"/>
      <c r="T266" s="59"/>
      <c r="U266" s="59"/>
      <c r="V266" s="59"/>
      <c r="W266" s="58">
        <v>6790</v>
      </c>
      <c r="X266" s="59"/>
      <c r="Y266" s="59"/>
      <c r="Z266" s="59"/>
      <c r="AA266" s="59"/>
      <c r="AB266" s="59"/>
      <c r="AC266" s="59"/>
      <c r="AD266" s="139">
        <v>0.16182463833742464</v>
      </c>
      <c r="AE266" s="59"/>
      <c r="AF266" s="59"/>
      <c r="AG266" s="59"/>
      <c r="AH266" s="59"/>
      <c r="AI266" s="59"/>
      <c r="AJ266" s="1"/>
    </row>
    <row r="267" spans="2:36" ht="10.5" customHeight="1">
      <c r="B267" s="61" t="s">
        <v>1188</v>
      </c>
      <c r="C267" s="59"/>
      <c r="D267" s="141">
        <v>235577125.38000056</v>
      </c>
      <c r="E267" s="59"/>
      <c r="F267" s="59"/>
      <c r="G267" s="59"/>
      <c r="H267" s="59"/>
      <c r="I267" s="59"/>
      <c r="J267" s="59"/>
      <c r="K267" s="59"/>
      <c r="L267" s="59"/>
      <c r="M267" s="59"/>
      <c r="N267" s="59"/>
      <c r="O267" s="59"/>
      <c r="P267" s="139">
        <v>0.0776687480703356</v>
      </c>
      <c r="Q267" s="59"/>
      <c r="R267" s="59"/>
      <c r="S267" s="59"/>
      <c r="T267" s="59"/>
      <c r="U267" s="59"/>
      <c r="V267" s="59"/>
      <c r="W267" s="58">
        <v>4873</v>
      </c>
      <c r="X267" s="59"/>
      <c r="Y267" s="59"/>
      <c r="Z267" s="59"/>
      <c r="AA267" s="59"/>
      <c r="AB267" s="59"/>
      <c r="AC267" s="59"/>
      <c r="AD267" s="139">
        <v>0.11613718153435497</v>
      </c>
      <c r="AE267" s="59"/>
      <c r="AF267" s="59"/>
      <c r="AG267" s="59"/>
      <c r="AH267" s="59"/>
      <c r="AI267" s="59"/>
      <c r="AJ267" s="1"/>
    </row>
    <row r="268" spans="2:36" ht="10.5" customHeight="1">
      <c r="B268" s="61" t="s">
        <v>1189</v>
      </c>
      <c r="C268" s="59"/>
      <c r="D268" s="141">
        <v>276834801.64000005</v>
      </c>
      <c r="E268" s="59"/>
      <c r="F268" s="59"/>
      <c r="G268" s="59"/>
      <c r="H268" s="59"/>
      <c r="I268" s="59"/>
      <c r="J268" s="59"/>
      <c r="K268" s="59"/>
      <c r="L268" s="59"/>
      <c r="M268" s="59"/>
      <c r="N268" s="59"/>
      <c r="O268" s="59"/>
      <c r="P268" s="139">
        <v>0.09127122351542144</v>
      </c>
      <c r="Q268" s="59"/>
      <c r="R268" s="59"/>
      <c r="S268" s="59"/>
      <c r="T268" s="59"/>
      <c r="U268" s="59"/>
      <c r="V268" s="59"/>
      <c r="W268" s="58">
        <v>4577</v>
      </c>
      <c r="X268" s="59"/>
      <c r="Y268" s="59"/>
      <c r="Z268" s="59"/>
      <c r="AA268" s="59"/>
      <c r="AB268" s="59"/>
      <c r="AC268" s="59"/>
      <c r="AD268" s="139">
        <v>0.10908267594556591</v>
      </c>
      <c r="AE268" s="59"/>
      <c r="AF268" s="59"/>
      <c r="AG268" s="59"/>
      <c r="AH268" s="59"/>
      <c r="AI268" s="59"/>
      <c r="AJ268" s="1"/>
    </row>
    <row r="269" spans="2:36" ht="10.5" customHeight="1">
      <c r="B269" s="61" t="s">
        <v>1190</v>
      </c>
      <c r="C269" s="59"/>
      <c r="D269" s="141">
        <v>274308772.2299999</v>
      </c>
      <c r="E269" s="59"/>
      <c r="F269" s="59"/>
      <c r="G269" s="59"/>
      <c r="H269" s="59"/>
      <c r="I269" s="59"/>
      <c r="J269" s="59"/>
      <c r="K269" s="59"/>
      <c r="L269" s="59"/>
      <c r="M269" s="59"/>
      <c r="N269" s="59"/>
      <c r="O269" s="59"/>
      <c r="P269" s="139">
        <v>0.09043840266514963</v>
      </c>
      <c r="Q269" s="59"/>
      <c r="R269" s="59"/>
      <c r="S269" s="59"/>
      <c r="T269" s="59"/>
      <c r="U269" s="59"/>
      <c r="V269" s="59"/>
      <c r="W269" s="58">
        <v>3746</v>
      </c>
      <c r="X269" s="59"/>
      <c r="Y269" s="59"/>
      <c r="Z269" s="59"/>
      <c r="AA269" s="59"/>
      <c r="AB269" s="59"/>
      <c r="AC269" s="59"/>
      <c r="AD269" s="139">
        <v>0.08927762816082366</v>
      </c>
      <c r="AE269" s="59"/>
      <c r="AF269" s="59"/>
      <c r="AG269" s="59"/>
      <c r="AH269" s="59"/>
      <c r="AI269" s="59"/>
      <c r="AJ269" s="1"/>
    </row>
    <row r="270" spans="2:36" ht="10.5" customHeight="1">
      <c r="B270" s="61" t="s">
        <v>1191</v>
      </c>
      <c r="C270" s="59"/>
      <c r="D270" s="141">
        <v>237628289.85999987</v>
      </c>
      <c r="E270" s="59"/>
      <c r="F270" s="59"/>
      <c r="G270" s="59"/>
      <c r="H270" s="59"/>
      <c r="I270" s="59"/>
      <c r="J270" s="59"/>
      <c r="K270" s="59"/>
      <c r="L270" s="59"/>
      <c r="M270" s="59"/>
      <c r="N270" s="59"/>
      <c r="O270" s="59"/>
      <c r="P270" s="139">
        <v>0.07834500802974764</v>
      </c>
      <c r="Q270" s="59"/>
      <c r="R270" s="59"/>
      <c r="S270" s="59"/>
      <c r="T270" s="59"/>
      <c r="U270" s="59"/>
      <c r="V270" s="59"/>
      <c r="W270" s="58">
        <v>2918</v>
      </c>
      <c r="X270" s="59"/>
      <c r="Y270" s="59"/>
      <c r="Z270" s="59"/>
      <c r="AA270" s="59"/>
      <c r="AB270" s="59"/>
      <c r="AC270" s="59"/>
      <c r="AD270" s="139">
        <v>0.06954407874353535</v>
      </c>
      <c r="AE270" s="59"/>
      <c r="AF270" s="59"/>
      <c r="AG270" s="59"/>
      <c r="AH270" s="59"/>
      <c r="AI270" s="59"/>
      <c r="AJ270" s="1"/>
    </row>
    <row r="271" spans="2:36" ht="10.5" customHeight="1">
      <c r="B271" s="61" t="s">
        <v>1192</v>
      </c>
      <c r="C271" s="59"/>
      <c r="D271" s="141">
        <v>332994700.8100003</v>
      </c>
      <c r="E271" s="59"/>
      <c r="F271" s="59"/>
      <c r="G271" s="59"/>
      <c r="H271" s="59"/>
      <c r="I271" s="59"/>
      <c r="J271" s="59"/>
      <c r="K271" s="59"/>
      <c r="L271" s="59"/>
      <c r="M271" s="59"/>
      <c r="N271" s="59"/>
      <c r="O271" s="59"/>
      <c r="P271" s="139">
        <v>0.10978689668722974</v>
      </c>
      <c r="Q271" s="59"/>
      <c r="R271" s="59"/>
      <c r="S271" s="59"/>
      <c r="T271" s="59"/>
      <c r="U271" s="59"/>
      <c r="V271" s="59"/>
      <c r="W271" s="58">
        <v>3727</v>
      </c>
      <c r="X271" s="59"/>
      <c r="Y271" s="59"/>
      <c r="Z271" s="59"/>
      <c r="AA271" s="59"/>
      <c r="AB271" s="59"/>
      <c r="AC271" s="59"/>
      <c r="AD271" s="139">
        <v>0.08882480516694868</v>
      </c>
      <c r="AE271" s="59"/>
      <c r="AF271" s="59"/>
      <c r="AG271" s="59"/>
      <c r="AH271" s="59"/>
      <c r="AI271" s="59"/>
      <c r="AJ271" s="1"/>
    </row>
    <row r="272" spans="2:36" ht="10.5" customHeight="1">
      <c r="B272" s="61" t="s">
        <v>1193</v>
      </c>
      <c r="C272" s="59"/>
      <c r="D272" s="141">
        <v>350641502.31999993</v>
      </c>
      <c r="E272" s="59"/>
      <c r="F272" s="59"/>
      <c r="G272" s="59"/>
      <c r="H272" s="59"/>
      <c r="I272" s="59"/>
      <c r="J272" s="59"/>
      <c r="K272" s="59"/>
      <c r="L272" s="59"/>
      <c r="M272" s="59"/>
      <c r="N272" s="59"/>
      <c r="O272" s="59"/>
      <c r="P272" s="139">
        <v>0.11560496997646148</v>
      </c>
      <c r="Q272" s="59"/>
      <c r="R272" s="59"/>
      <c r="S272" s="59"/>
      <c r="T272" s="59"/>
      <c r="U272" s="59"/>
      <c r="V272" s="59"/>
      <c r="W272" s="58">
        <v>3474</v>
      </c>
      <c r="X272" s="59"/>
      <c r="Y272" s="59"/>
      <c r="Z272" s="59"/>
      <c r="AA272" s="59"/>
      <c r="AB272" s="59"/>
      <c r="AC272" s="59"/>
      <c r="AD272" s="139">
        <v>0.08279510951166615</v>
      </c>
      <c r="AE272" s="59"/>
      <c r="AF272" s="59"/>
      <c r="AG272" s="59"/>
      <c r="AH272" s="59"/>
      <c r="AI272" s="59"/>
      <c r="AJ272" s="1"/>
    </row>
    <row r="273" spans="2:36" ht="10.5" customHeight="1">
      <c r="B273" s="61" t="s">
        <v>1194</v>
      </c>
      <c r="C273" s="59"/>
      <c r="D273" s="141">
        <v>294897359.94000065</v>
      </c>
      <c r="E273" s="59"/>
      <c r="F273" s="59"/>
      <c r="G273" s="59"/>
      <c r="H273" s="59"/>
      <c r="I273" s="59"/>
      <c r="J273" s="59"/>
      <c r="K273" s="59"/>
      <c r="L273" s="59"/>
      <c r="M273" s="59"/>
      <c r="N273" s="59"/>
      <c r="O273" s="59"/>
      <c r="P273" s="139">
        <v>0.09722637000023203</v>
      </c>
      <c r="Q273" s="59"/>
      <c r="R273" s="59"/>
      <c r="S273" s="59"/>
      <c r="T273" s="59"/>
      <c r="U273" s="59"/>
      <c r="V273" s="59"/>
      <c r="W273" s="58">
        <v>2842</v>
      </c>
      <c r="X273" s="59"/>
      <c r="Y273" s="59"/>
      <c r="Z273" s="59"/>
      <c r="AA273" s="59"/>
      <c r="AB273" s="59"/>
      <c r="AC273" s="59"/>
      <c r="AD273" s="139">
        <v>0.06773278676803546</v>
      </c>
      <c r="AE273" s="59"/>
      <c r="AF273" s="59"/>
      <c r="AG273" s="59"/>
      <c r="AH273" s="59"/>
      <c r="AI273" s="59"/>
      <c r="AJ273" s="1"/>
    </row>
    <row r="274" spans="2:36" ht="10.5" customHeight="1">
      <c r="B274" s="61" t="s">
        <v>1195</v>
      </c>
      <c r="C274" s="59"/>
      <c r="D274" s="141">
        <v>260240906.02999988</v>
      </c>
      <c r="E274" s="59"/>
      <c r="F274" s="59"/>
      <c r="G274" s="59"/>
      <c r="H274" s="59"/>
      <c r="I274" s="59"/>
      <c r="J274" s="59"/>
      <c r="K274" s="59"/>
      <c r="L274" s="59"/>
      <c r="M274" s="59"/>
      <c r="N274" s="59"/>
      <c r="O274" s="59"/>
      <c r="P274" s="139">
        <v>0.0858002886971126</v>
      </c>
      <c r="Q274" s="59"/>
      <c r="R274" s="59"/>
      <c r="S274" s="59"/>
      <c r="T274" s="59"/>
      <c r="U274" s="59"/>
      <c r="V274" s="59"/>
      <c r="W274" s="58">
        <v>2469</v>
      </c>
      <c r="X274" s="59"/>
      <c r="Y274" s="59"/>
      <c r="Z274" s="59"/>
      <c r="AA274" s="59"/>
      <c r="AB274" s="59"/>
      <c r="AC274" s="59"/>
      <c r="AD274" s="139">
        <v>0.0588431564145952</v>
      </c>
      <c r="AE274" s="59"/>
      <c r="AF274" s="59"/>
      <c r="AG274" s="59"/>
      <c r="AH274" s="59"/>
      <c r="AI274" s="59"/>
      <c r="AJ274" s="1"/>
    </row>
    <row r="275" spans="2:36" ht="10.5" customHeight="1">
      <c r="B275" s="61" t="s">
        <v>1196</v>
      </c>
      <c r="C275" s="59"/>
      <c r="D275" s="141">
        <v>219372292.91999996</v>
      </c>
      <c r="E275" s="59"/>
      <c r="F275" s="59"/>
      <c r="G275" s="59"/>
      <c r="H275" s="59"/>
      <c r="I275" s="59"/>
      <c r="J275" s="59"/>
      <c r="K275" s="59"/>
      <c r="L275" s="59"/>
      <c r="M275" s="59"/>
      <c r="N275" s="59"/>
      <c r="O275" s="59"/>
      <c r="P275" s="139">
        <v>0.07232608567122716</v>
      </c>
      <c r="Q275" s="59"/>
      <c r="R275" s="59"/>
      <c r="S275" s="59"/>
      <c r="T275" s="59"/>
      <c r="U275" s="59"/>
      <c r="V275" s="59"/>
      <c r="W275" s="58">
        <v>1826</v>
      </c>
      <c r="X275" s="59"/>
      <c r="Y275" s="59"/>
      <c r="Z275" s="59"/>
      <c r="AA275" s="59"/>
      <c r="AB275" s="59"/>
      <c r="AC275" s="59"/>
      <c r="AD275" s="139">
        <v>0.04351867299030005</v>
      </c>
      <c r="AE275" s="59"/>
      <c r="AF275" s="59"/>
      <c r="AG275" s="59"/>
      <c r="AH275" s="59"/>
      <c r="AI275" s="59"/>
      <c r="AJ275" s="1"/>
    </row>
    <row r="276" spans="2:36" ht="10.5" customHeight="1">
      <c r="B276" s="61" t="s">
        <v>1197</v>
      </c>
      <c r="C276" s="59"/>
      <c r="D276" s="141">
        <v>188609186.08999974</v>
      </c>
      <c r="E276" s="59"/>
      <c r="F276" s="59"/>
      <c r="G276" s="59"/>
      <c r="H276" s="59"/>
      <c r="I276" s="59"/>
      <c r="J276" s="59"/>
      <c r="K276" s="59"/>
      <c r="L276" s="59"/>
      <c r="M276" s="59"/>
      <c r="N276" s="59"/>
      <c r="O276" s="59"/>
      <c r="P276" s="139">
        <v>0.062183623874964185</v>
      </c>
      <c r="Q276" s="59"/>
      <c r="R276" s="59"/>
      <c r="S276" s="59"/>
      <c r="T276" s="59"/>
      <c r="U276" s="59"/>
      <c r="V276" s="59"/>
      <c r="W276" s="58">
        <v>1499</v>
      </c>
      <c r="X276" s="59"/>
      <c r="Y276" s="59"/>
      <c r="Z276" s="59"/>
      <c r="AA276" s="59"/>
      <c r="AB276" s="59"/>
      <c r="AC276" s="59"/>
      <c r="AD276" s="139">
        <v>0.035725350937820255</v>
      </c>
      <c r="AE276" s="59"/>
      <c r="AF276" s="59"/>
      <c r="AG276" s="59"/>
      <c r="AH276" s="59"/>
      <c r="AI276" s="59"/>
      <c r="AJ276" s="1"/>
    </row>
    <row r="277" spans="2:36" ht="10.5" customHeight="1">
      <c r="B277" s="61" t="s">
        <v>1198</v>
      </c>
      <c r="C277" s="59"/>
      <c r="D277" s="141">
        <v>22591088.429999996</v>
      </c>
      <c r="E277" s="59"/>
      <c r="F277" s="59"/>
      <c r="G277" s="59"/>
      <c r="H277" s="59"/>
      <c r="I277" s="59"/>
      <c r="J277" s="59"/>
      <c r="K277" s="59"/>
      <c r="L277" s="59"/>
      <c r="M277" s="59"/>
      <c r="N277" s="59"/>
      <c r="O277" s="59"/>
      <c r="P277" s="139">
        <v>0.007448183065626721</v>
      </c>
      <c r="Q277" s="59"/>
      <c r="R277" s="59"/>
      <c r="S277" s="59"/>
      <c r="T277" s="59"/>
      <c r="U277" s="59"/>
      <c r="V277" s="59"/>
      <c r="W277" s="58">
        <v>160</v>
      </c>
      <c r="X277" s="59"/>
      <c r="Y277" s="59"/>
      <c r="Z277" s="59"/>
      <c r="AA277" s="59"/>
      <c r="AB277" s="59"/>
      <c r="AC277" s="59"/>
      <c r="AD277" s="139">
        <v>0.0038132462642103005</v>
      </c>
      <c r="AE277" s="59"/>
      <c r="AF277" s="59"/>
      <c r="AG277" s="59"/>
      <c r="AH277" s="59"/>
      <c r="AI277" s="59"/>
      <c r="AJ277" s="1"/>
    </row>
    <row r="278" spans="2:36" ht="10.5" customHeight="1">
      <c r="B278" s="61" t="s">
        <v>1199</v>
      </c>
      <c r="C278" s="59"/>
      <c r="D278" s="141">
        <v>2369748.21</v>
      </c>
      <c r="E278" s="59"/>
      <c r="F278" s="59"/>
      <c r="G278" s="59"/>
      <c r="H278" s="59"/>
      <c r="I278" s="59"/>
      <c r="J278" s="59"/>
      <c r="K278" s="59"/>
      <c r="L278" s="59"/>
      <c r="M278" s="59"/>
      <c r="N278" s="59"/>
      <c r="O278" s="59"/>
      <c r="P278" s="139">
        <v>0.0007812956220419362</v>
      </c>
      <c r="Q278" s="59"/>
      <c r="R278" s="59"/>
      <c r="S278" s="59"/>
      <c r="T278" s="59"/>
      <c r="U278" s="59"/>
      <c r="V278" s="59"/>
      <c r="W278" s="58">
        <v>20</v>
      </c>
      <c r="X278" s="59"/>
      <c r="Y278" s="59"/>
      <c r="Z278" s="59"/>
      <c r="AA278" s="59"/>
      <c r="AB278" s="59"/>
      <c r="AC278" s="59"/>
      <c r="AD278" s="139">
        <v>0.00047665578302628756</v>
      </c>
      <c r="AE278" s="59"/>
      <c r="AF278" s="59"/>
      <c r="AG278" s="59"/>
      <c r="AH278" s="59"/>
      <c r="AI278" s="59"/>
      <c r="AJ278" s="1"/>
    </row>
    <row r="279" spans="2:36" ht="10.5" customHeight="1">
      <c r="B279" s="61" t="s">
        <v>1200</v>
      </c>
      <c r="C279" s="59"/>
      <c r="D279" s="141">
        <v>208187.1</v>
      </c>
      <c r="E279" s="59"/>
      <c r="F279" s="59"/>
      <c r="G279" s="59"/>
      <c r="H279" s="59"/>
      <c r="I279" s="59"/>
      <c r="J279" s="59"/>
      <c r="K279" s="59"/>
      <c r="L279" s="59"/>
      <c r="M279" s="59"/>
      <c r="N279" s="59"/>
      <c r="O279" s="59"/>
      <c r="P279" s="139">
        <v>6.86383764778144E-05</v>
      </c>
      <c r="Q279" s="59"/>
      <c r="R279" s="59"/>
      <c r="S279" s="59"/>
      <c r="T279" s="59"/>
      <c r="U279" s="59"/>
      <c r="V279" s="59"/>
      <c r="W279" s="58">
        <v>3</v>
      </c>
      <c r="X279" s="59"/>
      <c r="Y279" s="59"/>
      <c r="Z279" s="59"/>
      <c r="AA279" s="59"/>
      <c r="AB279" s="59"/>
      <c r="AC279" s="59"/>
      <c r="AD279" s="139">
        <v>7.149836745394314E-05</v>
      </c>
      <c r="AE279" s="59"/>
      <c r="AF279" s="59"/>
      <c r="AG279" s="59"/>
      <c r="AH279" s="59"/>
      <c r="AI279" s="59"/>
      <c r="AJ279" s="1"/>
    </row>
    <row r="280" spans="2:36" ht="10.5" customHeight="1">
      <c r="B280" s="61" t="s">
        <v>1201</v>
      </c>
      <c r="C280" s="59"/>
      <c r="D280" s="141">
        <v>47697.4</v>
      </c>
      <c r="E280" s="59"/>
      <c r="F280" s="59"/>
      <c r="G280" s="59"/>
      <c r="H280" s="59"/>
      <c r="I280" s="59"/>
      <c r="J280" s="59"/>
      <c r="K280" s="59"/>
      <c r="L280" s="59"/>
      <c r="M280" s="59"/>
      <c r="N280" s="59"/>
      <c r="O280" s="59"/>
      <c r="P280" s="139">
        <v>1.57256242015615E-05</v>
      </c>
      <c r="Q280" s="59"/>
      <c r="R280" s="59"/>
      <c r="S280" s="59"/>
      <c r="T280" s="59"/>
      <c r="U280" s="59"/>
      <c r="V280" s="59"/>
      <c r="W280" s="58">
        <v>1</v>
      </c>
      <c r="X280" s="59"/>
      <c r="Y280" s="59"/>
      <c r="Z280" s="59"/>
      <c r="AA280" s="59"/>
      <c r="AB280" s="59"/>
      <c r="AC280" s="59"/>
      <c r="AD280" s="139">
        <v>2.383278915131438E-05</v>
      </c>
      <c r="AE280" s="59"/>
      <c r="AF280" s="59"/>
      <c r="AG280" s="59"/>
      <c r="AH280" s="59"/>
      <c r="AI280" s="59"/>
      <c r="AJ280" s="1"/>
    </row>
    <row r="281" spans="2:36" ht="10.5" customHeight="1">
      <c r="B281" s="61" t="s">
        <v>1202</v>
      </c>
      <c r="C281" s="59"/>
      <c r="D281" s="141">
        <v>227273.02999999997</v>
      </c>
      <c r="E281" s="59"/>
      <c r="F281" s="59"/>
      <c r="G281" s="59"/>
      <c r="H281" s="59"/>
      <c r="I281" s="59"/>
      <c r="J281" s="59"/>
      <c r="K281" s="59"/>
      <c r="L281" s="59"/>
      <c r="M281" s="59"/>
      <c r="N281" s="59"/>
      <c r="O281" s="59"/>
      <c r="P281" s="139">
        <v>7.493092413695952E-05</v>
      </c>
      <c r="Q281" s="59"/>
      <c r="R281" s="59"/>
      <c r="S281" s="59"/>
      <c r="T281" s="59"/>
      <c r="U281" s="59"/>
      <c r="V281" s="59"/>
      <c r="W281" s="58">
        <v>4</v>
      </c>
      <c r="X281" s="59"/>
      <c r="Y281" s="59"/>
      <c r="Z281" s="59"/>
      <c r="AA281" s="59"/>
      <c r="AB281" s="59"/>
      <c r="AC281" s="59"/>
      <c r="AD281" s="139">
        <v>9.533115660525752E-05</v>
      </c>
      <c r="AE281" s="59"/>
      <c r="AF281" s="59"/>
      <c r="AG281" s="59"/>
      <c r="AH281" s="59"/>
      <c r="AI281" s="59"/>
      <c r="AJ281" s="1"/>
    </row>
    <row r="282" spans="2:36" ht="9.75" customHeight="1">
      <c r="B282" s="147"/>
      <c r="C282" s="143"/>
      <c r="D282" s="144">
        <v>3033100587.2100015</v>
      </c>
      <c r="E282" s="143"/>
      <c r="F282" s="143"/>
      <c r="G282" s="143"/>
      <c r="H282" s="143"/>
      <c r="I282" s="143"/>
      <c r="J282" s="143"/>
      <c r="K282" s="143"/>
      <c r="L282" s="143"/>
      <c r="M282" s="143"/>
      <c r="N282" s="143"/>
      <c r="O282" s="143"/>
      <c r="P282" s="145">
        <v>1.0000000000000109</v>
      </c>
      <c r="Q282" s="143"/>
      <c r="R282" s="143"/>
      <c r="S282" s="143"/>
      <c r="T282" s="143"/>
      <c r="U282" s="143"/>
      <c r="V282" s="143"/>
      <c r="W282" s="146">
        <v>41959</v>
      </c>
      <c r="X282" s="143"/>
      <c r="Y282" s="143"/>
      <c r="Z282" s="143"/>
      <c r="AA282" s="143"/>
      <c r="AB282" s="143"/>
      <c r="AC282" s="143"/>
      <c r="AD282" s="145">
        <v>1</v>
      </c>
      <c r="AE282" s="143"/>
      <c r="AF282" s="143"/>
      <c r="AG282" s="143"/>
      <c r="AH282" s="143"/>
      <c r="AI282" s="143"/>
      <c r="AJ282" s="1"/>
    </row>
    <row r="283" spans="2:36" ht="9"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ht="18.75" customHeight="1">
      <c r="B284" s="68" t="s">
        <v>1180</v>
      </c>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70"/>
    </row>
    <row r="285" spans="2:36" ht="8.25" customHeight="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2:36" ht="12" customHeight="1">
      <c r="B286" s="55" t="s">
        <v>1184</v>
      </c>
      <c r="C286" s="56"/>
      <c r="D286" s="55" t="s">
        <v>1181</v>
      </c>
      <c r="E286" s="56"/>
      <c r="F286" s="56"/>
      <c r="G286" s="56"/>
      <c r="H286" s="56"/>
      <c r="I286" s="56"/>
      <c r="J286" s="56"/>
      <c r="K286" s="56"/>
      <c r="L286" s="56"/>
      <c r="M286" s="56"/>
      <c r="N286" s="56"/>
      <c r="O286" s="56"/>
      <c r="P286" s="55" t="s">
        <v>1182</v>
      </c>
      <c r="Q286" s="56"/>
      <c r="R286" s="56"/>
      <c r="S286" s="56"/>
      <c r="T286" s="56"/>
      <c r="U286" s="56"/>
      <c r="V286" s="56"/>
      <c r="W286" s="55" t="s">
        <v>1183</v>
      </c>
      <c r="X286" s="56"/>
      <c r="Y286" s="56"/>
      <c r="Z286" s="56"/>
      <c r="AA286" s="56"/>
      <c r="AB286" s="56"/>
      <c r="AC286" s="56"/>
      <c r="AD286" s="56"/>
      <c r="AE286" s="55" t="s">
        <v>1182</v>
      </c>
      <c r="AF286" s="56"/>
      <c r="AG286" s="56"/>
      <c r="AH286" s="56"/>
      <c r="AI286" s="56"/>
      <c r="AJ286" s="1"/>
    </row>
    <row r="287" spans="2:36" ht="12" customHeight="1">
      <c r="B287" s="61" t="s">
        <v>1255</v>
      </c>
      <c r="C287" s="59"/>
      <c r="D287" s="141">
        <v>2857695460.8599772</v>
      </c>
      <c r="E287" s="59"/>
      <c r="F287" s="59"/>
      <c r="G287" s="59"/>
      <c r="H287" s="59"/>
      <c r="I287" s="59"/>
      <c r="J287" s="59"/>
      <c r="K287" s="59"/>
      <c r="L287" s="59"/>
      <c r="M287" s="59"/>
      <c r="N287" s="59"/>
      <c r="O287" s="59"/>
      <c r="P287" s="139">
        <v>0.9421696968805945</v>
      </c>
      <c r="Q287" s="59"/>
      <c r="R287" s="59"/>
      <c r="S287" s="59"/>
      <c r="T287" s="59"/>
      <c r="U287" s="59"/>
      <c r="V287" s="59"/>
      <c r="W287" s="58">
        <v>39875</v>
      </c>
      <c r="X287" s="59"/>
      <c r="Y287" s="59"/>
      <c r="Z287" s="59"/>
      <c r="AA287" s="59"/>
      <c r="AB287" s="59"/>
      <c r="AC287" s="59"/>
      <c r="AD287" s="59"/>
      <c r="AE287" s="139">
        <v>0.9503324674086608</v>
      </c>
      <c r="AF287" s="59"/>
      <c r="AG287" s="59"/>
      <c r="AH287" s="59"/>
      <c r="AI287" s="59"/>
      <c r="AJ287" s="1"/>
    </row>
    <row r="288" spans="2:36" ht="12" customHeight="1">
      <c r="B288" s="61" t="s">
        <v>1287</v>
      </c>
      <c r="C288" s="59"/>
      <c r="D288" s="141">
        <v>58165733.19999999</v>
      </c>
      <c r="E288" s="59"/>
      <c r="F288" s="59"/>
      <c r="G288" s="59"/>
      <c r="H288" s="59"/>
      <c r="I288" s="59"/>
      <c r="J288" s="59"/>
      <c r="K288" s="59"/>
      <c r="L288" s="59"/>
      <c r="M288" s="59"/>
      <c r="N288" s="59"/>
      <c r="O288" s="59"/>
      <c r="P288" s="139">
        <v>0.019176987880083537</v>
      </c>
      <c r="Q288" s="59"/>
      <c r="R288" s="59"/>
      <c r="S288" s="59"/>
      <c r="T288" s="59"/>
      <c r="U288" s="59"/>
      <c r="V288" s="59"/>
      <c r="W288" s="58">
        <v>967</v>
      </c>
      <c r="X288" s="59"/>
      <c r="Y288" s="59"/>
      <c r="Z288" s="59"/>
      <c r="AA288" s="59"/>
      <c r="AB288" s="59"/>
      <c r="AC288" s="59"/>
      <c r="AD288" s="59"/>
      <c r="AE288" s="139">
        <v>0.023046307109321002</v>
      </c>
      <c r="AF288" s="59"/>
      <c r="AG288" s="59"/>
      <c r="AH288" s="59"/>
      <c r="AI288" s="59"/>
      <c r="AJ288" s="1"/>
    </row>
    <row r="289" spans="2:36" ht="12" customHeight="1">
      <c r="B289" s="61" t="s">
        <v>1186</v>
      </c>
      <c r="C289" s="59"/>
      <c r="D289" s="141">
        <v>46646473.11000003</v>
      </c>
      <c r="E289" s="59"/>
      <c r="F289" s="59"/>
      <c r="G289" s="59"/>
      <c r="H289" s="59"/>
      <c r="I289" s="59"/>
      <c r="J289" s="59"/>
      <c r="K289" s="59"/>
      <c r="L289" s="59"/>
      <c r="M289" s="59"/>
      <c r="N289" s="59"/>
      <c r="O289" s="59"/>
      <c r="P289" s="139">
        <v>0.015379138201581431</v>
      </c>
      <c r="Q289" s="59"/>
      <c r="R289" s="59"/>
      <c r="S289" s="59"/>
      <c r="T289" s="59"/>
      <c r="U289" s="59"/>
      <c r="V289" s="59"/>
      <c r="W289" s="58">
        <v>417</v>
      </c>
      <c r="X289" s="59"/>
      <c r="Y289" s="59"/>
      <c r="Z289" s="59"/>
      <c r="AA289" s="59"/>
      <c r="AB289" s="59"/>
      <c r="AC289" s="59"/>
      <c r="AD289" s="59"/>
      <c r="AE289" s="139">
        <v>0.009938273076098096</v>
      </c>
      <c r="AF289" s="59"/>
      <c r="AG289" s="59"/>
      <c r="AH289" s="59"/>
      <c r="AI289" s="59"/>
      <c r="AJ289" s="1"/>
    </row>
    <row r="290" spans="2:36" ht="12" customHeight="1">
      <c r="B290" s="61" t="s">
        <v>1187</v>
      </c>
      <c r="C290" s="59"/>
      <c r="D290" s="141">
        <v>24928460.36999998</v>
      </c>
      <c r="E290" s="59"/>
      <c r="F290" s="59"/>
      <c r="G290" s="59"/>
      <c r="H290" s="59"/>
      <c r="I290" s="59"/>
      <c r="J290" s="59"/>
      <c r="K290" s="59"/>
      <c r="L290" s="59"/>
      <c r="M290" s="59"/>
      <c r="N290" s="59"/>
      <c r="O290" s="59"/>
      <c r="P290" s="139">
        <v>0.00821880437302959</v>
      </c>
      <c r="Q290" s="59"/>
      <c r="R290" s="59"/>
      <c r="S290" s="59"/>
      <c r="T290" s="59"/>
      <c r="U290" s="59"/>
      <c r="V290" s="59"/>
      <c r="W290" s="58">
        <v>252</v>
      </c>
      <c r="X290" s="59"/>
      <c r="Y290" s="59"/>
      <c r="Z290" s="59"/>
      <c r="AA290" s="59"/>
      <c r="AB290" s="59"/>
      <c r="AC290" s="59"/>
      <c r="AD290" s="59"/>
      <c r="AE290" s="139">
        <v>0.006005862866131223</v>
      </c>
      <c r="AF290" s="59"/>
      <c r="AG290" s="59"/>
      <c r="AH290" s="59"/>
      <c r="AI290" s="59"/>
      <c r="AJ290" s="1"/>
    </row>
    <row r="291" spans="2:36" ht="12" customHeight="1">
      <c r="B291" s="61" t="s">
        <v>1188</v>
      </c>
      <c r="C291" s="59"/>
      <c r="D291" s="141">
        <v>11414514.860000001</v>
      </c>
      <c r="E291" s="59"/>
      <c r="F291" s="59"/>
      <c r="G291" s="59"/>
      <c r="H291" s="59"/>
      <c r="I291" s="59"/>
      <c r="J291" s="59"/>
      <c r="K291" s="59"/>
      <c r="L291" s="59"/>
      <c r="M291" s="59"/>
      <c r="N291" s="59"/>
      <c r="O291" s="59"/>
      <c r="P291" s="139">
        <v>0.0037633156342169773</v>
      </c>
      <c r="Q291" s="59"/>
      <c r="R291" s="59"/>
      <c r="S291" s="59"/>
      <c r="T291" s="59"/>
      <c r="U291" s="59"/>
      <c r="V291" s="59"/>
      <c r="W291" s="58">
        <v>101</v>
      </c>
      <c r="X291" s="59"/>
      <c r="Y291" s="59"/>
      <c r="Z291" s="59"/>
      <c r="AA291" s="59"/>
      <c r="AB291" s="59"/>
      <c r="AC291" s="59"/>
      <c r="AD291" s="59"/>
      <c r="AE291" s="139">
        <v>0.0024071117042827523</v>
      </c>
      <c r="AF291" s="59"/>
      <c r="AG291" s="59"/>
      <c r="AH291" s="59"/>
      <c r="AI291" s="59"/>
      <c r="AJ291" s="1"/>
    </row>
    <row r="292" spans="2:36" ht="12" customHeight="1">
      <c r="B292" s="61" t="s">
        <v>1189</v>
      </c>
      <c r="C292" s="59"/>
      <c r="D292" s="141">
        <v>7031064.669999999</v>
      </c>
      <c r="E292" s="59"/>
      <c r="F292" s="59"/>
      <c r="G292" s="59"/>
      <c r="H292" s="59"/>
      <c r="I292" s="59"/>
      <c r="J292" s="59"/>
      <c r="K292" s="59"/>
      <c r="L292" s="59"/>
      <c r="M292" s="59"/>
      <c r="N292" s="59"/>
      <c r="O292" s="59"/>
      <c r="P292" s="139">
        <v>0.0023181112751910356</v>
      </c>
      <c r="Q292" s="59"/>
      <c r="R292" s="59"/>
      <c r="S292" s="59"/>
      <c r="T292" s="59"/>
      <c r="U292" s="59"/>
      <c r="V292" s="59"/>
      <c r="W292" s="58">
        <v>74</v>
      </c>
      <c r="X292" s="59"/>
      <c r="Y292" s="59"/>
      <c r="Z292" s="59"/>
      <c r="AA292" s="59"/>
      <c r="AB292" s="59"/>
      <c r="AC292" s="59"/>
      <c r="AD292" s="59"/>
      <c r="AE292" s="139">
        <v>0.001763626397197264</v>
      </c>
      <c r="AF292" s="59"/>
      <c r="AG292" s="59"/>
      <c r="AH292" s="59"/>
      <c r="AI292" s="59"/>
      <c r="AJ292" s="1"/>
    </row>
    <row r="293" spans="2:36" ht="12" customHeight="1">
      <c r="B293" s="61" t="s">
        <v>1192</v>
      </c>
      <c r="C293" s="59"/>
      <c r="D293" s="141">
        <v>13572460.389999995</v>
      </c>
      <c r="E293" s="59"/>
      <c r="F293" s="59"/>
      <c r="G293" s="59"/>
      <c r="H293" s="59"/>
      <c r="I293" s="59"/>
      <c r="J293" s="59"/>
      <c r="K293" s="59"/>
      <c r="L293" s="59"/>
      <c r="M293" s="59"/>
      <c r="N293" s="59"/>
      <c r="O293" s="59"/>
      <c r="P293" s="139">
        <v>0.004474780838865861</v>
      </c>
      <c r="Q293" s="59"/>
      <c r="R293" s="59"/>
      <c r="S293" s="59"/>
      <c r="T293" s="59"/>
      <c r="U293" s="59"/>
      <c r="V293" s="59"/>
      <c r="W293" s="58">
        <v>117</v>
      </c>
      <c r="X293" s="59"/>
      <c r="Y293" s="59"/>
      <c r="Z293" s="59"/>
      <c r="AA293" s="59"/>
      <c r="AB293" s="59"/>
      <c r="AC293" s="59"/>
      <c r="AD293" s="59"/>
      <c r="AE293" s="139">
        <v>0.002788436330703782</v>
      </c>
      <c r="AF293" s="59"/>
      <c r="AG293" s="59"/>
      <c r="AH293" s="59"/>
      <c r="AI293" s="59"/>
      <c r="AJ293" s="1"/>
    </row>
    <row r="294" spans="2:36" ht="12" customHeight="1">
      <c r="B294" s="61" t="s">
        <v>1191</v>
      </c>
      <c r="C294" s="59"/>
      <c r="D294" s="141">
        <v>13646419.750000006</v>
      </c>
      <c r="E294" s="59"/>
      <c r="F294" s="59"/>
      <c r="G294" s="59"/>
      <c r="H294" s="59"/>
      <c r="I294" s="59"/>
      <c r="J294" s="59"/>
      <c r="K294" s="59"/>
      <c r="L294" s="59"/>
      <c r="M294" s="59"/>
      <c r="N294" s="59"/>
      <c r="O294" s="59"/>
      <c r="P294" s="139">
        <v>0.004499164916437136</v>
      </c>
      <c r="Q294" s="59"/>
      <c r="R294" s="59"/>
      <c r="S294" s="59"/>
      <c r="T294" s="59"/>
      <c r="U294" s="59"/>
      <c r="V294" s="59"/>
      <c r="W294" s="58">
        <v>156</v>
      </c>
      <c r="X294" s="59"/>
      <c r="Y294" s="59"/>
      <c r="Z294" s="59"/>
      <c r="AA294" s="59"/>
      <c r="AB294" s="59"/>
      <c r="AC294" s="59"/>
      <c r="AD294" s="59"/>
      <c r="AE294" s="139">
        <v>0.003717915107605043</v>
      </c>
      <c r="AF294" s="59"/>
      <c r="AG294" s="59"/>
      <c r="AH294" s="59"/>
      <c r="AI294" s="59"/>
      <c r="AJ294" s="1"/>
    </row>
    <row r="295" spans="2:35" ht="9.75" customHeight="1">
      <c r="B295" s="147"/>
      <c r="C295" s="143"/>
      <c r="D295" s="144">
        <v>3033100587.209977</v>
      </c>
      <c r="E295" s="143"/>
      <c r="F295" s="143"/>
      <c r="G295" s="143"/>
      <c r="H295" s="143"/>
      <c r="I295" s="143"/>
      <c r="J295" s="143"/>
      <c r="K295" s="143"/>
      <c r="L295" s="143"/>
      <c r="M295" s="143"/>
      <c r="N295" s="143"/>
      <c r="O295" s="143"/>
      <c r="P295" s="145">
        <v>1.0000000000000189</v>
      </c>
      <c r="Q295" s="143"/>
      <c r="R295" s="143"/>
      <c r="S295" s="143"/>
      <c r="T295" s="143"/>
      <c r="U295" s="143"/>
      <c r="V295" s="143"/>
      <c r="W295" s="146">
        <v>41959</v>
      </c>
      <c r="X295" s="143"/>
      <c r="Y295" s="143"/>
      <c r="Z295" s="143"/>
      <c r="AA295" s="143"/>
      <c r="AB295" s="143"/>
      <c r="AC295" s="143"/>
      <c r="AD295" s="143"/>
      <c r="AE295" s="145">
        <v>1</v>
      </c>
      <c r="AF295" s="143"/>
      <c r="AG295" s="143"/>
      <c r="AH295" s="143"/>
      <c r="AI295" s="143"/>
    </row>
  </sheetData>
  <sheetProtection/>
  <mergeCells count="1218">
    <mergeCell ref="B295:C295"/>
    <mergeCell ref="D295:O295"/>
    <mergeCell ref="P295:V295"/>
    <mergeCell ref="W295:AD295"/>
    <mergeCell ref="AE295:AI295"/>
    <mergeCell ref="B293:C293"/>
    <mergeCell ref="D293:O293"/>
    <mergeCell ref="P293:V293"/>
    <mergeCell ref="W293:AD293"/>
    <mergeCell ref="AE293:AI293"/>
    <mergeCell ref="B294:C294"/>
    <mergeCell ref="D294:O294"/>
    <mergeCell ref="P294:V294"/>
    <mergeCell ref="W294:AD294"/>
    <mergeCell ref="AE294:AI294"/>
    <mergeCell ref="B291:C291"/>
    <mergeCell ref="D291:O291"/>
    <mergeCell ref="P291:V291"/>
    <mergeCell ref="W291:AD291"/>
    <mergeCell ref="AE291:AI291"/>
    <mergeCell ref="B292:C292"/>
    <mergeCell ref="D292:O292"/>
    <mergeCell ref="P292:V292"/>
    <mergeCell ref="W292:AD292"/>
    <mergeCell ref="AE292:AI292"/>
    <mergeCell ref="B289:C289"/>
    <mergeCell ref="D289:O289"/>
    <mergeCell ref="P289:V289"/>
    <mergeCell ref="W289:AD289"/>
    <mergeCell ref="AE289:AI289"/>
    <mergeCell ref="B290:C290"/>
    <mergeCell ref="D290:O290"/>
    <mergeCell ref="P290:V290"/>
    <mergeCell ref="W290:AD290"/>
    <mergeCell ref="AE290:AI290"/>
    <mergeCell ref="B287:C287"/>
    <mergeCell ref="D287:O287"/>
    <mergeCell ref="P287:V287"/>
    <mergeCell ref="W287:AD287"/>
    <mergeCell ref="AE287:AI287"/>
    <mergeCell ref="B288:C288"/>
    <mergeCell ref="D288:O288"/>
    <mergeCell ref="P288:V288"/>
    <mergeCell ref="W288:AD288"/>
    <mergeCell ref="AE288:AI288"/>
    <mergeCell ref="B282:C282"/>
    <mergeCell ref="D282:O282"/>
    <mergeCell ref="P282:V282"/>
    <mergeCell ref="W282:AC282"/>
    <mergeCell ref="AD282:AI282"/>
    <mergeCell ref="B286:C286"/>
    <mergeCell ref="D286:O286"/>
    <mergeCell ref="P286:V286"/>
    <mergeCell ref="W286:AD286"/>
    <mergeCell ref="AE286:AI286"/>
    <mergeCell ref="B280:C280"/>
    <mergeCell ref="D280:O280"/>
    <mergeCell ref="P280:V280"/>
    <mergeCell ref="W280:AC280"/>
    <mergeCell ref="AD280:AI280"/>
    <mergeCell ref="B281:C281"/>
    <mergeCell ref="D281:O281"/>
    <mergeCell ref="P281:V281"/>
    <mergeCell ref="W281:AC281"/>
    <mergeCell ref="AD281:AI281"/>
    <mergeCell ref="B278:C278"/>
    <mergeCell ref="D278:O278"/>
    <mergeCell ref="P278:V278"/>
    <mergeCell ref="W278:AC278"/>
    <mergeCell ref="AD278:AI278"/>
    <mergeCell ref="B279:C279"/>
    <mergeCell ref="D279:O279"/>
    <mergeCell ref="P279:V279"/>
    <mergeCell ref="W279:AC279"/>
    <mergeCell ref="AD279:AI279"/>
    <mergeCell ref="B276:C276"/>
    <mergeCell ref="D276:O276"/>
    <mergeCell ref="P276:V276"/>
    <mergeCell ref="W276:AC276"/>
    <mergeCell ref="AD276:AI276"/>
    <mergeCell ref="B277:C277"/>
    <mergeCell ref="D277:O277"/>
    <mergeCell ref="P277:V277"/>
    <mergeCell ref="W277:AC277"/>
    <mergeCell ref="AD277:AI277"/>
    <mergeCell ref="B274:C274"/>
    <mergeCell ref="D274:O274"/>
    <mergeCell ref="P274:V274"/>
    <mergeCell ref="W274:AC274"/>
    <mergeCell ref="AD274:AI274"/>
    <mergeCell ref="B275:C275"/>
    <mergeCell ref="D275:O275"/>
    <mergeCell ref="P275:V275"/>
    <mergeCell ref="W275:AC275"/>
    <mergeCell ref="AD275:AI275"/>
    <mergeCell ref="B272:C272"/>
    <mergeCell ref="D272:O272"/>
    <mergeCell ref="P272:V272"/>
    <mergeCell ref="W272:AC272"/>
    <mergeCell ref="AD272:AI272"/>
    <mergeCell ref="B273:C273"/>
    <mergeCell ref="D273:O273"/>
    <mergeCell ref="P273:V273"/>
    <mergeCell ref="W273:AC273"/>
    <mergeCell ref="AD273:AI273"/>
    <mergeCell ref="B270:C270"/>
    <mergeCell ref="D270:O270"/>
    <mergeCell ref="P270:V270"/>
    <mergeCell ref="W270:AC270"/>
    <mergeCell ref="AD270:AI270"/>
    <mergeCell ref="B271:C271"/>
    <mergeCell ref="D271:O271"/>
    <mergeCell ref="P271:V271"/>
    <mergeCell ref="W271:AC271"/>
    <mergeCell ref="AD271:AI271"/>
    <mergeCell ref="B268:C268"/>
    <mergeCell ref="D268:O268"/>
    <mergeCell ref="P268:V268"/>
    <mergeCell ref="W268:AC268"/>
    <mergeCell ref="AD268:AI268"/>
    <mergeCell ref="B269:C269"/>
    <mergeCell ref="D269:O269"/>
    <mergeCell ref="P269:V269"/>
    <mergeCell ref="W269:AC269"/>
    <mergeCell ref="AD269:AI269"/>
    <mergeCell ref="B266:C266"/>
    <mergeCell ref="D266:O266"/>
    <mergeCell ref="P266:V266"/>
    <mergeCell ref="W266:AC266"/>
    <mergeCell ref="AD266:AI266"/>
    <mergeCell ref="B267:C267"/>
    <mergeCell ref="D267:O267"/>
    <mergeCell ref="P267:V267"/>
    <mergeCell ref="W267:AC267"/>
    <mergeCell ref="AD267:AI267"/>
    <mergeCell ref="B264:C264"/>
    <mergeCell ref="D264:O264"/>
    <mergeCell ref="P264:V264"/>
    <mergeCell ref="W264:AC264"/>
    <mergeCell ref="AD264:AI264"/>
    <mergeCell ref="B265:C265"/>
    <mergeCell ref="D265:O265"/>
    <mergeCell ref="P265:V265"/>
    <mergeCell ref="W265:AC265"/>
    <mergeCell ref="AD265:AI265"/>
    <mergeCell ref="B259:C259"/>
    <mergeCell ref="D259:O259"/>
    <mergeCell ref="P259:V259"/>
    <mergeCell ref="W259:AC259"/>
    <mergeCell ref="AD259:AI259"/>
    <mergeCell ref="B263:C263"/>
    <mergeCell ref="D263:O263"/>
    <mergeCell ref="P263:V263"/>
    <mergeCell ref="W263:AC263"/>
    <mergeCell ref="AD263:AI263"/>
    <mergeCell ref="B257:C257"/>
    <mergeCell ref="D257:O257"/>
    <mergeCell ref="P257:V257"/>
    <mergeCell ref="W257:AC257"/>
    <mergeCell ref="AD257:AI257"/>
    <mergeCell ref="B258:C258"/>
    <mergeCell ref="D258:O258"/>
    <mergeCell ref="P258:V258"/>
    <mergeCell ref="W258:AC258"/>
    <mergeCell ref="AD258:AI258"/>
    <mergeCell ref="B255:C255"/>
    <mergeCell ref="D255:O255"/>
    <mergeCell ref="P255:V255"/>
    <mergeCell ref="W255:AC255"/>
    <mergeCell ref="AD255:AI255"/>
    <mergeCell ref="B256:C256"/>
    <mergeCell ref="D256:O256"/>
    <mergeCell ref="P256:V256"/>
    <mergeCell ref="W256:AC256"/>
    <mergeCell ref="AD256:AI256"/>
    <mergeCell ref="B253:C253"/>
    <mergeCell ref="D253:O253"/>
    <mergeCell ref="P253:V253"/>
    <mergeCell ref="W253:AC253"/>
    <mergeCell ref="AD253:AI253"/>
    <mergeCell ref="B254:C254"/>
    <mergeCell ref="D254:O254"/>
    <mergeCell ref="P254:V254"/>
    <mergeCell ref="W254:AC254"/>
    <mergeCell ref="AD254:AI254"/>
    <mergeCell ref="B251:C251"/>
    <mergeCell ref="D251:O251"/>
    <mergeCell ref="P251:V251"/>
    <mergeCell ref="W251:AC251"/>
    <mergeCell ref="AD251:AI251"/>
    <mergeCell ref="B252:C252"/>
    <mergeCell ref="D252:O252"/>
    <mergeCell ref="P252:V252"/>
    <mergeCell ref="W252:AC252"/>
    <mergeCell ref="AD252:AI252"/>
    <mergeCell ref="B249:C249"/>
    <mergeCell ref="D249:O249"/>
    <mergeCell ref="P249:V249"/>
    <mergeCell ref="W249:AC249"/>
    <mergeCell ref="AD249:AI249"/>
    <mergeCell ref="B250:C250"/>
    <mergeCell ref="D250:O250"/>
    <mergeCell ref="P250:V250"/>
    <mergeCell ref="W250:AC250"/>
    <mergeCell ref="AD250:AI250"/>
    <mergeCell ref="B247:C247"/>
    <mergeCell ref="D247:O247"/>
    <mergeCell ref="P247:V247"/>
    <mergeCell ref="W247:AC247"/>
    <mergeCell ref="AD247:AI247"/>
    <mergeCell ref="B248:C248"/>
    <mergeCell ref="D248:O248"/>
    <mergeCell ref="P248:V248"/>
    <mergeCell ref="W248:AC248"/>
    <mergeCell ref="AD248:AI248"/>
    <mergeCell ref="B245:C245"/>
    <mergeCell ref="D245:O245"/>
    <mergeCell ref="P245:V245"/>
    <mergeCell ref="W245:AC245"/>
    <mergeCell ref="AD245:AI245"/>
    <mergeCell ref="B246:C246"/>
    <mergeCell ref="D246:O246"/>
    <mergeCell ref="P246:V246"/>
    <mergeCell ref="W246:AC246"/>
    <mergeCell ref="AD246:AI246"/>
    <mergeCell ref="C240:N240"/>
    <mergeCell ref="O240:U240"/>
    <mergeCell ref="V240:AB240"/>
    <mergeCell ref="AC240:AH240"/>
    <mergeCell ref="B244:C244"/>
    <mergeCell ref="D244:O244"/>
    <mergeCell ref="P244:V244"/>
    <mergeCell ref="W244:AC244"/>
    <mergeCell ref="AD244:AI244"/>
    <mergeCell ref="C238:N238"/>
    <mergeCell ref="O238:U238"/>
    <mergeCell ref="V238:AB238"/>
    <mergeCell ref="AC238:AH238"/>
    <mergeCell ref="C239:N239"/>
    <mergeCell ref="O239:U239"/>
    <mergeCell ref="V239:AB239"/>
    <mergeCell ref="AC239:AH239"/>
    <mergeCell ref="C236:N236"/>
    <mergeCell ref="O236:U236"/>
    <mergeCell ref="V236:AB236"/>
    <mergeCell ref="AC236:AH236"/>
    <mergeCell ref="C237:N237"/>
    <mergeCell ref="O237:U237"/>
    <mergeCell ref="V237:AB237"/>
    <mergeCell ref="AC237:AH237"/>
    <mergeCell ref="C234:N234"/>
    <mergeCell ref="O234:U234"/>
    <mergeCell ref="V234:AB234"/>
    <mergeCell ref="AC234:AH234"/>
    <mergeCell ref="C235:N235"/>
    <mergeCell ref="O235:U235"/>
    <mergeCell ref="V235:AB235"/>
    <mergeCell ref="AC235:AH235"/>
    <mergeCell ref="C232:N232"/>
    <mergeCell ref="O232:U232"/>
    <mergeCell ref="V232:AB232"/>
    <mergeCell ref="AC232:AH232"/>
    <mergeCell ref="C233:N233"/>
    <mergeCell ref="O233:U233"/>
    <mergeCell ref="V233:AB233"/>
    <mergeCell ref="AC233:AH233"/>
    <mergeCell ref="C230:N230"/>
    <mergeCell ref="O230:U230"/>
    <mergeCell ref="V230:AB230"/>
    <mergeCell ref="AC230:AH230"/>
    <mergeCell ref="C231:N231"/>
    <mergeCell ref="O231:U231"/>
    <mergeCell ref="V231:AB231"/>
    <mergeCell ref="AC231:AH231"/>
    <mergeCell ref="C228:N228"/>
    <mergeCell ref="O228:U228"/>
    <mergeCell ref="V228:AB228"/>
    <mergeCell ref="AC228:AH228"/>
    <mergeCell ref="C229:N229"/>
    <mergeCell ref="O229:U229"/>
    <mergeCell ref="V229:AB229"/>
    <mergeCell ref="AC229:AH229"/>
    <mergeCell ref="C226:N226"/>
    <mergeCell ref="O226:U226"/>
    <mergeCell ref="V226:AB226"/>
    <mergeCell ref="AC226:AH226"/>
    <mergeCell ref="C227:N227"/>
    <mergeCell ref="O227:U227"/>
    <mergeCell ref="V227:AB227"/>
    <mergeCell ref="AC227:AH227"/>
    <mergeCell ref="B221:C221"/>
    <mergeCell ref="D221:O221"/>
    <mergeCell ref="P221:V221"/>
    <mergeCell ref="W221:AC221"/>
    <mergeCell ref="AD221:AI221"/>
    <mergeCell ref="C225:N225"/>
    <mergeCell ref="O225:U225"/>
    <mergeCell ref="V225:AB225"/>
    <mergeCell ref="AC225:AH225"/>
    <mergeCell ref="B219:C219"/>
    <mergeCell ref="D219:O219"/>
    <mergeCell ref="P219:V219"/>
    <mergeCell ref="W219:AC219"/>
    <mergeCell ref="AD219:AI219"/>
    <mergeCell ref="B220:C220"/>
    <mergeCell ref="D220:O220"/>
    <mergeCell ref="P220:V220"/>
    <mergeCell ref="W220:AC220"/>
    <mergeCell ref="AD220:AI220"/>
    <mergeCell ref="B217:C217"/>
    <mergeCell ref="D217:O217"/>
    <mergeCell ref="P217:V217"/>
    <mergeCell ref="W217:AC217"/>
    <mergeCell ref="AD217:AI217"/>
    <mergeCell ref="B218:C218"/>
    <mergeCell ref="D218:O218"/>
    <mergeCell ref="P218:V218"/>
    <mergeCell ref="W218:AC218"/>
    <mergeCell ref="AD218:AI218"/>
    <mergeCell ref="AE212:AI212"/>
    <mergeCell ref="B213:D213"/>
    <mergeCell ref="E213:P213"/>
    <mergeCell ref="Q213:W213"/>
    <mergeCell ref="X213:AD213"/>
    <mergeCell ref="AE213:AI213"/>
    <mergeCell ref="B207:E207"/>
    <mergeCell ref="F207:Q207"/>
    <mergeCell ref="R207:X207"/>
    <mergeCell ref="Y207:AE207"/>
    <mergeCell ref="AF207:AJ207"/>
    <mergeCell ref="B211:D211"/>
    <mergeCell ref="E211:P211"/>
    <mergeCell ref="Q211:W211"/>
    <mergeCell ref="X211:AD211"/>
    <mergeCell ref="AE211:AI211"/>
    <mergeCell ref="B205:E205"/>
    <mergeCell ref="F205:Q205"/>
    <mergeCell ref="R205:X205"/>
    <mergeCell ref="Y205:AE205"/>
    <mergeCell ref="AF205:AJ205"/>
    <mergeCell ref="B206:E206"/>
    <mergeCell ref="F206:Q206"/>
    <mergeCell ref="R206:X206"/>
    <mergeCell ref="Y206:AE206"/>
    <mergeCell ref="AF206:AJ206"/>
    <mergeCell ref="B203:E203"/>
    <mergeCell ref="F203:Q203"/>
    <mergeCell ref="R203:X203"/>
    <mergeCell ref="Y203:AE203"/>
    <mergeCell ref="AF203:AJ203"/>
    <mergeCell ref="B204:E204"/>
    <mergeCell ref="F204:Q204"/>
    <mergeCell ref="R204:X204"/>
    <mergeCell ref="Y204:AE204"/>
    <mergeCell ref="AF204:AJ204"/>
    <mergeCell ref="B201:E201"/>
    <mergeCell ref="F201:Q201"/>
    <mergeCell ref="R201:X201"/>
    <mergeCell ref="Y201:AE201"/>
    <mergeCell ref="AF201:AJ201"/>
    <mergeCell ref="B202:E202"/>
    <mergeCell ref="F202:Q202"/>
    <mergeCell ref="R202:X202"/>
    <mergeCell ref="Y202:AE202"/>
    <mergeCell ref="AF202:AJ202"/>
    <mergeCell ref="B199:E199"/>
    <mergeCell ref="F199:Q199"/>
    <mergeCell ref="R199:X199"/>
    <mergeCell ref="Y199:AE199"/>
    <mergeCell ref="AF199:AJ199"/>
    <mergeCell ref="B200:E200"/>
    <mergeCell ref="F200:Q200"/>
    <mergeCell ref="R200:X200"/>
    <mergeCell ref="Y200:AE200"/>
    <mergeCell ref="AF200:AJ200"/>
    <mergeCell ref="B197:E197"/>
    <mergeCell ref="F197:Q197"/>
    <mergeCell ref="R197:X197"/>
    <mergeCell ref="Y197:AE197"/>
    <mergeCell ref="AF197:AJ197"/>
    <mergeCell ref="B198:E198"/>
    <mergeCell ref="F198:Q198"/>
    <mergeCell ref="R198:X198"/>
    <mergeCell ref="Y198:AE198"/>
    <mergeCell ref="AF198:AJ198"/>
    <mergeCell ref="B195:E195"/>
    <mergeCell ref="F195:Q195"/>
    <mergeCell ref="R195:X195"/>
    <mergeCell ref="Y195:AE195"/>
    <mergeCell ref="AF195:AJ195"/>
    <mergeCell ref="B196:E196"/>
    <mergeCell ref="F196:Q196"/>
    <mergeCell ref="R196:X196"/>
    <mergeCell ref="Y196:AE196"/>
    <mergeCell ref="AF196:AJ196"/>
    <mergeCell ref="B193:E193"/>
    <mergeCell ref="F193:Q193"/>
    <mergeCell ref="R193:X193"/>
    <mergeCell ref="Y193:AE193"/>
    <mergeCell ref="AF193:AJ193"/>
    <mergeCell ref="B194:E194"/>
    <mergeCell ref="F194:Q194"/>
    <mergeCell ref="R194:X194"/>
    <mergeCell ref="Y194:AE194"/>
    <mergeCell ref="AF194:AJ194"/>
    <mergeCell ref="B191:E191"/>
    <mergeCell ref="F191:Q191"/>
    <mergeCell ref="R191:X191"/>
    <mergeCell ref="Y191:AE191"/>
    <mergeCell ref="AF191:AJ191"/>
    <mergeCell ref="B192:E192"/>
    <mergeCell ref="F192:Q192"/>
    <mergeCell ref="R192:X192"/>
    <mergeCell ref="Y192:AE192"/>
    <mergeCell ref="AF192:AJ192"/>
    <mergeCell ref="B186:E186"/>
    <mergeCell ref="F186:Q186"/>
    <mergeCell ref="R186:X186"/>
    <mergeCell ref="Y186:AE186"/>
    <mergeCell ref="AF186:AI186"/>
    <mergeCell ref="B187:E187"/>
    <mergeCell ref="F187:Q187"/>
    <mergeCell ref="R187:X187"/>
    <mergeCell ref="Y187:AE187"/>
    <mergeCell ref="AF187:AI187"/>
    <mergeCell ref="B184:E184"/>
    <mergeCell ref="F184:Q184"/>
    <mergeCell ref="R184:X184"/>
    <mergeCell ref="Y184:AE184"/>
    <mergeCell ref="AF184:AI184"/>
    <mergeCell ref="B185:E185"/>
    <mergeCell ref="F185:Q185"/>
    <mergeCell ref="R185:X185"/>
    <mergeCell ref="Y185:AE185"/>
    <mergeCell ref="AF185:AI185"/>
    <mergeCell ref="B179:F179"/>
    <mergeCell ref="G179:R179"/>
    <mergeCell ref="S179:Y179"/>
    <mergeCell ref="Z179:AE179"/>
    <mergeCell ref="AF179:AI179"/>
    <mergeCell ref="B183:E183"/>
    <mergeCell ref="F183:Q183"/>
    <mergeCell ref="R183:X183"/>
    <mergeCell ref="Y183:AE183"/>
    <mergeCell ref="AF183:AI183"/>
    <mergeCell ref="B177:F177"/>
    <mergeCell ref="G177:R177"/>
    <mergeCell ref="S177:Y177"/>
    <mergeCell ref="Z177:AE177"/>
    <mergeCell ref="AF177:AI177"/>
    <mergeCell ref="B178:F178"/>
    <mergeCell ref="G178:R178"/>
    <mergeCell ref="S178:Y178"/>
    <mergeCell ref="Z178:AE178"/>
    <mergeCell ref="AF178:AI178"/>
    <mergeCell ref="B175:F175"/>
    <mergeCell ref="G175:R175"/>
    <mergeCell ref="S175:Y175"/>
    <mergeCell ref="Z175:AE175"/>
    <mergeCell ref="AF175:AI175"/>
    <mergeCell ref="B176:F176"/>
    <mergeCell ref="G176:R176"/>
    <mergeCell ref="S176:Y176"/>
    <mergeCell ref="Z176:AE176"/>
    <mergeCell ref="AF176:AI176"/>
    <mergeCell ref="B173:F173"/>
    <mergeCell ref="G173:R173"/>
    <mergeCell ref="S173:Y173"/>
    <mergeCell ref="Z173:AE173"/>
    <mergeCell ref="AF173:AI173"/>
    <mergeCell ref="B174:F174"/>
    <mergeCell ref="G174:R174"/>
    <mergeCell ref="S174:Y174"/>
    <mergeCell ref="Z174:AE174"/>
    <mergeCell ref="AF174:AI174"/>
    <mergeCell ref="B171:F171"/>
    <mergeCell ref="G171:R171"/>
    <mergeCell ref="S171:Y171"/>
    <mergeCell ref="Z171:AE171"/>
    <mergeCell ref="AF171:AI171"/>
    <mergeCell ref="B172:F172"/>
    <mergeCell ref="G172:R172"/>
    <mergeCell ref="S172:Y172"/>
    <mergeCell ref="Z172:AE172"/>
    <mergeCell ref="AF172:AI172"/>
    <mergeCell ref="B169:F169"/>
    <mergeCell ref="G169:R169"/>
    <mergeCell ref="S169:Y169"/>
    <mergeCell ref="Z169:AE169"/>
    <mergeCell ref="AF169:AI169"/>
    <mergeCell ref="B170:F170"/>
    <mergeCell ref="G170:R170"/>
    <mergeCell ref="S170:Y170"/>
    <mergeCell ref="Z170:AE170"/>
    <mergeCell ref="AF170:AI170"/>
    <mergeCell ref="B167:F167"/>
    <mergeCell ref="G167:R167"/>
    <mergeCell ref="S167:Y167"/>
    <mergeCell ref="Z167:AE167"/>
    <mergeCell ref="AF167:AI167"/>
    <mergeCell ref="B168:F168"/>
    <mergeCell ref="G168:R168"/>
    <mergeCell ref="S168:Y168"/>
    <mergeCell ref="Z168:AE168"/>
    <mergeCell ref="AF168:AI168"/>
    <mergeCell ref="B165:F165"/>
    <mergeCell ref="G165:R165"/>
    <mergeCell ref="S165:Y165"/>
    <mergeCell ref="Z165:AE165"/>
    <mergeCell ref="AF165:AI165"/>
    <mergeCell ref="B166:F166"/>
    <mergeCell ref="G166:R166"/>
    <mergeCell ref="S166:Y166"/>
    <mergeCell ref="Z166:AE166"/>
    <mergeCell ref="AF166:AI166"/>
    <mergeCell ref="B160:G160"/>
    <mergeCell ref="H160:S160"/>
    <mergeCell ref="T160:Z160"/>
    <mergeCell ref="AA160:AE160"/>
    <mergeCell ref="AF160:AI160"/>
    <mergeCell ref="B161:G161"/>
    <mergeCell ref="H161:S161"/>
    <mergeCell ref="T161:Z161"/>
    <mergeCell ref="AA161:AE161"/>
    <mergeCell ref="AF161:AI161"/>
    <mergeCell ref="B158:G158"/>
    <mergeCell ref="H158:S158"/>
    <mergeCell ref="T158:Z158"/>
    <mergeCell ref="AA158:AE158"/>
    <mergeCell ref="AF158:AI158"/>
    <mergeCell ref="B159:G159"/>
    <mergeCell ref="H159:S159"/>
    <mergeCell ref="T159:Z159"/>
    <mergeCell ref="AA159:AE159"/>
    <mergeCell ref="AF159:AI159"/>
    <mergeCell ref="B156:G156"/>
    <mergeCell ref="H156:S156"/>
    <mergeCell ref="T156:Z156"/>
    <mergeCell ref="AA156:AE156"/>
    <mergeCell ref="AF156:AI156"/>
    <mergeCell ref="B157:G157"/>
    <mergeCell ref="H157:S157"/>
    <mergeCell ref="T157:Z157"/>
    <mergeCell ref="AA157:AE157"/>
    <mergeCell ref="AF157:AI157"/>
    <mergeCell ref="B151:H151"/>
    <mergeCell ref="I151:R151"/>
    <mergeCell ref="S151:Z151"/>
    <mergeCell ref="AA151:AD151"/>
    <mergeCell ref="AE151:AI151"/>
    <mergeCell ref="B155:G155"/>
    <mergeCell ref="H155:S155"/>
    <mergeCell ref="T155:Z155"/>
    <mergeCell ref="AA155:AE155"/>
    <mergeCell ref="AF155:AI155"/>
    <mergeCell ref="B149:H149"/>
    <mergeCell ref="I149:R149"/>
    <mergeCell ref="S149:Z149"/>
    <mergeCell ref="AA149:AD149"/>
    <mergeCell ref="AE149:AI149"/>
    <mergeCell ref="B150:H150"/>
    <mergeCell ref="I150:R150"/>
    <mergeCell ref="S150:Z150"/>
    <mergeCell ref="AA150:AD150"/>
    <mergeCell ref="AE150:AI150"/>
    <mergeCell ref="B147:H147"/>
    <mergeCell ref="I147:R147"/>
    <mergeCell ref="S147:Z147"/>
    <mergeCell ref="AA147:AD147"/>
    <mergeCell ref="AE147:AI147"/>
    <mergeCell ref="B148:H148"/>
    <mergeCell ref="I148:R148"/>
    <mergeCell ref="S148:Z148"/>
    <mergeCell ref="AA148:AD148"/>
    <mergeCell ref="AE148:AI148"/>
    <mergeCell ref="B145:H145"/>
    <mergeCell ref="I145:R145"/>
    <mergeCell ref="S145:Z145"/>
    <mergeCell ref="AA145:AD145"/>
    <mergeCell ref="AE145:AI145"/>
    <mergeCell ref="B146:H146"/>
    <mergeCell ref="I146:R146"/>
    <mergeCell ref="S146:Z146"/>
    <mergeCell ref="AA146:AD146"/>
    <mergeCell ref="AE146:AI146"/>
    <mergeCell ref="B143:H143"/>
    <mergeCell ref="I143:R143"/>
    <mergeCell ref="S143:Z143"/>
    <mergeCell ref="AA143:AD143"/>
    <mergeCell ref="AE143:AI143"/>
    <mergeCell ref="B144:H144"/>
    <mergeCell ref="I144:R144"/>
    <mergeCell ref="S144:Z144"/>
    <mergeCell ref="AA144:AD144"/>
    <mergeCell ref="AE144:AI144"/>
    <mergeCell ref="B141:H141"/>
    <mergeCell ref="I141:R141"/>
    <mergeCell ref="S141:Z141"/>
    <mergeCell ref="AA141:AD141"/>
    <mergeCell ref="AE141:AI141"/>
    <mergeCell ref="B142:H142"/>
    <mergeCell ref="I142:R142"/>
    <mergeCell ref="S142:Z142"/>
    <mergeCell ref="AA142:AD142"/>
    <mergeCell ref="AE142:AI142"/>
    <mergeCell ref="B139:H139"/>
    <mergeCell ref="I139:R139"/>
    <mergeCell ref="S139:Z139"/>
    <mergeCell ref="AA139:AD139"/>
    <mergeCell ref="AE139:AI139"/>
    <mergeCell ref="B140:H140"/>
    <mergeCell ref="I140:R140"/>
    <mergeCell ref="S140:Z140"/>
    <mergeCell ref="AA140:AD140"/>
    <mergeCell ref="AE140:AI140"/>
    <mergeCell ref="B137:H137"/>
    <mergeCell ref="I137:R137"/>
    <mergeCell ref="S137:Z137"/>
    <mergeCell ref="AA137:AD137"/>
    <mergeCell ref="AE137:AI137"/>
    <mergeCell ref="B138:H138"/>
    <mergeCell ref="I138:R138"/>
    <mergeCell ref="S138:Z138"/>
    <mergeCell ref="AA138:AD138"/>
    <mergeCell ref="AE138:AI138"/>
    <mergeCell ref="B135:H135"/>
    <mergeCell ref="I135:R135"/>
    <mergeCell ref="S135:Z135"/>
    <mergeCell ref="AA135:AD135"/>
    <mergeCell ref="AE135:AI135"/>
    <mergeCell ref="B136:H136"/>
    <mergeCell ref="I136:R136"/>
    <mergeCell ref="S136:Z136"/>
    <mergeCell ref="AA136:AD136"/>
    <mergeCell ref="AE136:AI136"/>
    <mergeCell ref="B133:H133"/>
    <mergeCell ref="I133:R133"/>
    <mergeCell ref="S133:Z133"/>
    <mergeCell ref="AA133:AD133"/>
    <mergeCell ref="AE133:AI133"/>
    <mergeCell ref="B134:H134"/>
    <mergeCell ref="I134:R134"/>
    <mergeCell ref="S134:Z134"/>
    <mergeCell ref="AA134:AD134"/>
    <mergeCell ref="AE134:AI134"/>
    <mergeCell ref="B131:H131"/>
    <mergeCell ref="I131:R131"/>
    <mergeCell ref="S131:Z131"/>
    <mergeCell ref="AA131:AD131"/>
    <mergeCell ref="AE131:AI131"/>
    <mergeCell ref="B132:H132"/>
    <mergeCell ref="I132:R132"/>
    <mergeCell ref="S132:Z132"/>
    <mergeCell ref="AA132:AD132"/>
    <mergeCell ref="AE132:AI132"/>
    <mergeCell ref="B129:H129"/>
    <mergeCell ref="I129:R129"/>
    <mergeCell ref="S129:Z129"/>
    <mergeCell ref="AA129:AD129"/>
    <mergeCell ref="AE129:AI129"/>
    <mergeCell ref="B130:H130"/>
    <mergeCell ref="I130:R130"/>
    <mergeCell ref="S130:Z130"/>
    <mergeCell ref="AA130:AD130"/>
    <mergeCell ref="AE130:AI130"/>
    <mergeCell ref="B124:H124"/>
    <mergeCell ref="I124:T124"/>
    <mergeCell ref="U124:AA124"/>
    <mergeCell ref="AB124:AE124"/>
    <mergeCell ref="AF124:AJ124"/>
    <mergeCell ref="B128:H128"/>
    <mergeCell ref="I128:R128"/>
    <mergeCell ref="S128:Z128"/>
    <mergeCell ref="AA128:AD128"/>
    <mergeCell ref="AE128:AI128"/>
    <mergeCell ref="B122:H122"/>
    <mergeCell ref="I122:T122"/>
    <mergeCell ref="U122:AA122"/>
    <mergeCell ref="AB122:AE122"/>
    <mergeCell ref="AF122:AJ122"/>
    <mergeCell ref="B123:H123"/>
    <mergeCell ref="I123:T123"/>
    <mergeCell ref="U123:AA123"/>
    <mergeCell ref="AB123:AE123"/>
    <mergeCell ref="AF123:AJ123"/>
    <mergeCell ref="B120:H120"/>
    <mergeCell ref="I120:T120"/>
    <mergeCell ref="U120:AA120"/>
    <mergeCell ref="AB120:AE120"/>
    <mergeCell ref="AF120:AJ120"/>
    <mergeCell ref="B121:H121"/>
    <mergeCell ref="I121:T121"/>
    <mergeCell ref="U121:AA121"/>
    <mergeCell ref="AB121:AE121"/>
    <mergeCell ref="AF121:AJ121"/>
    <mergeCell ref="B118:H118"/>
    <mergeCell ref="I118:T118"/>
    <mergeCell ref="U118:AA118"/>
    <mergeCell ref="AB118:AE118"/>
    <mergeCell ref="AF118:AJ118"/>
    <mergeCell ref="B119:H119"/>
    <mergeCell ref="I119:T119"/>
    <mergeCell ref="U119:AA119"/>
    <mergeCell ref="AB119:AE119"/>
    <mergeCell ref="AF119:AJ119"/>
    <mergeCell ref="B116:H116"/>
    <mergeCell ref="I116:T116"/>
    <mergeCell ref="U116:AA116"/>
    <mergeCell ref="AB116:AE116"/>
    <mergeCell ref="AF116:AJ116"/>
    <mergeCell ref="B117:H117"/>
    <mergeCell ref="I117:T117"/>
    <mergeCell ref="U117:AA117"/>
    <mergeCell ref="AB117:AE117"/>
    <mergeCell ref="AF117:AJ117"/>
    <mergeCell ref="B114:H114"/>
    <mergeCell ref="I114:T114"/>
    <mergeCell ref="U114:AA114"/>
    <mergeCell ref="AB114:AE114"/>
    <mergeCell ref="AF114:AJ114"/>
    <mergeCell ref="B115:H115"/>
    <mergeCell ref="I115:T115"/>
    <mergeCell ref="U115:AA115"/>
    <mergeCell ref="AB115:AE115"/>
    <mergeCell ref="AF115:AJ115"/>
    <mergeCell ref="B112:H112"/>
    <mergeCell ref="I112:T112"/>
    <mergeCell ref="U112:AA112"/>
    <mergeCell ref="AB112:AE112"/>
    <mergeCell ref="AF112:AJ112"/>
    <mergeCell ref="B113:H113"/>
    <mergeCell ref="I113:T113"/>
    <mergeCell ref="U113:AA113"/>
    <mergeCell ref="AB113:AE113"/>
    <mergeCell ref="AF113:AJ113"/>
    <mergeCell ref="B110:H110"/>
    <mergeCell ref="I110:T110"/>
    <mergeCell ref="U110:AA110"/>
    <mergeCell ref="AB110:AE110"/>
    <mergeCell ref="AF110:AJ110"/>
    <mergeCell ref="B111:H111"/>
    <mergeCell ref="I111:T111"/>
    <mergeCell ref="U111:AA111"/>
    <mergeCell ref="AB111:AE111"/>
    <mergeCell ref="AF111:AJ111"/>
    <mergeCell ref="B108:H108"/>
    <mergeCell ref="I108:T108"/>
    <mergeCell ref="U108:AA108"/>
    <mergeCell ref="AB108:AE108"/>
    <mergeCell ref="AF108:AJ108"/>
    <mergeCell ref="B109:H109"/>
    <mergeCell ref="I109:T109"/>
    <mergeCell ref="U109:AA109"/>
    <mergeCell ref="AB109:AE109"/>
    <mergeCell ref="AF109:AJ109"/>
    <mergeCell ref="B106:H106"/>
    <mergeCell ref="I106:T106"/>
    <mergeCell ref="U106:AA106"/>
    <mergeCell ref="AB106:AE106"/>
    <mergeCell ref="AF106:AJ106"/>
    <mergeCell ref="B107:H107"/>
    <mergeCell ref="I107:T107"/>
    <mergeCell ref="U107:AA107"/>
    <mergeCell ref="AB107:AE107"/>
    <mergeCell ref="AF107:AJ107"/>
    <mergeCell ref="B104:H104"/>
    <mergeCell ref="I104:T104"/>
    <mergeCell ref="U104:AA104"/>
    <mergeCell ref="AB104:AE104"/>
    <mergeCell ref="AF104:AJ104"/>
    <mergeCell ref="B105:H105"/>
    <mergeCell ref="I105:T105"/>
    <mergeCell ref="U105:AA105"/>
    <mergeCell ref="AB105:AE105"/>
    <mergeCell ref="AF105:AJ105"/>
    <mergeCell ref="B102:H102"/>
    <mergeCell ref="I102:T102"/>
    <mergeCell ref="U102:AA102"/>
    <mergeCell ref="AB102:AE102"/>
    <mergeCell ref="AF102:AJ102"/>
    <mergeCell ref="B103:H103"/>
    <mergeCell ref="I103:T103"/>
    <mergeCell ref="U103:AA103"/>
    <mergeCell ref="AB103:AE103"/>
    <mergeCell ref="AF103:AJ103"/>
    <mergeCell ref="B100:H100"/>
    <mergeCell ref="I100:T100"/>
    <mergeCell ref="U100:AA100"/>
    <mergeCell ref="AB100:AE100"/>
    <mergeCell ref="AF100:AJ100"/>
    <mergeCell ref="B101:H101"/>
    <mergeCell ref="I101:T101"/>
    <mergeCell ref="U101:AA101"/>
    <mergeCell ref="AB101:AE101"/>
    <mergeCell ref="AF101:AJ101"/>
    <mergeCell ref="B98:H98"/>
    <mergeCell ref="I98:T98"/>
    <mergeCell ref="U98:AA98"/>
    <mergeCell ref="AB98:AE98"/>
    <mergeCell ref="AF98:AJ98"/>
    <mergeCell ref="B99:H99"/>
    <mergeCell ref="I99:T99"/>
    <mergeCell ref="U99:AA99"/>
    <mergeCell ref="AB99:AE99"/>
    <mergeCell ref="AF99:AJ99"/>
    <mergeCell ref="B96:H96"/>
    <mergeCell ref="I96:T96"/>
    <mergeCell ref="U96:AA96"/>
    <mergeCell ref="AB96:AE96"/>
    <mergeCell ref="AF96:AJ96"/>
    <mergeCell ref="B97:H97"/>
    <mergeCell ref="I97:T97"/>
    <mergeCell ref="U97:AA97"/>
    <mergeCell ref="AB97:AE97"/>
    <mergeCell ref="AF97:AJ97"/>
    <mergeCell ref="B94:H94"/>
    <mergeCell ref="I94:T94"/>
    <mergeCell ref="U94:AA94"/>
    <mergeCell ref="AB94:AE94"/>
    <mergeCell ref="AF94:AJ94"/>
    <mergeCell ref="B95:H95"/>
    <mergeCell ref="I95:T95"/>
    <mergeCell ref="U95:AA95"/>
    <mergeCell ref="AB95:AE95"/>
    <mergeCell ref="AF95:AJ95"/>
    <mergeCell ref="AF92:AJ92"/>
    <mergeCell ref="B93:H93"/>
    <mergeCell ref="I93:T93"/>
    <mergeCell ref="U93:AA93"/>
    <mergeCell ref="AB93:AE93"/>
    <mergeCell ref="AF93:AJ93"/>
    <mergeCell ref="B87:I87"/>
    <mergeCell ref="J87:T87"/>
    <mergeCell ref="U87:AA87"/>
    <mergeCell ref="AB87:AE87"/>
    <mergeCell ref="AF87:AJ87"/>
    <mergeCell ref="B91:H91"/>
    <mergeCell ref="I91:T91"/>
    <mergeCell ref="U91:AA91"/>
    <mergeCell ref="AB91:AE91"/>
    <mergeCell ref="AF91:AJ91"/>
    <mergeCell ref="B85:I85"/>
    <mergeCell ref="J85:T85"/>
    <mergeCell ref="U85:AA85"/>
    <mergeCell ref="AB85:AE85"/>
    <mergeCell ref="AF85:AJ85"/>
    <mergeCell ref="B86:I86"/>
    <mergeCell ref="J86:T86"/>
    <mergeCell ref="U86:AA86"/>
    <mergeCell ref="AB86:AE86"/>
    <mergeCell ref="AF86:AJ86"/>
    <mergeCell ref="B83:I83"/>
    <mergeCell ref="J83:T83"/>
    <mergeCell ref="U83:AA83"/>
    <mergeCell ref="AB83:AE83"/>
    <mergeCell ref="AF83:AJ83"/>
    <mergeCell ref="B84:I84"/>
    <mergeCell ref="J84:T84"/>
    <mergeCell ref="U84:AA84"/>
    <mergeCell ref="AB84:AE84"/>
    <mergeCell ref="AF84:AJ84"/>
    <mergeCell ref="B81:I81"/>
    <mergeCell ref="J81:T81"/>
    <mergeCell ref="U81:AA81"/>
    <mergeCell ref="AB81:AE81"/>
    <mergeCell ref="AF81:AJ81"/>
    <mergeCell ref="B82:I82"/>
    <mergeCell ref="J82:T82"/>
    <mergeCell ref="U82:AA82"/>
    <mergeCell ref="AB82:AE82"/>
    <mergeCell ref="AF82:AJ82"/>
    <mergeCell ref="B79:I79"/>
    <mergeCell ref="J79:T79"/>
    <mergeCell ref="U79:AA79"/>
    <mergeCell ref="AB79:AE79"/>
    <mergeCell ref="AF79:AJ79"/>
    <mergeCell ref="B80:I80"/>
    <mergeCell ref="J80:T80"/>
    <mergeCell ref="U80:AA80"/>
    <mergeCell ref="AB80:AE80"/>
    <mergeCell ref="AF80:AJ80"/>
    <mergeCell ref="B77:I77"/>
    <mergeCell ref="J77:T77"/>
    <mergeCell ref="U77:AA77"/>
    <mergeCell ref="AB77:AE77"/>
    <mergeCell ref="AF77:AJ77"/>
    <mergeCell ref="B78:I78"/>
    <mergeCell ref="J78:T78"/>
    <mergeCell ref="U78:AA78"/>
    <mergeCell ref="AB78:AE78"/>
    <mergeCell ref="AF78:AJ78"/>
    <mergeCell ref="B75:I75"/>
    <mergeCell ref="J75:T75"/>
    <mergeCell ref="U75:AA75"/>
    <mergeCell ref="AB75:AE75"/>
    <mergeCell ref="AF75:AJ75"/>
    <mergeCell ref="B76:I76"/>
    <mergeCell ref="J76:T76"/>
    <mergeCell ref="U76:AA76"/>
    <mergeCell ref="AB76:AE76"/>
    <mergeCell ref="AF76:AJ76"/>
    <mergeCell ref="B73:I73"/>
    <mergeCell ref="J73:T73"/>
    <mergeCell ref="U73:AA73"/>
    <mergeCell ref="AB73:AE73"/>
    <mergeCell ref="AF73:AJ73"/>
    <mergeCell ref="B74:I74"/>
    <mergeCell ref="J74:T74"/>
    <mergeCell ref="U74:AA74"/>
    <mergeCell ref="AB74:AE74"/>
    <mergeCell ref="AF74:AJ74"/>
    <mergeCell ref="B71:I71"/>
    <mergeCell ref="J71:T71"/>
    <mergeCell ref="U71:AA71"/>
    <mergeCell ref="AB71:AE71"/>
    <mergeCell ref="AF71:AJ71"/>
    <mergeCell ref="B72:I72"/>
    <mergeCell ref="J72:T72"/>
    <mergeCell ref="U72:AA72"/>
    <mergeCell ref="AB72:AE72"/>
    <mergeCell ref="AF72:AJ72"/>
    <mergeCell ref="B69:I69"/>
    <mergeCell ref="J69:T69"/>
    <mergeCell ref="U69:AA69"/>
    <mergeCell ref="AB69:AE69"/>
    <mergeCell ref="AF69:AJ69"/>
    <mergeCell ref="B70:I70"/>
    <mergeCell ref="J70:T70"/>
    <mergeCell ref="U70:AA70"/>
    <mergeCell ref="AB70:AE70"/>
    <mergeCell ref="AF70:AJ70"/>
    <mergeCell ref="B67:I67"/>
    <mergeCell ref="J67:T67"/>
    <mergeCell ref="U67:AA67"/>
    <mergeCell ref="AB67:AE67"/>
    <mergeCell ref="AF67:AJ67"/>
    <mergeCell ref="B68:I68"/>
    <mergeCell ref="J68:T68"/>
    <mergeCell ref="U68:AA68"/>
    <mergeCell ref="AB68:AE68"/>
    <mergeCell ref="AF68:AJ68"/>
    <mergeCell ref="B65:I65"/>
    <mergeCell ref="J65:T65"/>
    <mergeCell ref="U65:AA65"/>
    <mergeCell ref="AB65:AE65"/>
    <mergeCell ref="AF65:AJ65"/>
    <mergeCell ref="B66:I66"/>
    <mergeCell ref="J66:T66"/>
    <mergeCell ref="U66:AA66"/>
    <mergeCell ref="AB66:AE66"/>
    <mergeCell ref="AF66:AJ66"/>
    <mergeCell ref="B63:I63"/>
    <mergeCell ref="J63:T63"/>
    <mergeCell ref="U63:AA63"/>
    <mergeCell ref="AB63:AE63"/>
    <mergeCell ref="AF63:AJ63"/>
    <mergeCell ref="B64:I64"/>
    <mergeCell ref="J64:T64"/>
    <mergeCell ref="U64:AA64"/>
    <mergeCell ref="AB64:AE64"/>
    <mergeCell ref="AF64:AJ64"/>
    <mergeCell ref="B61:I61"/>
    <mergeCell ref="J61:T61"/>
    <mergeCell ref="U61:AA61"/>
    <mergeCell ref="AB61:AE61"/>
    <mergeCell ref="AF61:AJ61"/>
    <mergeCell ref="B62:I62"/>
    <mergeCell ref="J62:T62"/>
    <mergeCell ref="U62:AA62"/>
    <mergeCell ref="AB62:AE62"/>
    <mergeCell ref="AF62:AJ62"/>
    <mergeCell ref="B59:I59"/>
    <mergeCell ref="J59:T59"/>
    <mergeCell ref="U59:AA59"/>
    <mergeCell ref="AB59:AE59"/>
    <mergeCell ref="AF59:AJ59"/>
    <mergeCell ref="B60:I60"/>
    <mergeCell ref="J60:T60"/>
    <mergeCell ref="U60:AA60"/>
    <mergeCell ref="AB60:AE60"/>
    <mergeCell ref="AF60:AJ60"/>
    <mergeCell ref="B57:I57"/>
    <mergeCell ref="J57:T57"/>
    <mergeCell ref="U57:AA57"/>
    <mergeCell ref="AB57:AE57"/>
    <mergeCell ref="AF57:AJ57"/>
    <mergeCell ref="B58:I58"/>
    <mergeCell ref="J58:T58"/>
    <mergeCell ref="U58:AA58"/>
    <mergeCell ref="AB58:AE58"/>
    <mergeCell ref="AF58:AJ58"/>
    <mergeCell ref="B55:I55"/>
    <mergeCell ref="J55:T55"/>
    <mergeCell ref="U55:AA55"/>
    <mergeCell ref="AB55:AE55"/>
    <mergeCell ref="AF55:AJ55"/>
    <mergeCell ref="B56:I56"/>
    <mergeCell ref="J56:T56"/>
    <mergeCell ref="U56:AA56"/>
    <mergeCell ref="AB56:AE56"/>
    <mergeCell ref="AF56:AJ56"/>
    <mergeCell ref="B50:I50"/>
    <mergeCell ref="J50:T50"/>
    <mergeCell ref="U50:AA50"/>
    <mergeCell ref="AB50:AF50"/>
    <mergeCell ref="AG50:AI50"/>
    <mergeCell ref="B54:I54"/>
    <mergeCell ref="J54:T54"/>
    <mergeCell ref="U54:AA54"/>
    <mergeCell ref="AB54:AE54"/>
    <mergeCell ref="AF54:AJ54"/>
    <mergeCell ref="B48:I48"/>
    <mergeCell ref="J48:T48"/>
    <mergeCell ref="U48:AA48"/>
    <mergeCell ref="AB48:AF48"/>
    <mergeCell ref="AG48:AI48"/>
    <mergeCell ref="B49:I49"/>
    <mergeCell ref="J49:T49"/>
    <mergeCell ref="U49:AA49"/>
    <mergeCell ref="AB49:AF49"/>
    <mergeCell ref="AG49:AI49"/>
    <mergeCell ref="B46:I46"/>
    <mergeCell ref="J46:T46"/>
    <mergeCell ref="U46:AA46"/>
    <mergeCell ref="AB46:AF46"/>
    <mergeCell ref="AG46:AI46"/>
    <mergeCell ref="B47:I47"/>
    <mergeCell ref="J47:T47"/>
    <mergeCell ref="U47:AA47"/>
    <mergeCell ref="AB47:AF47"/>
    <mergeCell ref="AG47:AI47"/>
    <mergeCell ref="B44:I44"/>
    <mergeCell ref="J44:T44"/>
    <mergeCell ref="U44:AA44"/>
    <mergeCell ref="AB44:AF44"/>
    <mergeCell ref="AG44:AI44"/>
    <mergeCell ref="B45:I45"/>
    <mergeCell ref="J45:T45"/>
    <mergeCell ref="U45:AA45"/>
    <mergeCell ref="AB45:AF45"/>
    <mergeCell ref="AG45:AI45"/>
    <mergeCell ref="B42:I42"/>
    <mergeCell ref="J42:T42"/>
    <mergeCell ref="U42:AA42"/>
    <mergeCell ref="AB42:AF42"/>
    <mergeCell ref="AG42:AI42"/>
    <mergeCell ref="B43:I43"/>
    <mergeCell ref="J43:T43"/>
    <mergeCell ref="U43:AA43"/>
    <mergeCell ref="AB43:AF43"/>
    <mergeCell ref="AG43:AI43"/>
    <mergeCell ref="B40:I40"/>
    <mergeCell ref="J40:T40"/>
    <mergeCell ref="U40:AA40"/>
    <mergeCell ref="AB40:AF40"/>
    <mergeCell ref="AG40:AI40"/>
    <mergeCell ref="B41:I41"/>
    <mergeCell ref="J41:T41"/>
    <mergeCell ref="U41:AA41"/>
    <mergeCell ref="AB41:AF41"/>
    <mergeCell ref="AG41:AI41"/>
    <mergeCell ref="B38:I38"/>
    <mergeCell ref="J38:T38"/>
    <mergeCell ref="U38:AA38"/>
    <mergeCell ref="AB38:AF38"/>
    <mergeCell ref="AG38:AI38"/>
    <mergeCell ref="B39:I39"/>
    <mergeCell ref="J39:T39"/>
    <mergeCell ref="U39:AA39"/>
    <mergeCell ref="AB39:AF39"/>
    <mergeCell ref="AG39:AI39"/>
    <mergeCell ref="B36:I36"/>
    <mergeCell ref="J36:T36"/>
    <mergeCell ref="U36:AA36"/>
    <mergeCell ref="AB36:AF36"/>
    <mergeCell ref="AG36:AI36"/>
    <mergeCell ref="B37:I37"/>
    <mergeCell ref="J37:T37"/>
    <mergeCell ref="U37:AA37"/>
    <mergeCell ref="AB37:AF37"/>
    <mergeCell ref="AG37:AI37"/>
    <mergeCell ref="B34:I34"/>
    <mergeCell ref="J34:T34"/>
    <mergeCell ref="U34:AA34"/>
    <mergeCell ref="AB34:AF34"/>
    <mergeCell ref="AG34:AI34"/>
    <mergeCell ref="B35:I35"/>
    <mergeCell ref="J35:T35"/>
    <mergeCell ref="U35:AA35"/>
    <mergeCell ref="AB35:AF35"/>
    <mergeCell ref="AG35:AI35"/>
    <mergeCell ref="B32:I32"/>
    <mergeCell ref="J32:T32"/>
    <mergeCell ref="U32:AA32"/>
    <mergeCell ref="AB32:AF32"/>
    <mergeCell ref="AG32:AI32"/>
    <mergeCell ref="B33:I33"/>
    <mergeCell ref="J33:T33"/>
    <mergeCell ref="U33:AA33"/>
    <mergeCell ref="AB33:AF33"/>
    <mergeCell ref="AG33:AI33"/>
    <mergeCell ref="B30:I30"/>
    <mergeCell ref="J30:T30"/>
    <mergeCell ref="U30:AA30"/>
    <mergeCell ref="AB30:AF30"/>
    <mergeCell ref="AG30:AI30"/>
    <mergeCell ref="B31:I31"/>
    <mergeCell ref="J31:T31"/>
    <mergeCell ref="U31:AA31"/>
    <mergeCell ref="AB31:AF31"/>
    <mergeCell ref="AG31:AI31"/>
    <mergeCell ref="B28:I28"/>
    <mergeCell ref="J28:T28"/>
    <mergeCell ref="U28:AA28"/>
    <mergeCell ref="AB28:AF28"/>
    <mergeCell ref="AG28:AI28"/>
    <mergeCell ref="B29:I29"/>
    <mergeCell ref="J29:T29"/>
    <mergeCell ref="U29:AA29"/>
    <mergeCell ref="AB29:AF29"/>
    <mergeCell ref="AG29:AI29"/>
    <mergeCell ref="B23:H23"/>
    <mergeCell ref="I23:T23"/>
    <mergeCell ref="U23:AA23"/>
    <mergeCell ref="AB23:AG23"/>
    <mergeCell ref="AH23:AI23"/>
    <mergeCell ref="B24:H24"/>
    <mergeCell ref="I24:T24"/>
    <mergeCell ref="U24:AA24"/>
    <mergeCell ref="AB24:AG24"/>
    <mergeCell ref="AH24:AI24"/>
    <mergeCell ref="B21:H21"/>
    <mergeCell ref="I21:T21"/>
    <mergeCell ref="U21:AA21"/>
    <mergeCell ref="AB21:AG21"/>
    <mergeCell ref="AH21:AI21"/>
    <mergeCell ref="B22:H22"/>
    <mergeCell ref="I22:T22"/>
    <mergeCell ref="U22:AA22"/>
    <mergeCell ref="AB22:AG22"/>
    <mergeCell ref="AH22:AI22"/>
    <mergeCell ref="B19:H19"/>
    <mergeCell ref="I19:T19"/>
    <mergeCell ref="U19:AA19"/>
    <mergeCell ref="AB19:AG19"/>
    <mergeCell ref="AH19:AI19"/>
    <mergeCell ref="B20:H20"/>
    <mergeCell ref="I20:T20"/>
    <mergeCell ref="U20:AA20"/>
    <mergeCell ref="AB20:AG20"/>
    <mergeCell ref="AH20:AI20"/>
    <mergeCell ref="B17:H17"/>
    <mergeCell ref="I17:T17"/>
    <mergeCell ref="U17:AA17"/>
    <mergeCell ref="AB17:AG17"/>
    <mergeCell ref="AH17:AI17"/>
    <mergeCell ref="B18:H18"/>
    <mergeCell ref="I18:T18"/>
    <mergeCell ref="U18:AA18"/>
    <mergeCell ref="AB18:AG18"/>
    <mergeCell ref="AH18:AI18"/>
    <mergeCell ref="B15:H15"/>
    <mergeCell ref="I15:T15"/>
    <mergeCell ref="U15:AA15"/>
    <mergeCell ref="AB15:AG15"/>
    <mergeCell ref="AH15:AI15"/>
    <mergeCell ref="B16:H16"/>
    <mergeCell ref="I16:T16"/>
    <mergeCell ref="U16:AA16"/>
    <mergeCell ref="AB16:AG16"/>
    <mergeCell ref="AH16:AI16"/>
    <mergeCell ref="B13:H13"/>
    <mergeCell ref="I13:T13"/>
    <mergeCell ref="U13:AA13"/>
    <mergeCell ref="AB13:AG13"/>
    <mergeCell ref="AH13:AI13"/>
    <mergeCell ref="B14:H14"/>
    <mergeCell ref="I14:T14"/>
    <mergeCell ref="U14:AA14"/>
    <mergeCell ref="AB14:AG14"/>
    <mergeCell ref="AH14:AI14"/>
    <mergeCell ref="AB11:AG11"/>
    <mergeCell ref="AH11:AI11"/>
    <mergeCell ref="B12:H12"/>
    <mergeCell ref="I12:T12"/>
    <mergeCell ref="U12:AA12"/>
    <mergeCell ref="AB12:AG12"/>
    <mergeCell ref="AH12:AI12"/>
    <mergeCell ref="B209:AJ209"/>
    <mergeCell ref="B215:AJ215"/>
    <mergeCell ref="B223:AJ223"/>
    <mergeCell ref="B242:AJ242"/>
    <mergeCell ref="B261:AJ261"/>
    <mergeCell ref="B284:AJ284"/>
    <mergeCell ref="B212:D212"/>
    <mergeCell ref="E212:P212"/>
    <mergeCell ref="Q212:W212"/>
    <mergeCell ref="X212:AD212"/>
    <mergeCell ref="B89:AJ89"/>
    <mergeCell ref="B126:AJ126"/>
    <mergeCell ref="B153:AJ153"/>
    <mergeCell ref="B163:AJ163"/>
    <mergeCell ref="B181:AJ181"/>
    <mergeCell ref="B189:AJ189"/>
    <mergeCell ref="B92:H92"/>
    <mergeCell ref="I92:T92"/>
    <mergeCell ref="U92:AA92"/>
    <mergeCell ref="AB92:AE92"/>
    <mergeCell ref="N3:AJ3"/>
    <mergeCell ref="B5:AJ5"/>
    <mergeCell ref="B7:J8"/>
    <mergeCell ref="B9:AJ9"/>
    <mergeCell ref="B26:AJ26"/>
    <mergeCell ref="B52:AJ52"/>
    <mergeCell ref="L7:T7"/>
    <mergeCell ref="B11:H11"/>
    <mergeCell ref="I11:T11"/>
    <mergeCell ref="U11:AA11"/>
  </mergeCells>
  <printOptions/>
  <pageMargins left="0.44352941176470595" right="0.35529411764705887" top="0.44352941176470595" bottom="0.33764705882352947" header="0.5098039215686275" footer="0.5098039215686275"/>
  <pageSetup horizontalDpi="600" verticalDpi="600" orientation="portrait" paperSize="9" r:id="rId1"/>
  <rowBreaks count="3" manualBreakCount="3">
    <brk id="51" max="255" man="1"/>
    <brk id="188" max="255" man="1"/>
    <brk id="241"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31" t="s">
        <v>987</v>
      </c>
      <c r="L3" s="32"/>
      <c r="M3" s="32"/>
      <c r="N3" s="32"/>
      <c r="O3" s="32"/>
      <c r="P3" s="32"/>
      <c r="Q3" s="32"/>
      <c r="R3" s="32"/>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33" t="s">
        <v>1165</v>
      </c>
      <c r="C6" s="34"/>
      <c r="D6" s="34"/>
      <c r="E6" s="34"/>
      <c r="F6" s="34"/>
      <c r="G6" s="34"/>
      <c r="H6" s="34"/>
      <c r="I6" s="34"/>
      <c r="J6" s="34"/>
      <c r="K6" s="34"/>
      <c r="L6" s="34"/>
      <c r="M6" s="34"/>
      <c r="N6" s="34"/>
      <c r="O6" s="34"/>
      <c r="P6" s="34"/>
      <c r="Q6" s="34"/>
      <c r="R6" s="34"/>
    </row>
    <row r="7" spans="1:18" ht="6.75" customHeight="1">
      <c r="A7" s="1"/>
      <c r="B7" s="1"/>
      <c r="C7" s="1"/>
      <c r="D7" s="1"/>
      <c r="E7" s="1"/>
      <c r="F7" s="1"/>
      <c r="G7" s="1"/>
      <c r="H7" s="1"/>
      <c r="I7" s="1"/>
      <c r="J7" s="1"/>
      <c r="K7" s="1"/>
      <c r="L7" s="1"/>
      <c r="M7" s="1"/>
      <c r="N7" s="1"/>
      <c r="O7" s="1"/>
      <c r="P7" s="1"/>
      <c r="Q7" s="1"/>
      <c r="R7" s="1"/>
    </row>
    <row r="8" spans="1:18" ht="5.25" customHeight="1">
      <c r="A8" s="1"/>
      <c r="B8" s="38" t="s">
        <v>1122</v>
      </c>
      <c r="C8" s="39"/>
      <c r="D8" s="39"/>
      <c r="E8" s="39"/>
      <c r="F8" s="39"/>
      <c r="G8" s="39"/>
      <c r="H8" s="1"/>
      <c r="I8" s="1"/>
      <c r="J8" s="1"/>
      <c r="K8" s="1"/>
      <c r="L8" s="1"/>
      <c r="M8" s="1"/>
      <c r="N8" s="1"/>
      <c r="O8" s="1"/>
      <c r="P8" s="1"/>
      <c r="Q8" s="1"/>
      <c r="R8" s="1"/>
    </row>
    <row r="9" spans="1:18" ht="24" customHeight="1">
      <c r="A9" s="1"/>
      <c r="B9" s="39"/>
      <c r="C9" s="39"/>
      <c r="D9" s="39"/>
      <c r="E9" s="39"/>
      <c r="F9" s="39"/>
      <c r="G9" s="39"/>
      <c r="H9" s="1"/>
      <c r="I9" s="40">
        <v>44135</v>
      </c>
      <c r="J9" s="41"/>
      <c r="K9" s="41"/>
      <c r="L9" s="1"/>
      <c r="M9" s="1"/>
      <c r="N9" s="1"/>
      <c r="O9" s="1"/>
      <c r="P9" s="1"/>
      <c r="Q9" s="1"/>
      <c r="R9" s="1"/>
    </row>
    <row r="10" spans="1:18" ht="21" customHeight="1">
      <c r="A10" s="1"/>
      <c r="B10" s="68" t="s">
        <v>1166</v>
      </c>
      <c r="C10" s="69"/>
      <c r="D10" s="69"/>
      <c r="E10" s="69"/>
      <c r="F10" s="69"/>
      <c r="G10" s="69"/>
      <c r="H10" s="69"/>
      <c r="I10" s="69"/>
      <c r="J10" s="69"/>
      <c r="K10" s="69"/>
      <c r="L10" s="69"/>
      <c r="M10" s="69"/>
      <c r="N10" s="69"/>
      <c r="O10" s="69"/>
      <c r="P10" s="69"/>
      <c r="Q10" s="69"/>
      <c r="R10" s="7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68" t="s">
        <v>1167</v>
      </c>
      <c r="C14" s="69"/>
      <c r="D14" s="69"/>
      <c r="E14" s="69"/>
      <c r="F14" s="69"/>
      <c r="G14" s="69"/>
      <c r="H14" s="69"/>
      <c r="I14" s="69"/>
      <c r="J14" s="69"/>
      <c r="K14" s="69"/>
      <c r="L14" s="69"/>
      <c r="M14" s="69"/>
      <c r="N14" s="69"/>
      <c r="O14" s="69"/>
      <c r="P14" s="69"/>
      <c r="Q14" s="69"/>
      <c r="R14" s="7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68" t="s">
        <v>1168</v>
      </c>
      <c r="C17" s="69"/>
      <c r="D17" s="69"/>
      <c r="E17" s="69"/>
      <c r="F17" s="69"/>
      <c r="G17" s="69"/>
      <c r="H17" s="69"/>
      <c r="I17" s="69"/>
      <c r="J17" s="69"/>
      <c r="K17" s="69"/>
      <c r="L17" s="69"/>
      <c r="M17" s="69"/>
      <c r="N17" s="69"/>
      <c r="O17" s="69"/>
      <c r="P17" s="69"/>
      <c r="Q17" s="69"/>
      <c r="R17" s="7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68" t="s">
        <v>1169</v>
      </c>
      <c r="C20" s="69"/>
      <c r="D20" s="69"/>
      <c r="E20" s="69"/>
      <c r="F20" s="69"/>
      <c r="G20" s="69"/>
      <c r="H20" s="69"/>
      <c r="I20" s="69"/>
      <c r="J20" s="69"/>
      <c r="K20" s="69"/>
      <c r="L20" s="69"/>
      <c r="M20" s="69"/>
      <c r="N20" s="69"/>
      <c r="O20" s="69"/>
      <c r="P20" s="69"/>
      <c r="Q20" s="69"/>
      <c r="R20" s="7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68" t="s">
        <v>1170</v>
      </c>
      <c r="C23" s="69"/>
      <c r="D23" s="69"/>
      <c r="E23" s="69"/>
      <c r="F23" s="69"/>
      <c r="G23" s="69"/>
      <c r="H23" s="69"/>
      <c r="I23" s="69"/>
      <c r="J23" s="69"/>
      <c r="K23" s="69"/>
      <c r="L23" s="69"/>
      <c r="M23" s="69"/>
      <c r="N23" s="69"/>
      <c r="O23" s="69"/>
      <c r="P23" s="69"/>
      <c r="Q23" s="69"/>
      <c r="R23" s="7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68" t="s">
        <v>1171</v>
      </c>
      <c r="C25" s="69"/>
      <c r="D25" s="69"/>
      <c r="E25" s="69"/>
      <c r="F25" s="69"/>
      <c r="G25" s="69"/>
      <c r="H25" s="69"/>
      <c r="I25" s="69"/>
      <c r="J25" s="69"/>
      <c r="K25" s="69"/>
      <c r="L25" s="69"/>
      <c r="M25" s="69"/>
      <c r="N25" s="69"/>
      <c r="O25" s="69"/>
      <c r="P25" s="69"/>
      <c r="Q25" s="69"/>
      <c r="R25" s="7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68" t="s">
        <v>1172</v>
      </c>
      <c r="C28" s="69"/>
      <c r="D28" s="69"/>
      <c r="E28" s="69"/>
      <c r="F28" s="69"/>
      <c r="G28" s="69"/>
      <c r="H28" s="69"/>
      <c r="I28" s="69"/>
      <c r="J28" s="69"/>
      <c r="K28" s="69"/>
      <c r="L28" s="69"/>
      <c r="M28" s="69"/>
      <c r="N28" s="69"/>
      <c r="O28" s="69"/>
      <c r="P28" s="69"/>
      <c r="Q28" s="69"/>
      <c r="R28" s="7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68" t="s">
        <v>1173</v>
      </c>
      <c r="C30" s="69"/>
      <c r="D30" s="69"/>
      <c r="E30" s="69"/>
      <c r="F30" s="69"/>
      <c r="G30" s="69"/>
      <c r="H30" s="69"/>
      <c r="I30" s="69"/>
      <c r="J30" s="69"/>
      <c r="K30" s="69"/>
      <c r="L30" s="69"/>
      <c r="M30" s="69"/>
      <c r="N30" s="69"/>
      <c r="O30" s="69"/>
      <c r="P30" s="69"/>
      <c r="Q30" s="69"/>
      <c r="R30" s="7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68" t="s">
        <v>1174</v>
      </c>
      <c r="C33" s="69"/>
      <c r="D33" s="69"/>
      <c r="E33" s="69"/>
      <c r="F33" s="69"/>
      <c r="G33" s="69"/>
      <c r="H33" s="69"/>
      <c r="I33" s="69"/>
      <c r="J33" s="69"/>
      <c r="K33" s="69"/>
      <c r="L33" s="69"/>
      <c r="M33" s="69"/>
      <c r="N33" s="69"/>
      <c r="O33" s="69"/>
      <c r="P33" s="69"/>
      <c r="Q33" s="69"/>
      <c r="R33" s="7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68" t="s">
        <v>1175</v>
      </c>
      <c r="C37" s="69"/>
      <c r="D37" s="69"/>
      <c r="E37" s="69"/>
      <c r="F37" s="69"/>
      <c r="G37" s="69"/>
      <c r="H37" s="69"/>
      <c r="I37" s="69"/>
      <c r="J37" s="69"/>
      <c r="K37" s="69"/>
      <c r="L37" s="69"/>
      <c r="M37" s="69"/>
      <c r="N37" s="69"/>
      <c r="O37" s="69"/>
      <c r="P37" s="69"/>
      <c r="Q37" s="69"/>
      <c r="R37" s="7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68" t="s">
        <v>1176</v>
      </c>
      <c r="C39" s="69"/>
      <c r="D39" s="69"/>
      <c r="E39" s="69"/>
      <c r="F39" s="69"/>
      <c r="G39" s="69"/>
      <c r="H39" s="69"/>
      <c r="I39" s="69"/>
      <c r="J39" s="69"/>
      <c r="K39" s="69"/>
      <c r="L39" s="69"/>
      <c r="M39" s="69"/>
      <c r="N39" s="69"/>
      <c r="O39" s="69"/>
      <c r="P39" s="69"/>
      <c r="Q39" s="69"/>
      <c r="R39" s="7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68" t="s">
        <v>1177</v>
      </c>
      <c r="C43" s="69"/>
      <c r="D43" s="69"/>
      <c r="E43" s="69"/>
      <c r="F43" s="69"/>
      <c r="G43" s="69"/>
      <c r="H43" s="69"/>
      <c r="I43" s="69"/>
      <c r="J43" s="69"/>
      <c r="K43" s="69"/>
      <c r="L43" s="69"/>
      <c r="M43" s="69"/>
      <c r="N43" s="69"/>
      <c r="O43" s="69"/>
      <c r="P43" s="69"/>
      <c r="Q43" s="69"/>
      <c r="R43" s="7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68" t="s">
        <v>1178</v>
      </c>
      <c r="C47" s="69"/>
      <c r="D47" s="69"/>
      <c r="E47" s="69"/>
      <c r="F47" s="69"/>
      <c r="G47" s="69"/>
      <c r="H47" s="69"/>
      <c r="I47" s="69"/>
      <c r="J47" s="69"/>
      <c r="K47" s="69"/>
      <c r="L47" s="69"/>
      <c r="M47" s="69"/>
      <c r="N47" s="69"/>
      <c r="O47" s="69"/>
      <c r="P47" s="69"/>
      <c r="Q47" s="69"/>
      <c r="R47" s="7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68" t="s">
        <v>1179</v>
      </c>
      <c r="C50" s="69"/>
      <c r="D50" s="69"/>
      <c r="E50" s="69"/>
      <c r="F50" s="69"/>
      <c r="G50" s="69"/>
      <c r="H50" s="69"/>
      <c r="I50" s="69"/>
      <c r="J50" s="69"/>
      <c r="K50" s="69"/>
      <c r="L50" s="69"/>
      <c r="M50" s="69"/>
      <c r="N50" s="69"/>
      <c r="O50" s="69"/>
      <c r="P50" s="69"/>
      <c r="Q50" s="69"/>
      <c r="R50" s="7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68" t="s">
        <v>1180</v>
      </c>
      <c r="C54" s="69"/>
      <c r="D54" s="69"/>
      <c r="E54" s="69"/>
      <c r="F54" s="69"/>
      <c r="G54" s="69"/>
      <c r="H54" s="69"/>
      <c r="I54" s="69"/>
      <c r="J54" s="69"/>
      <c r="K54" s="69"/>
      <c r="L54" s="69"/>
      <c r="M54" s="69"/>
      <c r="N54" s="69"/>
      <c r="O54" s="69"/>
      <c r="P54" s="69"/>
      <c r="Q54" s="69"/>
      <c r="R54" s="7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B37:R37"/>
    <mergeCell ref="B39:R39"/>
    <mergeCell ref="B43:R43"/>
    <mergeCell ref="B47:R47"/>
    <mergeCell ref="B50:R50"/>
    <mergeCell ref="B54:R54"/>
    <mergeCell ref="B20:R20"/>
    <mergeCell ref="B23:R23"/>
    <mergeCell ref="B25:R25"/>
    <mergeCell ref="B28:R28"/>
    <mergeCell ref="B30:R30"/>
    <mergeCell ref="B33:R33"/>
    <mergeCell ref="K3:R3"/>
    <mergeCell ref="B6:R6"/>
    <mergeCell ref="B8:G9"/>
    <mergeCell ref="B10:R10"/>
    <mergeCell ref="B14:R14"/>
    <mergeCell ref="B17:R17"/>
    <mergeCell ref="I9:K9"/>
  </mergeCells>
  <printOptions/>
  <pageMargins left="0.44196078431372554" right="0.44196078431372554" top="0.44196078431372554" bottom="0.39529411764705885" header="0.5098039215686275" footer="0.5098039215686275"/>
  <pageSetup horizontalDpi="600" verticalDpi="600" orientation="portrait" paperSize="9" scale="46" r:id="rId2"/>
  <rowBreaks count="3" manualBreakCount="3">
    <brk id="22" max="19" man="1"/>
    <brk id="29" max="19" man="1"/>
    <brk id="49" max="19"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62</v>
      </c>
      <c r="B2">
        <v>3511675.9400000004</v>
      </c>
      <c r="C2">
        <v>40</v>
      </c>
      <c r="D2">
        <v>0.0009533115660525751</v>
      </c>
    </row>
    <row r="3" spans="1:4" ht="12.75">
      <c r="A3" t="s">
        <v>534</v>
      </c>
      <c r="B3">
        <v>75615745.33999999</v>
      </c>
      <c r="C3">
        <v>1068</v>
      </c>
      <c r="D3">
        <v>0.025453418813603756</v>
      </c>
    </row>
    <row r="4" spans="1:4" ht="12.75">
      <c r="A4" t="s">
        <v>600</v>
      </c>
      <c r="B4">
        <v>112794147.54999982</v>
      </c>
      <c r="C4">
        <v>1623</v>
      </c>
      <c r="D4">
        <v>0.038680616792583236</v>
      </c>
    </row>
    <row r="5" spans="1:4" ht="12.75">
      <c r="A5" t="s">
        <v>598</v>
      </c>
      <c r="B5">
        <v>175784567.18000028</v>
      </c>
      <c r="C5">
        <v>2007</v>
      </c>
      <c r="D5">
        <v>0.047832407826687955</v>
      </c>
    </row>
    <row r="6" spans="1:4" ht="12.75">
      <c r="A6" t="s">
        <v>596</v>
      </c>
      <c r="B6">
        <v>190633726.63000026</v>
      </c>
      <c r="C6">
        <v>2864</v>
      </c>
      <c r="D6">
        <v>0.06825710812936438</v>
      </c>
    </row>
    <row r="7" spans="1:4" ht="12.75">
      <c r="A7" t="s">
        <v>592</v>
      </c>
      <c r="B7">
        <v>204347659.7700002</v>
      </c>
      <c r="C7">
        <v>3260</v>
      </c>
      <c r="D7">
        <v>0.07769489263328487</v>
      </c>
    </row>
    <row r="8" spans="1:4" ht="12.75">
      <c r="A8" t="s">
        <v>594</v>
      </c>
      <c r="B8">
        <v>242052751.66000053</v>
      </c>
      <c r="C8">
        <v>3506</v>
      </c>
      <c r="D8">
        <v>0.08355775876450822</v>
      </c>
    </row>
    <row r="9" spans="1:4" ht="12.75">
      <c r="A9" t="s">
        <v>588</v>
      </c>
      <c r="B9">
        <v>313684872.20999956</v>
      </c>
      <c r="C9">
        <v>3270</v>
      </c>
      <c r="D9">
        <v>0.07793322052479802</v>
      </c>
    </row>
    <row r="10" spans="1:4" ht="12.75">
      <c r="A10" t="s">
        <v>590</v>
      </c>
      <c r="B10">
        <v>329967240.1700012</v>
      </c>
      <c r="C10">
        <v>5196</v>
      </c>
      <c r="D10">
        <v>0.12383517243022951</v>
      </c>
    </row>
    <row r="11" spans="1:4" ht="12.75">
      <c r="A11" t="s">
        <v>584</v>
      </c>
      <c r="B11">
        <v>424314578.2700007</v>
      </c>
      <c r="C11">
        <v>5575</v>
      </c>
      <c r="D11">
        <v>0.13286779951857766</v>
      </c>
    </row>
    <row r="12" spans="1:4" ht="12.75">
      <c r="A12" t="s">
        <v>586</v>
      </c>
      <c r="B12">
        <v>451417182.34000003</v>
      </c>
      <c r="C12">
        <v>6615</v>
      </c>
      <c r="D12">
        <v>0.1576539002359446</v>
      </c>
    </row>
    <row r="13" spans="1:4" ht="12.75">
      <c r="A13" t="s">
        <v>582</v>
      </c>
      <c r="B13">
        <v>508976440.1500009</v>
      </c>
      <c r="C13">
        <v>6935</v>
      </c>
      <c r="D13">
        <v>0.1652803927643652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1185</v>
      </c>
      <c r="B2">
        <v>0.06782225678483803</v>
      </c>
    </row>
    <row r="3" spans="1:2" ht="12.75">
      <c r="A3" t="s">
        <v>1186</v>
      </c>
      <c r="B3">
        <v>0.17063585510234391</v>
      </c>
    </row>
    <row r="4" spans="1:2" ht="12.75">
      <c r="A4" t="s">
        <v>1187</v>
      </c>
      <c r="B4">
        <v>0.13716537347767044</v>
      </c>
    </row>
    <row r="5" spans="1:2" ht="12.75">
      <c r="A5" t="s">
        <v>1188</v>
      </c>
      <c r="B5">
        <v>0.18634028569091737</v>
      </c>
    </row>
    <row r="6" spans="1:2" ht="12.75">
      <c r="A6" t="s">
        <v>1189</v>
      </c>
      <c r="B6">
        <v>0.23341693590888574</v>
      </c>
    </row>
    <row r="7" spans="1:2" ht="12.75">
      <c r="A7" t="s">
        <v>1190</v>
      </c>
      <c r="B7">
        <v>0.17828009267157197</v>
      </c>
    </row>
    <row r="8" spans="1:2" ht="12.75">
      <c r="A8" t="s">
        <v>1191</v>
      </c>
      <c r="B8">
        <v>0.008554871318615934</v>
      </c>
    </row>
    <row r="9" spans="1:2" ht="12.75">
      <c r="A9" t="s">
        <v>1192</v>
      </c>
      <c r="B9">
        <v>0.0025018964494614025</v>
      </c>
    </row>
    <row r="10" spans="1:2" ht="12.75">
      <c r="A10" t="s">
        <v>1193</v>
      </c>
      <c r="B10">
        <v>0.0007558135822025994</v>
      </c>
    </row>
    <row r="11" spans="1:2" ht="12.75">
      <c r="A11" t="s">
        <v>1194</v>
      </c>
      <c r="B11">
        <v>0.002469341274596323</v>
      </c>
    </row>
    <row r="12" spans="1:2" ht="12.75">
      <c r="A12" t="s">
        <v>1195</v>
      </c>
      <c r="B12">
        <v>0.005287337273819745</v>
      </c>
    </row>
    <row r="13" spans="1:2" ht="12.75">
      <c r="A13" t="s">
        <v>1196</v>
      </c>
      <c r="B13">
        <v>0.002020403321222169</v>
      </c>
    </row>
    <row r="14" spans="1:2" ht="12.75">
      <c r="A14" t="s">
        <v>1197</v>
      </c>
      <c r="B14">
        <v>0.001507383144258198</v>
      </c>
    </row>
    <row r="15" spans="1:2" ht="12.75">
      <c r="A15" t="s">
        <v>1198</v>
      </c>
      <c r="B15">
        <v>0.000722467276304767</v>
      </c>
    </row>
    <row r="16" spans="1:2" ht="12.75">
      <c r="A16" t="s">
        <v>1199</v>
      </c>
      <c r="B16">
        <v>0.0008936597096152713</v>
      </c>
    </row>
    <row r="17" spans="1:2" ht="12.75">
      <c r="A17" t="s">
        <v>1200</v>
      </c>
      <c r="B17">
        <v>0.0009930811205871332</v>
      </c>
    </row>
    <row r="18" spans="1:2" ht="12.75">
      <c r="A18" t="s">
        <v>1201</v>
      </c>
      <c r="B18">
        <v>0.0004369677898546512</v>
      </c>
    </row>
    <row r="19" spans="1:2" ht="12.75">
      <c r="A19" t="s">
        <v>1202</v>
      </c>
      <c r="B19">
        <v>0.00016367196396102526</v>
      </c>
    </row>
    <row r="20" spans="1:2" ht="12.75">
      <c r="A20" t="s">
        <v>1203</v>
      </c>
      <c r="B20">
        <v>1.2683034701261138E-05</v>
      </c>
    </row>
    <row r="21" spans="1:2" ht="12.75">
      <c r="A21" t="s">
        <v>1204</v>
      </c>
      <c r="B21">
        <v>1.5660153243942295E-05</v>
      </c>
    </row>
    <row r="22" spans="1:2" ht="12.75">
      <c r="A22" t="s">
        <v>1205</v>
      </c>
      <c r="B22">
        <v>3.962951327986331E-06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1206</v>
      </c>
      <c r="B2">
        <v>0.00010282088609757256</v>
      </c>
    </row>
    <row r="3" spans="1:2" ht="12.75">
      <c r="A3" t="s">
        <v>1185</v>
      </c>
      <c r="B3">
        <v>0.005393910880828717</v>
      </c>
    </row>
    <row r="4" spans="1:2" ht="12.75">
      <c r="A4" t="s">
        <v>1186</v>
      </c>
      <c r="B4">
        <v>0.005129763287643562</v>
      </c>
    </row>
    <row r="5" spans="1:2" ht="12.75">
      <c r="A5" t="s">
        <v>1187</v>
      </c>
      <c r="B5">
        <v>0.008813477509689048</v>
      </c>
    </row>
    <row r="6" spans="1:2" ht="12.75">
      <c r="A6" t="s">
        <v>1188</v>
      </c>
      <c r="B6">
        <v>0.012644829585186647</v>
      </c>
    </row>
    <row r="7" spans="1:2" ht="12.75">
      <c r="A7" t="s">
        <v>1189</v>
      </c>
      <c r="B7">
        <v>0.03724801919408881</v>
      </c>
    </row>
    <row r="8" spans="1:2" ht="12.75">
      <c r="A8" t="s">
        <v>1190</v>
      </c>
      <c r="B8">
        <v>0.04432246837011761</v>
      </c>
    </row>
    <row r="9" spans="1:2" ht="12.75">
      <c r="A9" t="s">
        <v>1191</v>
      </c>
      <c r="B9">
        <v>0.037802890360279805</v>
      </c>
    </row>
    <row r="10" spans="1:2" ht="12.75">
      <c r="A10" t="s">
        <v>1192</v>
      </c>
      <c r="B10">
        <v>0.04417912061837015</v>
      </c>
    </row>
    <row r="11" spans="1:2" ht="12.75">
      <c r="A11" t="s">
        <v>1193</v>
      </c>
      <c r="B11">
        <v>0.04889808472735997</v>
      </c>
    </row>
    <row r="12" spans="1:2" ht="12.75">
      <c r="A12" t="s">
        <v>1194</v>
      </c>
      <c r="B12">
        <v>0.04817910142387322</v>
      </c>
    </row>
    <row r="13" spans="1:2" ht="12.75">
      <c r="A13" t="s">
        <v>1195</v>
      </c>
      <c r="B13">
        <v>0.04786275727292558</v>
      </c>
    </row>
    <row r="14" spans="1:2" ht="12.75">
      <c r="A14" t="s">
        <v>1196</v>
      </c>
      <c r="B14">
        <v>0.0429215834248845</v>
      </c>
    </row>
    <row r="15" spans="1:2" ht="12.75">
      <c r="A15" t="s">
        <v>1197</v>
      </c>
      <c r="B15">
        <v>0.044076556993770326</v>
      </c>
    </row>
    <row r="16" spans="1:2" ht="12.75">
      <c r="A16" t="s">
        <v>1198</v>
      </c>
      <c r="B16">
        <v>0.05427244591364512</v>
      </c>
    </row>
    <row r="17" spans="1:2" ht="12.75">
      <c r="A17" t="s">
        <v>1199</v>
      </c>
      <c r="B17">
        <v>0.065715132894206</v>
      </c>
    </row>
    <row r="18" spans="1:2" ht="12.75">
      <c r="A18" t="s">
        <v>1200</v>
      </c>
      <c r="B18">
        <v>0.057156100140900896</v>
      </c>
    </row>
    <row r="19" spans="1:2" ht="12.75">
      <c r="A19" t="s">
        <v>1201</v>
      </c>
      <c r="B19">
        <v>0.05606889860399661</v>
      </c>
    </row>
    <row r="20" spans="1:2" ht="12.75">
      <c r="A20" t="s">
        <v>1202</v>
      </c>
      <c r="B20">
        <v>0.05553211256502854</v>
      </c>
    </row>
    <row r="21" spans="1:2" ht="12.75">
      <c r="A21" t="s">
        <v>1203</v>
      </c>
      <c r="B21">
        <v>0.0497802210901574</v>
      </c>
    </row>
    <row r="22" spans="1:2" ht="12.75">
      <c r="A22" t="s">
        <v>1207</v>
      </c>
      <c r="B22">
        <v>0.06110023493829123</v>
      </c>
    </row>
    <row r="23" spans="1:2" ht="12.75">
      <c r="A23" t="s">
        <v>1204</v>
      </c>
      <c r="B23">
        <v>0.04280584003296378</v>
      </c>
    </row>
    <row r="24" spans="1:2" ht="12.75">
      <c r="A24" t="s">
        <v>1205</v>
      </c>
      <c r="B24">
        <v>0.043821129302625925</v>
      </c>
    </row>
    <row r="25" spans="1:2" ht="12.75">
      <c r="A25" t="s">
        <v>1208</v>
      </c>
      <c r="B25">
        <v>0.026418884552624963</v>
      </c>
    </row>
    <row r="26" spans="1:2" ht="12.75">
      <c r="A26" t="s">
        <v>1209</v>
      </c>
      <c r="B26">
        <v>0.036629522168994844</v>
      </c>
    </row>
    <row r="27" spans="1:2" ht="12.75">
      <c r="A27" t="s">
        <v>1210</v>
      </c>
      <c r="B27">
        <v>0.02205030400311265</v>
      </c>
    </row>
    <row r="28" spans="1:2" ht="12.75">
      <c r="A28" t="s">
        <v>1211</v>
      </c>
      <c r="B28">
        <v>0.0002424710585271074</v>
      </c>
    </row>
    <row r="29" spans="1:2" ht="12.75">
      <c r="A29" t="s">
        <v>1212</v>
      </c>
      <c r="B29">
        <v>0.0004906906801165555</v>
      </c>
    </row>
    <row r="30" spans="1:2" ht="12.75">
      <c r="A30" t="s">
        <v>1213</v>
      </c>
      <c r="B30">
        <v>0.00019705821907798718</v>
      </c>
    </row>
    <row r="31" spans="1:2" ht="12.75">
      <c r="A31" t="s">
        <v>1214</v>
      </c>
      <c r="B31">
        <v>6.86383764778144E-05</v>
      </c>
    </row>
    <row r="32" spans="1:2" ht="12.75">
      <c r="A32" t="s">
        <v>1215</v>
      </c>
      <c r="B32">
        <v>4.39990683338192E-06</v>
      </c>
    </row>
    <row r="33" spans="1:2" ht="12.75">
      <c r="A33" t="s">
        <v>1216</v>
      </c>
      <c r="B33">
        <v>7.05310173035776E-05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1185</v>
      </c>
      <c r="B2">
        <v>0</v>
      </c>
    </row>
    <row r="3" spans="1:2" ht="12.75">
      <c r="A3" t="s">
        <v>1186</v>
      </c>
      <c r="B3">
        <v>0.0010640707115383734</v>
      </c>
    </row>
    <row r="4" spans="1:2" ht="12.75">
      <c r="A4" t="s">
        <v>1187</v>
      </c>
      <c r="B4">
        <v>0.0021559104427904896</v>
      </c>
    </row>
    <row r="5" spans="1:2" ht="12.75">
      <c r="A5" t="s">
        <v>1188</v>
      </c>
      <c r="B5">
        <v>0.0007140279122731434</v>
      </c>
    </row>
    <row r="6" spans="1:2" ht="12.75">
      <c r="A6" t="s">
        <v>1189</v>
      </c>
      <c r="B6">
        <v>0.011990597493983478</v>
      </c>
    </row>
    <row r="7" spans="1:2" ht="12.75">
      <c r="A7" t="s">
        <v>1190</v>
      </c>
      <c r="B7">
        <v>0.0017739564895041424</v>
      </c>
    </row>
    <row r="8" spans="1:2" ht="12.75">
      <c r="A8" t="s">
        <v>1191</v>
      </c>
      <c r="B8">
        <v>0.004188894576584755</v>
      </c>
    </row>
    <row r="9" spans="1:2" ht="12.75">
      <c r="A9" t="s">
        <v>1192</v>
      </c>
      <c r="B9">
        <v>0.006420229952845868</v>
      </c>
    </row>
    <row r="10" spans="1:2" ht="12.75">
      <c r="A10" t="s">
        <v>1193</v>
      </c>
      <c r="B10">
        <v>0.011351426990316368</v>
      </c>
    </row>
    <row r="11" spans="1:2" ht="12.75">
      <c r="A11" t="s">
        <v>1194</v>
      </c>
      <c r="B11">
        <v>0.12377533406675946</v>
      </c>
    </row>
    <row r="12" spans="1:2" ht="12.75">
      <c r="A12" t="s">
        <v>1195</v>
      </c>
      <c r="B12">
        <v>0.02041738893894201</v>
      </c>
    </row>
    <row r="13" spans="1:2" ht="12.75">
      <c r="A13" t="s">
        <v>1196</v>
      </c>
      <c r="B13">
        <v>0.021313991178731773</v>
      </c>
    </row>
    <row r="14" spans="1:2" ht="12.75">
      <c r="A14" t="s">
        <v>1197</v>
      </c>
      <c r="B14">
        <v>0.06994615568788297</v>
      </c>
    </row>
    <row r="15" spans="1:2" ht="12.75">
      <c r="A15" t="s">
        <v>1198</v>
      </c>
      <c r="B15">
        <v>0.008847670694853224</v>
      </c>
    </row>
    <row r="16" spans="1:2" ht="12.75">
      <c r="A16" t="s">
        <v>1199</v>
      </c>
      <c r="B16">
        <v>0.14489599608177195</v>
      </c>
    </row>
    <row r="17" spans="1:2" ht="12.75">
      <c r="A17" t="s">
        <v>1200</v>
      </c>
      <c r="B17">
        <v>0.009691298308388364</v>
      </c>
    </row>
    <row r="18" spans="1:2" ht="12.75">
      <c r="A18" t="s">
        <v>1201</v>
      </c>
      <c r="B18">
        <v>0.014055671658161318</v>
      </c>
    </row>
    <row r="19" spans="1:2" ht="12.75">
      <c r="A19" t="s">
        <v>1202</v>
      </c>
      <c r="B19">
        <v>0.06870256034326928</v>
      </c>
    </row>
    <row r="20" spans="1:2" ht="12.75">
      <c r="A20" t="s">
        <v>1203</v>
      </c>
      <c r="B20">
        <v>0.008596255406083844</v>
      </c>
    </row>
    <row r="21" spans="1:2" ht="12.75">
      <c r="A21" t="s">
        <v>1207</v>
      </c>
      <c r="B21">
        <v>0.22605523223042537</v>
      </c>
    </row>
    <row r="22" spans="1:2" ht="12.75">
      <c r="A22" t="s">
        <v>1204</v>
      </c>
      <c r="B22">
        <v>0.015487600440317198</v>
      </c>
    </row>
    <row r="23" spans="1:2" ht="12.75">
      <c r="A23" t="s">
        <v>1205</v>
      </c>
      <c r="B23">
        <v>0.004245404684005118</v>
      </c>
    </row>
    <row r="24" spans="1:2" ht="12.75">
      <c r="A24" t="s">
        <v>1208</v>
      </c>
      <c r="B24">
        <v>0.007494168480877434</v>
      </c>
    </row>
    <row r="25" spans="1:2" ht="12.75">
      <c r="A25" t="s">
        <v>1209</v>
      </c>
      <c r="B25">
        <v>0.0055822638297579625</v>
      </c>
    </row>
    <row r="26" spans="1:2" ht="12.75">
      <c r="A26" t="s">
        <v>1210</v>
      </c>
      <c r="B26">
        <v>0.18553392884264364</v>
      </c>
    </row>
    <row r="27" spans="1:2" ht="12.75">
      <c r="A27" t="s">
        <v>1211</v>
      </c>
      <c r="B27">
        <v>0.021149153137386117</v>
      </c>
    </row>
    <row r="28" spans="1:2" ht="12.75">
      <c r="A28" t="s">
        <v>1212</v>
      </c>
      <c r="B28">
        <v>3.05439952735685E-05</v>
      </c>
    </row>
    <row r="29" spans="1:2" ht="12.75">
      <c r="A29" t="s">
        <v>1213</v>
      </c>
      <c r="B29">
        <v>0.0002128792440061916</v>
      </c>
    </row>
    <row r="30" spans="1:2" ht="12.75">
      <c r="A30" t="s">
        <v>1214</v>
      </c>
      <c r="B30">
        <v>0.00028733105116096874</v>
      </c>
    </row>
    <row r="31" spans="1:2" ht="12.75">
      <c r="A31" t="s">
        <v>1215</v>
      </c>
      <c r="B31">
        <v>0.003198953536494841</v>
      </c>
    </row>
    <row r="32" spans="1:2" ht="12.75">
      <c r="A32" t="s">
        <v>1216</v>
      </c>
      <c r="B32">
        <v>0.0007304470446322882</v>
      </c>
    </row>
    <row r="33" spans="1:2" ht="12.75">
      <c r="A33" t="s">
        <v>1217</v>
      </c>
      <c r="B33">
        <v>9.065654833852115E-05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3"/>
  <sheetViews>
    <sheetView showGridLines="0" zoomScalePageLayoutView="0" workbookViewId="0" topLeftCell="A1">
      <selection activeCell="A1" sqref="A1"/>
    </sheetView>
  </sheetViews>
  <sheetFormatPr defaultColWidth="9.140625" defaultRowHeight="12.75"/>
  <sheetData>
    <row r="2" spans="1:2" ht="12.75">
      <c r="A2">
        <v>1999</v>
      </c>
      <c r="B2">
        <v>3.9629513279863285E-06</v>
      </c>
    </row>
    <row r="3" spans="1:2" ht="12.75">
      <c r="A3">
        <v>2000</v>
      </c>
      <c r="B3">
        <v>1.566015324394228E-05</v>
      </c>
    </row>
    <row r="4" spans="1:2" ht="12.75">
      <c r="A4">
        <v>2001</v>
      </c>
      <c r="B4">
        <v>1.365566317670303E-06</v>
      </c>
    </row>
    <row r="5" spans="1:2" ht="12.75">
      <c r="A5">
        <v>2002</v>
      </c>
      <c r="B5">
        <v>9.610014624279869E-05</v>
      </c>
    </row>
    <row r="6" spans="1:2" ht="12.75">
      <c r="A6">
        <v>2003</v>
      </c>
      <c r="B6">
        <v>0.00011851358689381693</v>
      </c>
    </row>
    <row r="7" spans="1:2" ht="12.75">
      <c r="A7">
        <v>2004</v>
      </c>
      <c r="B7">
        <v>0.0004338991807754639</v>
      </c>
    </row>
    <row r="8" spans="1:2" ht="12.75">
      <c r="A8">
        <v>2005</v>
      </c>
      <c r="B8">
        <v>0.0010807914857236573</v>
      </c>
    </row>
    <row r="9" spans="1:2" ht="12.75">
      <c r="A9">
        <v>2006</v>
      </c>
      <c r="B9">
        <v>0.0008261943802876246</v>
      </c>
    </row>
    <row r="10" spans="1:2" ht="12.75">
      <c r="A10">
        <v>2007</v>
      </c>
      <c r="B10">
        <v>0.0015607355324652932</v>
      </c>
    </row>
    <row r="11" spans="1:2" ht="12.75">
      <c r="A11">
        <v>2008</v>
      </c>
      <c r="B11">
        <v>0.0007188045326269449</v>
      </c>
    </row>
    <row r="12" spans="1:2" ht="12.75">
      <c r="A12">
        <v>2009</v>
      </c>
      <c r="B12">
        <v>0.0028301971540931436</v>
      </c>
    </row>
    <row r="13" spans="1:2" ht="12.75">
      <c r="A13">
        <v>2010</v>
      </c>
      <c r="B13">
        <v>0.0048506562004701935</v>
      </c>
    </row>
    <row r="14" spans="1:2" ht="12.75">
      <c r="A14">
        <v>2011</v>
      </c>
      <c r="B14">
        <v>0.0021810267446768245</v>
      </c>
    </row>
    <row r="15" spans="1:2" ht="12.75">
      <c r="A15">
        <v>2012</v>
      </c>
      <c r="B15">
        <v>0.0007895026067047473</v>
      </c>
    </row>
    <row r="16" spans="1:2" ht="12.75">
      <c r="A16">
        <v>2013</v>
      </c>
      <c r="B16">
        <v>0.0027325640418749994</v>
      </c>
    </row>
    <row r="17" spans="1:2" ht="12.75">
      <c r="A17">
        <v>2014</v>
      </c>
      <c r="B17">
        <v>0.018305655540778724</v>
      </c>
    </row>
    <row r="18" spans="1:2" ht="12.75">
      <c r="A18">
        <v>2015</v>
      </c>
      <c r="B18">
        <v>0.18186297713172642</v>
      </c>
    </row>
    <row r="19" spans="1:2" ht="12.75">
      <c r="A19">
        <v>2016</v>
      </c>
      <c r="B19">
        <v>0.27470488424072564</v>
      </c>
    </row>
    <row r="20" spans="1:2" ht="12.75">
      <c r="A20">
        <v>2017</v>
      </c>
      <c r="B20">
        <v>0.15492983515665568</v>
      </c>
    </row>
    <row r="21" spans="1:2" ht="12.75">
      <c r="A21">
        <v>2018</v>
      </c>
      <c r="B21">
        <v>0.1246504155464806</v>
      </c>
    </row>
    <row r="22" spans="1:2" ht="12.75">
      <c r="A22">
        <v>2019</v>
      </c>
      <c r="B22">
        <v>0.17553290856395157</v>
      </c>
    </row>
    <row r="23" spans="1:2" ht="12.75">
      <c r="A23">
        <v>2020</v>
      </c>
      <c r="B23">
        <v>0.05177334955595628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1289</v>
      </c>
      <c r="C1" t="s">
        <v>1290</v>
      </c>
    </row>
    <row r="2" spans="1:3" ht="12.75">
      <c r="A2" t="s">
        <v>1221</v>
      </c>
      <c r="B2">
        <v>0.2073009491051429</v>
      </c>
      <c r="C2">
        <v>0.5159217301750773</v>
      </c>
    </row>
    <row r="3" spans="1:3" ht="12.75">
      <c r="A3" t="s">
        <v>1222</v>
      </c>
      <c r="B3">
        <v>0.35443269641079306</v>
      </c>
      <c r="C3">
        <v>0.30731204943357365</v>
      </c>
    </row>
    <row r="4" spans="1:3" ht="12.75">
      <c r="A4" t="s">
        <v>1223</v>
      </c>
      <c r="B4">
        <v>0.23636333556595096</v>
      </c>
      <c r="C4">
        <v>0.12280123583934088</v>
      </c>
    </row>
    <row r="5" spans="1:3" ht="12.75">
      <c r="A5" t="s">
        <v>1224</v>
      </c>
      <c r="B5">
        <v>0.08556032731466828</v>
      </c>
      <c r="C5">
        <v>0.0313903192584964</v>
      </c>
    </row>
    <row r="6" spans="1:3" ht="12.75">
      <c r="A6" t="s">
        <v>1225</v>
      </c>
      <c r="B6">
        <v>0.11634269160344465</v>
      </c>
      <c r="C6">
        <v>0.022574665293511844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1226</v>
      </c>
      <c r="B2">
        <v>0.0010035560023414546</v>
      </c>
    </row>
    <row r="3" spans="1:2" ht="12.75">
      <c r="A3" t="s">
        <v>1227</v>
      </c>
      <c r="B3">
        <v>0.020157175122318734</v>
      </c>
    </row>
    <row r="4" spans="1:2" ht="12.75">
      <c r="A4" t="s">
        <v>1228</v>
      </c>
      <c r="B4">
        <v>0.19030074431555136</v>
      </c>
    </row>
    <row r="5" spans="1:2" ht="12.75">
      <c r="A5" t="s">
        <v>1229</v>
      </c>
      <c r="B5">
        <v>0.6595142674183608</v>
      </c>
    </row>
    <row r="6" spans="1:2" ht="12.75">
      <c r="A6" t="s">
        <v>1230</v>
      </c>
      <c r="B6">
        <v>0.08136157427835201</v>
      </c>
    </row>
    <row r="7" spans="1:2" ht="12.75">
      <c r="A7" t="s">
        <v>1231</v>
      </c>
      <c r="B7">
        <v>0.03660200475649872</v>
      </c>
    </row>
    <row r="8" spans="1:2" ht="12.75">
      <c r="A8" t="s">
        <v>1232</v>
      </c>
      <c r="B8">
        <v>0.006910495609141734</v>
      </c>
    </row>
    <row r="9" spans="1:2" ht="12.75">
      <c r="A9" t="s">
        <v>1233</v>
      </c>
      <c r="B9">
        <v>0.002908292084738969</v>
      </c>
    </row>
    <row r="10" spans="1:2" ht="12.75">
      <c r="A10" t="s">
        <v>1234</v>
      </c>
      <c r="B10">
        <v>0.0008577555393219338</v>
      </c>
    </row>
    <row r="11" spans="1:2" ht="12.75">
      <c r="A11" t="s">
        <v>1235</v>
      </c>
      <c r="B11">
        <v>0.000294768898786308</v>
      </c>
    </row>
    <row r="12" spans="1:2" ht="12.75">
      <c r="A12" t="s">
        <v>1236</v>
      </c>
      <c r="B12">
        <v>7.611701404613339E-05</v>
      </c>
    </row>
    <row r="13" spans="1:2" ht="12.75">
      <c r="A13" t="s">
        <v>1237</v>
      </c>
      <c r="B13">
        <v>1.220265828178328E-05</v>
      </c>
    </row>
    <row r="14" spans="1:2" ht="12.75">
      <c r="A14" t="s">
        <v>1238</v>
      </c>
      <c r="B14">
        <v>1.046302260262054E-06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22">
      <selection activeCell="L54" sqref="L5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1838</v>
      </c>
      <c r="G5" s="189"/>
      <c r="H5" s="189"/>
      <c r="I5" s="189"/>
      <c r="J5" s="190"/>
    </row>
    <row r="6" spans="2:10" ht="41.25" customHeight="1">
      <c r="B6" s="188"/>
      <c r="C6" s="189"/>
      <c r="D6" s="189"/>
      <c r="E6" s="193" t="s">
        <v>1839</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1840</v>
      </c>
      <c r="G8" s="189"/>
      <c r="H8" s="189"/>
      <c r="I8" s="189"/>
      <c r="J8" s="190"/>
    </row>
    <row r="9" spans="2:10" ht="21">
      <c r="B9" s="188"/>
      <c r="C9" s="189"/>
      <c r="D9" s="189"/>
      <c r="E9" s="189"/>
      <c r="F9" s="195" t="s">
        <v>1841</v>
      </c>
      <c r="G9" s="189"/>
      <c r="H9" s="189"/>
      <c r="I9" s="189"/>
      <c r="J9" s="190"/>
    </row>
    <row r="10" spans="2:10" ht="21">
      <c r="B10" s="188"/>
      <c r="C10" s="189"/>
      <c r="D10" s="189"/>
      <c r="E10" s="189"/>
      <c r="F10" s="195" t="s">
        <v>1842</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1843</v>
      </c>
      <c r="G22" s="189"/>
      <c r="H22" s="189"/>
      <c r="I22" s="189"/>
      <c r="J22" s="190"/>
    </row>
    <row r="23" spans="2:10" ht="15">
      <c r="B23" s="188"/>
      <c r="C23" s="189"/>
      <c r="I23" s="189"/>
      <c r="J23" s="190"/>
    </row>
    <row r="24" spans="2:10" ht="15">
      <c r="B24" s="188"/>
      <c r="C24" s="189"/>
      <c r="D24" s="197" t="s">
        <v>1844</v>
      </c>
      <c r="E24" s="198" t="s">
        <v>1845</v>
      </c>
      <c r="F24" s="198"/>
      <c r="G24" s="198"/>
      <c r="H24" s="198"/>
      <c r="I24" s="189"/>
      <c r="J24" s="190"/>
    </row>
    <row r="25" spans="2:10" ht="15">
      <c r="B25" s="188"/>
      <c r="C25" s="189"/>
      <c r="I25" s="189"/>
      <c r="J25" s="190"/>
    </row>
    <row r="26" spans="2:10" ht="15">
      <c r="B26" s="188"/>
      <c r="C26" s="189"/>
      <c r="D26" s="197" t="s">
        <v>1846</v>
      </c>
      <c r="E26" s="198" t="s">
        <v>1845</v>
      </c>
      <c r="F26" s="198"/>
      <c r="G26" s="198"/>
      <c r="H26" s="198"/>
      <c r="I26" s="189"/>
      <c r="J26" s="190"/>
    </row>
    <row r="27" spans="2:10" ht="15">
      <c r="B27" s="188"/>
      <c r="C27" s="189"/>
      <c r="D27" s="199"/>
      <c r="E27" s="199"/>
      <c r="F27" s="199"/>
      <c r="G27" s="199"/>
      <c r="H27" s="199"/>
      <c r="I27" s="189"/>
      <c r="J27" s="190"/>
    </row>
    <row r="28" spans="2:10" ht="15">
      <c r="B28" s="188"/>
      <c r="C28" s="189"/>
      <c r="D28" s="197" t="s">
        <v>1847</v>
      </c>
      <c r="E28" s="198"/>
      <c r="F28" s="198"/>
      <c r="G28" s="198"/>
      <c r="H28" s="198"/>
      <c r="I28" s="189"/>
      <c r="J28" s="190"/>
    </row>
    <row r="29" spans="2:10" ht="15">
      <c r="B29" s="188"/>
      <c r="C29" s="189"/>
      <c r="D29" s="200"/>
      <c r="E29" s="200"/>
      <c r="F29" s="200"/>
      <c r="G29" s="200"/>
      <c r="H29" s="200"/>
      <c r="I29" s="189"/>
      <c r="J29" s="190"/>
    </row>
    <row r="30" spans="2:10" ht="15">
      <c r="B30" s="188"/>
      <c r="C30" s="189"/>
      <c r="D30" s="197" t="s">
        <v>1848</v>
      </c>
      <c r="E30" s="198" t="s">
        <v>1845</v>
      </c>
      <c r="F30" s="198"/>
      <c r="G30" s="198"/>
      <c r="H30" s="198"/>
      <c r="I30" s="189"/>
      <c r="J30" s="190"/>
    </row>
    <row r="31" spans="2:10" ht="15">
      <c r="B31" s="188"/>
      <c r="C31" s="189"/>
      <c r="D31" s="201"/>
      <c r="E31" s="201"/>
      <c r="F31" s="201"/>
      <c r="G31" s="201"/>
      <c r="H31" s="201"/>
      <c r="I31" s="189"/>
      <c r="J31" s="190"/>
    </row>
    <row r="32" spans="2:10" ht="15">
      <c r="B32" s="188"/>
      <c r="C32" s="189"/>
      <c r="D32" s="202" t="s">
        <v>1849</v>
      </c>
      <c r="E32" s="198"/>
      <c r="F32" s="198"/>
      <c r="G32" s="198"/>
      <c r="H32" s="198"/>
      <c r="I32" s="189"/>
      <c r="J32" s="190"/>
    </row>
    <row r="33" spans="2:10" ht="15">
      <c r="B33" s="188"/>
      <c r="C33" s="189"/>
      <c r="D33" s="201"/>
      <c r="E33" s="201"/>
      <c r="F33" s="203"/>
      <c r="G33" s="201"/>
      <c r="H33" s="201"/>
      <c r="I33" s="189"/>
      <c r="J33" s="190"/>
    </row>
    <row r="34" spans="2:10" ht="15">
      <c r="B34" s="188"/>
      <c r="C34" s="189"/>
      <c r="D34" s="202" t="s">
        <v>1850</v>
      </c>
      <c r="E34" s="198"/>
      <c r="F34" s="198"/>
      <c r="G34" s="198"/>
      <c r="H34" s="198"/>
      <c r="I34" s="189"/>
      <c r="J34" s="190"/>
    </row>
    <row r="35" spans="2:10" ht="15">
      <c r="B35" s="188"/>
      <c r="C35" s="189"/>
      <c r="D35" s="201"/>
      <c r="E35" s="201"/>
      <c r="F35" s="201"/>
      <c r="G35" s="201"/>
      <c r="H35" s="201"/>
      <c r="I35" s="189"/>
      <c r="J35" s="190"/>
    </row>
    <row r="36" spans="2:10" ht="15">
      <c r="B36" s="188"/>
      <c r="C36" s="189"/>
      <c r="D36" s="202" t="s">
        <v>1851</v>
      </c>
      <c r="E36" s="198"/>
      <c r="F36" s="198"/>
      <c r="G36" s="198"/>
      <c r="H36" s="198"/>
      <c r="I36" s="189"/>
      <c r="J36" s="190"/>
    </row>
    <row r="37" spans="2:10" ht="15">
      <c r="B37" s="188"/>
      <c r="C37" s="189"/>
      <c r="D37" s="204"/>
      <c r="E37" s="204"/>
      <c r="F37" s="204"/>
      <c r="G37" s="204"/>
      <c r="H37" s="204"/>
      <c r="I37" s="189"/>
      <c r="J37" s="190"/>
    </row>
    <row r="38" spans="2:10" ht="15">
      <c r="B38" s="188"/>
      <c r="C38" s="189"/>
      <c r="D38" s="202" t="s">
        <v>1852</v>
      </c>
      <c r="E38" s="198"/>
      <c r="F38" s="198"/>
      <c r="G38" s="198"/>
      <c r="H38" s="198"/>
      <c r="I38" s="189"/>
      <c r="J38" s="190"/>
    </row>
    <row r="39" spans="2:10" ht="15">
      <c r="B39" s="188"/>
      <c r="C39" s="189"/>
      <c r="D39" s="204"/>
      <c r="E39" s="204"/>
      <c r="F39" s="204"/>
      <c r="G39" s="204"/>
      <c r="H39" s="204"/>
      <c r="I39" s="189"/>
      <c r="J39" s="190"/>
    </row>
    <row r="40" spans="2:10" ht="15">
      <c r="B40" s="188"/>
      <c r="C40" s="189"/>
      <c r="D40" s="202" t="s">
        <v>1853</v>
      </c>
      <c r="E40" s="198"/>
      <c r="F40" s="198"/>
      <c r="G40" s="198"/>
      <c r="H40" s="198"/>
      <c r="I40" s="189"/>
      <c r="J40" s="190"/>
    </row>
    <row r="41" spans="2:10" ht="15">
      <c r="B41" s="205"/>
      <c r="C41" s="206"/>
      <c r="D41" s="204"/>
      <c r="E41" s="204"/>
      <c r="F41" s="204"/>
      <c r="G41" s="204"/>
      <c r="H41" s="204"/>
      <c r="I41" s="206"/>
      <c r="J41" s="207"/>
    </row>
    <row r="42" spans="2:10" ht="15">
      <c r="B42" s="205"/>
      <c r="C42" s="206"/>
      <c r="D42" s="202" t="s">
        <v>1854</v>
      </c>
      <c r="E42" s="198"/>
      <c r="F42" s="198"/>
      <c r="G42" s="198"/>
      <c r="H42" s="198"/>
      <c r="I42" s="206"/>
      <c r="J42" s="207"/>
    </row>
    <row r="43" spans="2:10" ht="15">
      <c r="B43" s="205"/>
      <c r="C43" s="206"/>
      <c r="D43" s="204"/>
      <c r="E43" s="204"/>
      <c r="F43" s="204"/>
      <c r="G43" s="204"/>
      <c r="H43" s="204"/>
      <c r="I43" s="206"/>
      <c r="J43" s="207"/>
    </row>
    <row r="44" spans="2:10" ht="15">
      <c r="B44" s="205"/>
      <c r="C44" s="206"/>
      <c r="D44" s="202" t="s">
        <v>1855</v>
      </c>
      <c r="E44" s="198"/>
      <c r="F44" s="198"/>
      <c r="G44" s="198"/>
      <c r="H44" s="198"/>
      <c r="I44" s="206"/>
      <c r="J44" s="207"/>
    </row>
    <row r="45" spans="2:10" ht="15">
      <c r="B45" s="205"/>
      <c r="C45" s="206"/>
      <c r="D45" s="204"/>
      <c r="E45" s="204"/>
      <c r="F45" s="204"/>
      <c r="G45" s="204"/>
      <c r="H45" s="204"/>
      <c r="I45" s="206"/>
      <c r="J45" s="207"/>
    </row>
    <row r="46" spans="2:10" ht="15">
      <c r="B46" s="205"/>
      <c r="C46" s="206"/>
      <c r="D46" s="202" t="s">
        <v>1856</v>
      </c>
      <c r="E46" s="198"/>
      <c r="F46" s="198"/>
      <c r="G46" s="198"/>
      <c r="H46" s="198"/>
      <c r="I46" s="206"/>
      <c r="J46" s="207"/>
    </row>
    <row r="47" spans="2:10" ht="15">
      <c r="B47" s="205"/>
      <c r="C47" s="206"/>
      <c r="D47" s="204"/>
      <c r="E47" s="204"/>
      <c r="F47" s="204"/>
      <c r="G47" s="204"/>
      <c r="H47" s="204"/>
      <c r="I47" s="206"/>
      <c r="J47" s="207"/>
    </row>
    <row r="48" spans="2:10" ht="15">
      <c r="B48" s="205"/>
      <c r="C48" s="206"/>
      <c r="D48" s="202" t="s">
        <v>1857</v>
      </c>
      <c r="E48" s="198"/>
      <c r="F48" s="198"/>
      <c r="G48" s="198"/>
      <c r="H48" s="198"/>
      <c r="I48" s="206"/>
      <c r="J48" s="207"/>
    </row>
    <row r="49" spans="2:10" ht="15">
      <c r="B49" s="205"/>
      <c r="C49" s="206"/>
      <c r="D49" s="204"/>
      <c r="E49" s="204"/>
      <c r="F49" s="204"/>
      <c r="G49" s="204"/>
      <c r="H49" s="204"/>
      <c r="I49" s="206"/>
      <c r="J49" s="207"/>
    </row>
    <row r="50" spans="2:10" ht="15">
      <c r="B50" s="205"/>
      <c r="C50" s="206"/>
      <c r="D50" s="202" t="s">
        <v>1858</v>
      </c>
      <c r="E50" s="198"/>
      <c r="F50" s="198"/>
      <c r="G50" s="198"/>
      <c r="H50" s="198"/>
      <c r="I50" s="206"/>
      <c r="J50" s="207"/>
    </row>
    <row r="51" spans="2:10" ht="15">
      <c r="B51" s="205"/>
      <c r="C51" s="206"/>
      <c r="D51" s="204"/>
      <c r="E51" s="204"/>
      <c r="F51" s="204"/>
      <c r="G51" s="204"/>
      <c r="H51" s="204"/>
      <c r="I51" s="206"/>
      <c r="J51" s="207"/>
    </row>
    <row r="52" spans="2:10" ht="15">
      <c r="B52" s="205"/>
      <c r="C52" s="206"/>
      <c r="D52" s="202" t="s">
        <v>878</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1240</v>
      </c>
      <c r="B2">
        <v>180993580.80999994</v>
      </c>
      <c r="C2">
        <v>2154</v>
      </c>
      <c r="D2">
        <v>0.05133582783193117</v>
      </c>
    </row>
    <row r="3" spans="1:4" ht="12.75">
      <c r="A3" t="s">
        <v>1239</v>
      </c>
      <c r="B3">
        <v>2775239.2300000004</v>
      </c>
      <c r="C3">
        <v>50</v>
      </c>
      <c r="D3">
        <v>0.001191639457565719</v>
      </c>
    </row>
    <row r="4" spans="1:4" ht="12.75">
      <c r="A4" t="s">
        <v>1029</v>
      </c>
      <c r="B4">
        <v>2849331767.1699777</v>
      </c>
      <c r="C4">
        <v>39755</v>
      </c>
      <c r="D4">
        <v>0.9474725327105031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1241</v>
      </c>
      <c r="B2">
        <v>0.0023814818178003096</v>
      </c>
    </row>
    <row r="3" spans="1:2" ht="12.75">
      <c r="A3" t="s">
        <v>1242</v>
      </c>
      <c r="B3">
        <v>0.013824881112357603</v>
      </c>
    </row>
    <row r="4" spans="1:2" ht="12.75">
      <c r="A4" t="s">
        <v>1243</v>
      </c>
      <c r="B4">
        <v>0.0036715937074292123</v>
      </c>
    </row>
    <row r="5" spans="1:2" ht="12.75">
      <c r="A5" t="s">
        <v>1244</v>
      </c>
      <c r="B5">
        <v>0.006753246528115218</v>
      </c>
    </row>
    <row r="6" spans="1:2" ht="12.75">
      <c r="A6" t="s">
        <v>1245</v>
      </c>
      <c r="B6">
        <v>0.01074479449756008</v>
      </c>
    </row>
    <row r="7" spans="1:2" ht="12.75">
      <c r="A7" t="s">
        <v>1246</v>
      </c>
      <c r="B7">
        <v>0.004381149272145802</v>
      </c>
    </row>
    <row r="8" spans="1:2" ht="12.75">
      <c r="A8" t="s">
        <v>1247</v>
      </c>
      <c r="B8">
        <v>0.0026810785584530416</v>
      </c>
    </row>
    <row r="9" spans="1:2" ht="12.75">
      <c r="A9" t="s">
        <v>1248</v>
      </c>
      <c r="B9">
        <v>0.0013801671654584654</v>
      </c>
    </row>
    <row r="10" spans="1:2" ht="12.75">
      <c r="A10" t="s">
        <v>1249</v>
      </c>
      <c r="B10">
        <v>0.0011926446143111613</v>
      </c>
    </row>
    <row r="11" spans="1:2" ht="12.75">
      <c r="A11" t="s">
        <v>1250</v>
      </c>
      <c r="B11">
        <v>0.00184082290694353</v>
      </c>
    </row>
    <row r="12" spans="1:2" ht="12.75">
      <c r="A12" t="s">
        <v>1251</v>
      </c>
      <c r="B12">
        <v>4.497183528142482E-06</v>
      </c>
    </row>
    <row r="13" spans="1:2" ht="12.75">
      <c r="A13" t="s">
        <v>1252</v>
      </c>
      <c r="B13">
        <v>0.0014221893359520734</v>
      </c>
    </row>
    <row r="14" spans="1:2" ht="12.75">
      <c r="A14" t="s">
        <v>1253</v>
      </c>
      <c r="B14">
        <v>0.006597459215293308</v>
      </c>
    </row>
    <row r="15" spans="1:2" ht="12.75">
      <c r="A15" t="s">
        <v>1254</v>
      </c>
      <c r="B15">
        <v>0.0009542972040576179</v>
      </c>
    </row>
    <row r="16" spans="1:2" ht="12.75">
      <c r="A16" t="s">
        <v>1255</v>
      </c>
      <c r="B16">
        <v>0.9421696968805945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2"/>
  <sheetViews>
    <sheetView showGridLines="0" zoomScalePageLayoutView="0" workbookViewId="0" topLeftCell="A1">
      <selection activeCell="A1" sqref="A1"/>
    </sheetView>
  </sheetViews>
  <sheetFormatPr defaultColWidth="9.140625" defaultRowHeight="12.75"/>
  <sheetData>
    <row r="2" spans="1:2" ht="12.75">
      <c r="A2" t="s">
        <v>1256</v>
      </c>
      <c r="B2">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1288</v>
      </c>
    </row>
    <row r="2" spans="1:4" ht="12.75">
      <c r="A2" t="s">
        <v>1259</v>
      </c>
      <c r="B2">
        <v>52203843.64000008</v>
      </c>
      <c r="C2">
        <v>1057</v>
      </c>
      <c r="D2">
        <v>0.0251912581329393</v>
      </c>
    </row>
    <row r="3" spans="1:4" ht="12.75">
      <c r="A3" t="s">
        <v>1258</v>
      </c>
      <c r="B3">
        <v>95391119.19</v>
      </c>
      <c r="C3">
        <v>551</v>
      </c>
      <c r="D3">
        <v>0.013131866822374223</v>
      </c>
    </row>
    <row r="4" spans="1:4" ht="12.75">
      <c r="A4" t="s">
        <v>1257</v>
      </c>
      <c r="B4">
        <v>2885505624.379979</v>
      </c>
      <c r="C4">
        <v>40351</v>
      </c>
      <c r="D4">
        <v>0.9616768750446865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0.00011519252987299934</v>
      </c>
    </row>
    <row r="3" spans="1:2" ht="12.75">
      <c r="A3" t="s">
        <v>1260</v>
      </c>
      <c r="B3">
        <v>0.01462606865630088</v>
      </c>
    </row>
    <row r="4" spans="1:2" ht="12.75">
      <c r="A4" t="s">
        <v>1261</v>
      </c>
      <c r="B4">
        <v>0.05636146005868154</v>
      </c>
    </row>
    <row r="5" spans="1:2" ht="12.75">
      <c r="A5" t="s">
        <v>1262</v>
      </c>
      <c r="B5">
        <v>0.09016598703096862</v>
      </c>
    </row>
    <row r="6" spans="1:2" ht="12.75">
      <c r="A6" t="s">
        <v>1263</v>
      </c>
      <c r="B6">
        <v>0.10522398912710444</v>
      </c>
    </row>
    <row r="7" spans="1:2" ht="12.75">
      <c r="A7" t="s">
        <v>1264</v>
      </c>
      <c r="B7">
        <v>0.12227576486381853</v>
      </c>
    </row>
    <row r="8" spans="1:2" ht="12.75">
      <c r="A8" t="s">
        <v>1265</v>
      </c>
      <c r="B8">
        <v>0.12967773698590132</v>
      </c>
    </row>
    <row r="9" spans="1:2" ht="12.75">
      <c r="A9" t="s">
        <v>1266</v>
      </c>
      <c r="B9">
        <v>0.13418149591747153</v>
      </c>
    </row>
    <row r="10" spans="1:2" ht="12.75">
      <c r="A10" t="s">
        <v>1267</v>
      </c>
      <c r="B10">
        <v>0.13386733455928362</v>
      </c>
    </row>
    <row r="11" spans="1:2" ht="12.75">
      <c r="A11" t="s">
        <v>1268</v>
      </c>
      <c r="B11">
        <v>0.14094398938916605</v>
      </c>
    </row>
    <row r="12" spans="1:2" ht="12.75">
      <c r="A12" t="s">
        <v>1269</v>
      </c>
      <c r="B12">
        <v>0.05897431103811118</v>
      </c>
    </row>
    <row r="13" spans="1:2" ht="12.75">
      <c r="A13" t="s">
        <v>1270</v>
      </c>
      <c r="B13">
        <v>0.005228891704705579</v>
      </c>
    </row>
    <row r="14" spans="1:2" ht="12.75">
      <c r="A14" t="s">
        <v>1271</v>
      </c>
      <c r="B14">
        <v>0.0016204287423652484</v>
      </c>
    </row>
    <row r="15" spans="1:2" ht="12.75">
      <c r="A15" t="s">
        <v>1272</v>
      </c>
      <c r="B15">
        <v>0.0067373493962484075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1273</v>
      </c>
      <c r="B2">
        <v>0.003891447751443397</v>
      </c>
    </row>
    <row r="3" spans="1:2" ht="12.75">
      <c r="A3" t="s">
        <v>1274</v>
      </c>
      <c r="B3">
        <v>0.022126765496337793</v>
      </c>
    </row>
    <row r="4" spans="1:2" ht="12.75">
      <c r="A4" t="s">
        <v>1275</v>
      </c>
      <c r="B4">
        <v>0.0636405873032907</v>
      </c>
    </row>
    <row r="5" spans="1:2" ht="12.75">
      <c r="A5" t="s">
        <v>1276</v>
      </c>
      <c r="B5">
        <v>0.14357027843925257</v>
      </c>
    </row>
    <row r="6" spans="1:2" ht="12.75">
      <c r="A6" t="s">
        <v>1277</v>
      </c>
      <c r="B6">
        <v>0.20516287039540756</v>
      </c>
    </row>
    <row r="7" spans="1:2" ht="12.75">
      <c r="A7" t="s">
        <v>1278</v>
      </c>
      <c r="B7">
        <v>0.025078128552923462</v>
      </c>
    </row>
    <row r="8" spans="1:2" ht="12.75">
      <c r="A8" t="s">
        <v>1279</v>
      </c>
      <c r="B8">
        <v>0.04003991670177723</v>
      </c>
    </row>
    <row r="9" spans="1:2" ht="12.75">
      <c r="A9" t="s">
        <v>1280</v>
      </c>
      <c r="B9">
        <v>0.04913013878879407</v>
      </c>
    </row>
    <row r="10" spans="1:2" ht="12.75">
      <c r="A10" t="s">
        <v>1281</v>
      </c>
      <c r="B10">
        <v>0.059851718184192014</v>
      </c>
    </row>
    <row r="11" spans="1:2" ht="12.75">
      <c r="A11" t="s">
        <v>1282</v>
      </c>
      <c r="B11">
        <v>0.049302003478082036</v>
      </c>
    </row>
    <row r="12" spans="1:2" ht="12.75">
      <c r="A12" t="s">
        <v>1283</v>
      </c>
      <c r="B12">
        <v>0.16162821543644942</v>
      </c>
    </row>
    <row r="13" spans="1:2" ht="12.75">
      <c r="A13" t="s">
        <v>1284</v>
      </c>
      <c r="B13">
        <v>0.0694500369154476</v>
      </c>
    </row>
    <row r="14" spans="1:2" ht="12.75">
      <c r="A14" t="s">
        <v>1285</v>
      </c>
      <c r="B14">
        <v>0.029423013356800726</v>
      </c>
    </row>
    <row r="15" spans="1:2" ht="12.75">
      <c r="A15" t="s">
        <v>1286</v>
      </c>
      <c r="B15">
        <v>0.07770487919980151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1287</v>
      </c>
      <c r="B2">
        <v>0.011620942341520713</v>
      </c>
    </row>
    <row r="3" spans="1:2" ht="12.75">
      <c r="A3" t="s">
        <v>1186</v>
      </c>
      <c r="B3">
        <v>0.019745706467021777</v>
      </c>
    </row>
    <row r="4" spans="1:2" ht="12.75">
      <c r="A4" t="s">
        <v>1187</v>
      </c>
      <c r="B4">
        <v>0.07959296039109108</v>
      </c>
    </row>
    <row r="5" spans="1:2" ht="12.75">
      <c r="A5" t="s">
        <v>1188</v>
      </c>
      <c r="B5">
        <v>0.07766874807033554</v>
      </c>
    </row>
    <row r="6" spans="1:2" ht="12.75">
      <c r="A6" t="s">
        <v>1189</v>
      </c>
      <c r="B6">
        <v>0.09127122351542132</v>
      </c>
    </row>
    <row r="7" spans="1:2" ht="12.75">
      <c r="A7" t="s">
        <v>1190</v>
      </c>
      <c r="B7">
        <v>0.09043840266514956</v>
      </c>
    </row>
    <row r="8" spans="1:2" ht="12.75">
      <c r="A8" t="s">
        <v>1191</v>
      </c>
      <c r="B8">
        <v>0.07834500802974752</v>
      </c>
    </row>
    <row r="9" spans="1:2" ht="12.75">
      <c r="A9" t="s">
        <v>1192</v>
      </c>
      <c r="B9">
        <v>0.10978689668722946</v>
      </c>
    </row>
    <row r="10" spans="1:2" ht="12.75">
      <c r="A10" t="s">
        <v>1193</v>
      </c>
      <c r="B10">
        <v>0.11560496997646176</v>
      </c>
    </row>
    <row r="11" spans="1:2" ht="12.75">
      <c r="A11" t="s">
        <v>1194</v>
      </c>
      <c r="B11">
        <v>0.09722637000023193</v>
      </c>
    </row>
    <row r="12" spans="1:2" ht="12.75">
      <c r="A12" t="s">
        <v>1195</v>
      </c>
      <c r="B12">
        <v>0.08580028869711266</v>
      </c>
    </row>
    <row r="13" spans="1:2" ht="12.75">
      <c r="A13" t="s">
        <v>1196</v>
      </c>
      <c r="B13">
        <v>0.07232608567122738</v>
      </c>
    </row>
    <row r="14" spans="1:2" ht="12.75">
      <c r="A14" t="s">
        <v>1197</v>
      </c>
      <c r="B14">
        <v>0.062183623874964296</v>
      </c>
    </row>
    <row r="15" spans="1:2" ht="12.75">
      <c r="A15" t="s">
        <v>1198</v>
      </c>
      <c r="B15">
        <v>0.007448183065626725</v>
      </c>
    </row>
    <row r="16" spans="1:2" ht="12.75">
      <c r="A16" t="s">
        <v>1199</v>
      </c>
      <c r="B16">
        <v>0.0007812956220419365</v>
      </c>
    </row>
    <row r="17" spans="1:2" ht="12.75">
      <c r="A17" t="s">
        <v>1200</v>
      </c>
      <c r="B17">
        <v>6.863837647781445E-05</v>
      </c>
    </row>
    <row r="18" spans="1:2" ht="12.75">
      <c r="A18" t="s">
        <v>1201</v>
      </c>
      <c r="B18">
        <v>1.572562420156151E-05</v>
      </c>
    </row>
    <row r="19" spans="1:2" ht="12.75">
      <c r="A19" t="s">
        <v>1202</v>
      </c>
      <c r="B19">
        <v>7.493092413695956E-05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1255</v>
      </c>
      <c r="B2">
        <v>0.9421696968805947</v>
      </c>
    </row>
    <row r="3" spans="1:2" ht="12.75">
      <c r="A3" t="s">
        <v>1287</v>
      </c>
      <c r="B3">
        <v>0.019176987880083464</v>
      </c>
    </row>
    <row r="4" spans="1:2" ht="12.75">
      <c r="A4" t="s">
        <v>1186</v>
      </c>
      <c r="B4">
        <v>0.01537913820158136</v>
      </c>
    </row>
    <row r="5" spans="1:2" ht="12.75">
      <c r="A5" t="s">
        <v>1187</v>
      </c>
      <c r="B5">
        <v>0.00821880437302956</v>
      </c>
    </row>
    <row r="6" spans="1:2" ht="12.75">
      <c r="A6" t="s">
        <v>1188</v>
      </c>
      <c r="B6">
        <v>0.0037633156342169595</v>
      </c>
    </row>
    <row r="7" spans="1:2" ht="12.75">
      <c r="A7" t="s">
        <v>1189</v>
      </c>
      <c r="B7">
        <v>0.002318111275191026</v>
      </c>
    </row>
    <row r="8" spans="1:2" ht="12.75">
      <c r="A8" t="s">
        <v>1192</v>
      </c>
      <c r="B8">
        <v>0.0044747808388658425</v>
      </c>
    </row>
    <row r="9" spans="1:2" ht="12.75">
      <c r="A9" t="s">
        <v>1191</v>
      </c>
      <c r="B9">
        <v>0.004499164916437116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31" t="s">
        <v>987</v>
      </c>
      <c r="H3" s="32"/>
      <c r="I3" s="32"/>
      <c r="J3" s="32"/>
      <c r="K3" s="32"/>
      <c r="L3" s="32"/>
      <c r="M3" s="32"/>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33" t="s">
        <v>1295</v>
      </c>
      <c r="C6" s="34"/>
      <c r="D6" s="34"/>
      <c r="E6" s="34"/>
      <c r="F6" s="34"/>
      <c r="G6" s="34"/>
      <c r="H6" s="34"/>
      <c r="I6" s="34"/>
      <c r="J6" s="34"/>
      <c r="K6" s="34"/>
      <c r="L6" s="34"/>
      <c r="M6" s="34"/>
    </row>
    <row r="7" spans="2:13" ht="14.25" customHeight="1">
      <c r="B7" s="1"/>
      <c r="C7" s="1"/>
      <c r="D7" s="1"/>
      <c r="E7" s="1"/>
      <c r="F7" s="1"/>
      <c r="G7" s="1"/>
      <c r="H7" s="1"/>
      <c r="I7" s="1"/>
      <c r="J7" s="1"/>
      <c r="K7" s="1"/>
      <c r="L7" s="1"/>
      <c r="M7" s="1"/>
    </row>
    <row r="8" spans="2:13" ht="21" customHeight="1">
      <c r="B8" s="38" t="s">
        <v>1122</v>
      </c>
      <c r="C8" s="39"/>
      <c r="D8" s="1"/>
      <c r="E8" s="40">
        <v>44135</v>
      </c>
      <c r="F8" s="41"/>
      <c r="G8" s="41"/>
      <c r="H8" s="41"/>
      <c r="I8" s="1"/>
      <c r="J8" s="1"/>
      <c r="K8" s="1"/>
      <c r="L8" s="1"/>
      <c r="M8" s="1"/>
    </row>
    <row r="9" spans="2:13" ht="13.5" customHeight="1">
      <c r="B9" s="1"/>
      <c r="C9" s="1"/>
      <c r="D9" s="1"/>
      <c r="E9" s="1"/>
      <c r="F9" s="1"/>
      <c r="G9" s="1"/>
      <c r="H9" s="1"/>
      <c r="I9" s="1"/>
      <c r="J9" s="1"/>
      <c r="K9" s="1"/>
      <c r="L9" s="1"/>
      <c r="M9" s="1"/>
    </row>
    <row r="10" spans="2:13" ht="18.75" customHeight="1">
      <c r="B10" s="149" t="s">
        <v>1296</v>
      </c>
      <c r="C10" s="69"/>
      <c r="D10" s="69"/>
      <c r="E10" s="69"/>
      <c r="F10" s="69"/>
      <c r="G10" s="69"/>
      <c r="H10" s="69"/>
      <c r="I10" s="69"/>
      <c r="J10" s="69"/>
      <c r="K10" s="69"/>
      <c r="L10" s="69"/>
      <c r="M10" s="70"/>
    </row>
    <row r="11" spans="2:13" ht="15" customHeight="1">
      <c r="B11" s="1"/>
      <c r="C11" s="1"/>
      <c r="D11" s="1"/>
      <c r="E11" s="1"/>
      <c r="F11" s="1"/>
      <c r="G11" s="1"/>
      <c r="H11" s="1"/>
      <c r="I11" s="1"/>
      <c r="J11" s="1"/>
      <c r="K11" s="1"/>
      <c r="L11" s="1"/>
      <c r="M11" s="1"/>
    </row>
    <row r="12" spans="2:13" ht="15" customHeight="1">
      <c r="B12" s="3"/>
      <c r="C12" s="47" t="s">
        <v>1181</v>
      </c>
      <c r="D12" s="43"/>
      <c r="E12" s="43"/>
      <c r="F12" s="43"/>
      <c r="G12" s="43"/>
      <c r="H12" s="47" t="s">
        <v>1182</v>
      </c>
      <c r="I12" s="43"/>
      <c r="J12" s="4" t="s">
        <v>1183</v>
      </c>
      <c r="K12" s="47" t="s">
        <v>1182</v>
      </c>
      <c r="L12" s="43"/>
      <c r="M12" s="1"/>
    </row>
    <row r="13" spans="2:13" ht="15" customHeight="1">
      <c r="B13" s="5" t="s">
        <v>1297</v>
      </c>
      <c r="C13" s="150">
        <v>3028476325.7999783</v>
      </c>
      <c r="D13" s="41"/>
      <c r="E13" s="41"/>
      <c r="F13" s="41"/>
      <c r="G13" s="41"/>
      <c r="H13" s="151">
        <v>0.9984754012347958</v>
      </c>
      <c r="I13" s="41"/>
      <c r="J13" s="21">
        <v>41916</v>
      </c>
      <c r="K13" s="151">
        <v>0.9989751900664935</v>
      </c>
      <c r="L13" s="41"/>
      <c r="M13" s="1"/>
    </row>
    <row r="14" spans="2:13" ht="17.25" customHeight="1">
      <c r="B14" s="5" t="s">
        <v>1291</v>
      </c>
      <c r="C14" s="150">
        <v>3064105.310000001</v>
      </c>
      <c r="D14" s="41"/>
      <c r="E14" s="41"/>
      <c r="F14" s="41"/>
      <c r="G14" s="41"/>
      <c r="H14" s="151">
        <v>0.0010102221215217075</v>
      </c>
      <c r="I14" s="41"/>
      <c r="J14" s="21">
        <v>31</v>
      </c>
      <c r="K14" s="151">
        <v>0.0007388164636907457</v>
      </c>
      <c r="L14" s="41"/>
      <c r="M14" s="1"/>
    </row>
    <row r="15" spans="2:13" ht="16.5" customHeight="1">
      <c r="B15" s="5" t="s">
        <v>1292</v>
      </c>
      <c r="C15" s="150">
        <v>724128.26</v>
      </c>
      <c r="D15" s="41"/>
      <c r="E15" s="41"/>
      <c r="F15" s="41"/>
      <c r="G15" s="41"/>
      <c r="H15" s="151">
        <v>0.00023874192074391278</v>
      </c>
      <c r="I15" s="41"/>
      <c r="J15" s="21">
        <v>5</v>
      </c>
      <c r="K15" s="151">
        <v>0.00011916394575657189</v>
      </c>
      <c r="L15" s="41"/>
      <c r="M15" s="1"/>
    </row>
    <row r="16" spans="2:13" ht="16.5" customHeight="1">
      <c r="B16" s="5" t="s">
        <v>1293</v>
      </c>
      <c r="C16" s="150">
        <v>748206.69</v>
      </c>
      <c r="D16" s="41"/>
      <c r="E16" s="41"/>
      <c r="F16" s="41"/>
      <c r="G16" s="41"/>
      <c r="H16" s="151">
        <v>0.0002466804738210953</v>
      </c>
      <c r="I16" s="41"/>
      <c r="J16" s="21">
        <v>5</v>
      </c>
      <c r="K16" s="151">
        <v>0.00011916394575657189</v>
      </c>
      <c r="L16" s="41"/>
      <c r="M16" s="1"/>
    </row>
    <row r="17" spans="2:13" ht="16.5" customHeight="1">
      <c r="B17" s="5" t="s">
        <v>1294</v>
      </c>
      <c r="C17" s="150">
        <v>87821.15</v>
      </c>
      <c r="D17" s="41"/>
      <c r="E17" s="41"/>
      <c r="F17" s="41"/>
      <c r="G17" s="41"/>
      <c r="H17" s="151">
        <v>2.8954249117330786E-05</v>
      </c>
      <c r="I17" s="41"/>
      <c r="J17" s="21">
        <v>2</v>
      </c>
      <c r="K17" s="151">
        <v>4.766557830262876E-05</v>
      </c>
      <c r="L17" s="41"/>
      <c r="M17" s="1"/>
    </row>
    <row r="18" spans="2:13" ht="16.5" customHeight="1">
      <c r="B18" s="22" t="s">
        <v>64</v>
      </c>
      <c r="C18" s="152">
        <v>3033100587.2099786</v>
      </c>
      <c r="D18" s="153"/>
      <c r="E18" s="153"/>
      <c r="F18" s="153"/>
      <c r="G18" s="153"/>
      <c r="H18" s="154">
        <v>1.0000000000000184</v>
      </c>
      <c r="I18" s="153"/>
      <c r="J18" s="23">
        <v>41959</v>
      </c>
      <c r="K18" s="154">
        <v>1</v>
      </c>
      <c r="L18" s="153"/>
      <c r="M18" s="1"/>
    </row>
    <row r="19" spans="2:13" ht="8.25" customHeight="1">
      <c r="B19" s="1"/>
      <c r="C19" s="1"/>
      <c r="D19" s="1"/>
      <c r="E19" s="1"/>
      <c r="F19" s="1"/>
      <c r="G19" s="1"/>
      <c r="H19" s="1"/>
      <c r="I19" s="1"/>
      <c r="J19" s="1"/>
      <c r="K19" s="1"/>
      <c r="L19" s="1"/>
      <c r="M19" s="1"/>
    </row>
    <row r="20" ht="340.5" customHeight="1"/>
  </sheetData>
  <sheetProtection/>
  <mergeCells count="26">
    <mergeCell ref="C17:G17"/>
    <mergeCell ref="H17:I17"/>
    <mergeCell ref="K17:L17"/>
    <mergeCell ref="C18:G18"/>
    <mergeCell ref="H18:I18"/>
    <mergeCell ref="K18:L18"/>
    <mergeCell ref="C15:G15"/>
    <mergeCell ref="H15:I15"/>
    <mergeCell ref="K15:L15"/>
    <mergeCell ref="C16:G16"/>
    <mergeCell ref="H16:I16"/>
    <mergeCell ref="K16:L16"/>
    <mergeCell ref="C13:G13"/>
    <mergeCell ref="H13:I13"/>
    <mergeCell ref="K13:L13"/>
    <mergeCell ref="C14:G14"/>
    <mergeCell ref="H14:I14"/>
    <mergeCell ref="K14:L14"/>
    <mergeCell ref="G3:M3"/>
    <mergeCell ref="B6:M6"/>
    <mergeCell ref="B8:C8"/>
    <mergeCell ref="B10:M10"/>
    <mergeCell ref="E8:H8"/>
    <mergeCell ref="C12:G12"/>
    <mergeCell ref="H12:I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1288</v>
      </c>
    </row>
    <row r="2" spans="1:3" ht="12.75">
      <c r="A2" t="s">
        <v>1291</v>
      </c>
      <c r="B2">
        <v>3064105.3099999996</v>
      </c>
      <c r="C2">
        <v>31</v>
      </c>
    </row>
    <row r="3" spans="1:3" ht="12.75">
      <c r="A3" t="s">
        <v>1292</v>
      </c>
      <c r="B3">
        <v>724128.26</v>
      </c>
      <c r="C3">
        <v>5</v>
      </c>
    </row>
    <row r="4" spans="1:3" ht="12.75">
      <c r="A4" t="s">
        <v>1293</v>
      </c>
      <c r="B4">
        <v>748206.69</v>
      </c>
      <c r="C4">
        <v>5</v>
      </c>
    </row>
    <row r="5" spans="1:3" ht="12.75">
      <c r="A5" t="s">
        <v>1294</v>
      </c>
      <c r="B5">
        <v>87821.15</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51">
      <selection activeCell="F293" sqref="D293:F31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1859</v>
      </c>
      <c r="B1" s="212"/>
      <c r="C1" s="213"/>
      <c r="D1" s="213"/>
      <c r="E1" s="213"/>
      <c r="F1" s="214" t="s">
        <v>1860</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1861</v>
      </c>
      <c r="H7" s="213"/>
      <c r="L7" s="213"/>
      <c r="M7" s="213"/>
    </row>
    <row r="8" spans="2:13" ht="15">
      <c r="B8" s="224" t="s">
        <v>4</v>
      </c>
      <c r="F8" s="216" t="s">
        <v>1862</v>
      </c>
      <c r="H8" s="213"/>
      <c r="L8" s="213"/>
      <c r="M8" s="213"/>
    </row>
    <row r="9" spans="2:13" ht="15">
      <c r="B9" s="223" t="s">
        <v>1863</v>
      </c>
      <c r="H9" s="213"/>
      <c r="L9" s="213"/>
      <c r="M9" s="213"/>
    </row>
    <row r="10" spans="2:13" ht="15">
      <c r="B10" s="223" t="s">
        <v>383</v>
      </c>
      <c r="H10" s="213"/>
      <c r="L10" s="213"/>
      <c r="M10" s="213"/>
    </row>
    <row r="11" spans="2:13" ht="15.75" thickBot="1">
      <c r="B11" s="225" t="s">
        <v>392</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1864</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1865</v>
      </c>
      <c r="B16" s="230" t="s">
        <v>11</v>
      </c>
      <c r="C16" s="216" t="s">
        <v>12</v>
      </c>
      <c r="E16" s="222"/>
      <c r="F16" s="222"/>
      <c r="H16" s="213"/>
      <c r="L16" s="213"/>
      <c r="M16" s="213"/>
    </row>
    <row r="17" spans="1:13" ht="15">
      <c r="A17" s="216" t="s">
        <v>13</v>
      </c>
      <c r="B17" s="230" t="s">
        <v>14</v>
      </c>
      <c r="C17" s="231">
        <v>44135</v>
      </c>
      <c r="E17" s="222"/>
      <c r="F17" s="222"/>
      <c r="H17" s="213"/>
      <c r="L17" s="213"/>
      <c r="M17" s="213"/>
    </row>
    <row r="18" spans="1:13" ht="15" outlineLevel="1">
      <c r="A18" s="216" t="s">
        <v>15</v>
      </c>
      <c r="B18" s="232" t="s">
        <v>1866</v>
      </c>
      <c r="C18" s="233" t="s">
        <v>2057</v>
      </c>
      <c r="E18" s="222"/>
      <c r="F18" s="222"/>
      <c r="H18" s="213"/>
      <c r="L18" s="213"/>
      <c r="M18" s="213"/>
    </row>
    <row r="19" spans="1:13" ht="15" outlineLevel="1">
      <c r="A19" s="216" t="s">
        <v>16</v>
      </c>
      <c r="B19" s="232" t="s">
        <v>1867</v>
      </c>
      <c r="E19" s="222"/>
      <c r="F19" s="222"/>
      <c r="H19" s="213"/>
      <c r="L19" s="213"/>
      <c r="M19" s="213"/>
    </row>
    <row r="20" spans="1:13" ht="15" outlineLevel="1">
      <c r="A20" s="216" t="s">
        <v>1868</v>
      </c>
      <c r="B20" s="232"/>
      <c r="E20" s="222"/>
      <c r="F20" s="222"/>
      <c r="H20" s="213"/>
      <c r="L20" s="213"/>
      <c r="M20" s="213"/>
    </row>
    <row r="21" spans="1:13" ht="15" outlineLevel="1">
      <c r="A21" s="216" t="s">
        <v>17</v>
      </c>
      <c r="B21" s="232"/>
      <c r="E21" s="222"/>
      <c r="F21" s="222"/>
      <c r="H21" s="213"/>
      <c r="L21" s="213"/>
      <c r="M21" s="213"/>
    </row>
    <row r="22" spans="1:13" ht="15" outlineLevel="1">
      <c r="A22" s="216" t="s">
        <v>18</v>
      </c>
      <c r="B22" s="232"/>
      <c r="E22" s="222"/>
      <c r="F22" s="222"/>
      <c r="H22" s="213"/>
      <c r="L22" s="213"/>
      <c r="M22" s="213"/>
    </row>
    <row r="23" spans="1:13" ht="15" outlineLevel="1">
      <c r="A23" s="216" t="s">
        <v>1869</v>
      </c>
      <c r="B23" s="232"/>
      <c r="E23" s="222"/>
      <c r="F23" s="222"/>
      <c r="H23" s="213"/>
      <c r="L23" s="213"/>
      <c r="M23" s="213"/>
    </row>
    <row r="24" spans="1:13" ht="15" outlineLevel="1">
      <c r="A24" s="216" t="s">
        <v>1870</v>
      </c>
      <c r="B24" s="232"/>
      <c r="E24" s="222"/>
      <c r="F24" s="222"/>
      <c r="H24" s="213"/>
      <c r="L24" s="213"/>
      <c r="M24" s="213"/>
    </row>
    <row r="25" spans="1:13" ht="15" outlineLevel="1">
      <c r="A25" s="216" t="s">
        <v>1871</v>
      </c>
      <c r="B25" s="232"/>
      <c r="E25" s="222"/>
      <c r="F25" s="222"/>
      <c r="H25" s="213"/>
      <c r="L25" s="213"/>
      <c r="M25" s="213"/>
    </row>
    <row r="26" spans="1:13" ht="18.75">
      <c r="A26" s="228"/>
      <c r="B26" s="227" t="s">
        <v>1861</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1872</v>
      </c>
      <c r="B29" s="234" t="s">
        <v>24</v>
      </c>
      <c r="C29" s="216" t="s">
        <v>25</v>
      </c>
      <c r="E29" s="235"/>
      <c r="F29" s="235"/>
      <c r="H29" s="213"/>
      <c r="L29" s="213"/>
      <c r="M29" s="213"/>
    </row>
    <row r="30" spans="1:13" ht="15" outlineLevel="1">
      <c r="A30" s="216" t="s">
        <v>26</v>
      </c>
      <c r="B30" s="234"/>
      <c r="E30" s="235"/>
      <c r="F30" s="235"/>
      <c r="H30" s="213"/>
      <c r="L30" s="213"/>
      <c r="M30" s="213"/>
    </row>
    <row r="31" spans="1:13" ht="15" outlineLevel="1">
      <c r="A31" s="216" t="s">
        <v>27</v>
      </c>
      <c r="B31" s="234"/>
      <c r="E31" s="235"/>
      <c r="F31" s="235"/>
      <c r="H31" s="213"/>
      <c r="L31" s="213"/>
      <c r="M31" s="213"/>
    </row>
    <row r="32" spans="1:13" ht="15" outlineLevel="1">
      <c r="A32" s="216" t="s">
        <v>28</v>
      </c>
      <c r="B32" s="234"/>
      <c r="E32" s="235"/>
      <c r="F32" s="235"/>
      <c r="H32" s="213"/>
      <c r="L32" s="213"/>
      <c r="M32" s="213"/>
    </row>
    <row r="33" spans="1:13" ht="15" outlineLevel="1">
      <c r="A33" s="216" t="s">
        <v>29</v>
      </c>
      <c r="B33" s="234"/>
      <c r="E33" s="235"/>
      <c r="F33" s="235"/>
      <c r="H33" s="213"/>
      <c r="L33" s="213"/>
      <c r="M33" s="213"/>
    </row>
    <row r="34" spans="1:13" ht="15" outlineLevel="1">
      <c r="A34" s="216" t="s">
        <v>30</v>
      </c>
      <c r="B34" s="234"/>
      <c r="E34" s="235"/>
      <c r="F34" s="235"/>
      <c r="H34" s="213"/>
      <c r="L34" s="213"/>
      <c r="M34" s="213"/>
    </row>
    <row r="35" spans="1:13" ht="15" outlineLevel="1">
      <c r="A35" s="216" t="s">
        <v>1873</v>
      </c>
      <c r="B35" s="236"/>
      <c r="E35" s="235"/>
      <c r="F35" s="235"/>
      <c r="H35" s="213"/>
      <c r="L35" s="213"/>
      <c r="M35" s="213"/>
    </row>
    <row r="36" spans="1:13" ht="18.75">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1874</v>
      </c>
      <c r="C38" s="241">
        <v>3033.1005872100345</v>
      </c>
      <c r="F38" s="235"/>
      <c r="H38" s="213"/>
      <c r="L38" s="213"/>
      <c r="M38" s="213"/>
    </row>
    <row r="39" spans="1:13" ht="15">
      <c r="A39" s="216" t="s">
        <v>33</v>
      </c>
      <c r="B39" s="235" t="s">
        <v>34</v>
      </c>
      <c r="C39" s="241">
        <v>2250</v>
      </c>
      <c r="F39" s="235"/>
      <c r="H39" s="213"/>
      <c r="L39" s="213"/>
      <c r="M39" s="213"/>
    </row>
    <row r="40" spans="1:13" ht="15" outlineLevel="1">
      <c r="A40" s="216" t="s">
        <v>35</v>
      </c>
      <c r="B40" s="242" t="s">
        <v>36</v>
      </c>
      <c r="C40" s="243">
        <v>3531.350158719033</v>
      </c>
      <c r="F40" s="235"/>
      <c r="H40" s="213"/>
      <c r="L40" s="213"/>
      <c r="M40" s="213"/>
    </row>
    <row r="41" spans="1:13" ht="15" outlineLevel="1">
      <c r="A41" s="216" t="s">
        <v>37</v>
      </c>
      <c r="B41" s="242" t="s">
        <v>38</v>
      </c>
      <c r="C41" s="243">
        <v>2389.1430683806548</v>
      </c>
      <c r="F41" s="235"/>
      <c r="H41" s="213"/>
      <c r="L41" s="213"/>
      <c r="M41" s="213"/>
    </row>
    <row r="42" spans="1:13" ht="15" outlineLevel="1">
      <c r="A42" s="216" t="s">
        <v>39</v>
      </c>
      <c r="B42" s="235"/>
      <c r="F42" s="235"/>
      <c r="H42" s="213"/>
      <c r="L42" s="213"/>
      <c r="M42" s="213"/>
    </row>
    <row r="43" spans="1:13" ht="15" outlineLevel="1">
      <c r="A43" s="216" t="s">
        <v>1875</v>
      </c>
      <c r="B43" s="235"/>
      <c r="F43" s="235"/>
      <c r="H43" s="213"/>
      <c r="L43" s="213"/>
      <c r="M43" s="213"/>
    </row>
    <row r="44" spans="1:13" ht="15" customHeight="1">
      <c r="A44" s="237"/>
      <c r="B44" s="238" t="s">
        <v>1876</v>
      </c>
      <c r="C44" s="244" t="s">
        <v>1877</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0.348044705426682</v>
      </c>
      <c r="E45" s="245"/>
      <c r="F45" s="245">
        <v>0.05</v>
      </c>
      <c r="G45" s="216" t="s">
        <v>45</v>
      </c>
      <c r="H45" s="213"/>
      <c r="L45" s="213"/>
      <c r="M45" s="213"/>
    </row>
    <row r="46" spans="1:13" ht="15" outlineLevel="1">
      <c r="A46" s="216" t="s">
        <v>46</v>
      </c>
      <c r="B46" s="232" t="s">
        <v>1878</v>
      </c>
      <c r="C46" s="245"/>
      <c r="D46" s="245"/>
      <c r="E46" s="245"/>
      <c r="F46" s="245"/>
      <c r="G46" s="245"/>
      <c r="H46" s="213"/>
      <c r="L46" s="213"/>
      <c r="M46" s="213"/>
    </row>
    <row r="47" spans="1:13" ht="15" outlineLevel="1">
      <c r="A47" s="216" t="s">
        <v>47</v>
      </c>
      <c r="B47" s="232" t="s">
        <v>1879</v>
      </c>
      <c r="C47" s="245"/>
      <c r="D47" s="245"/>
      <c r="E47" s="245"/>
      <c r="F47" s="245"/>
      <c r="G47" s="245"/>
      <c r="H47" s="213"/>
      <c r="L47" s="213"/>
      <c r="M47" s="213"/>
    </row>
    <row r="48" spans="1:13" ht="15" outlineLevel="1">
      <c r="A48" s="216" t="s">
        <v>48</v>
      </c>
      <c r="B48" s="232"/>
      <c r="C48" s="245"/>
      <c r="D48" s="245"/>
      <c r="E48" s="245"/>
      <c r="F48" s="245"/>
      <c r="G48" s="245"/>
      <c r="H48" s="213"/>
      <c r="L48" s="213"/>
      <c r="M48" s="213"/>
    </row>
    <row r="49" spans="1:13" ht="15" outlineLevel="1">
      <c r="A49" s="216" t="s">
        <v>49</v>
      </c>
      <c r="B49" s="232"/>
      <c r="C49" s="245"/>
      <c r="D49" s="245"/>
      <c r="E49" s="245"/>
      <c r="F49" s="245"/>
      <c r="G49" s="245"/>
      <c r="H49" s="213"/>
      <c r="L49" s="213"/>
      <c r="M49" s="213"/>
    </row>
    <row r="50" spans="1:13" ht="15" outlineLevel="1">
      <c r="A50" s="216" t="s">
        <v>1880</v>
      </c>
      <c r="B50" s="232"/>
      <c r="C50" s="245"/>
      <c r="D50" s="245"/>
      <c r="E50" s="245"/>
      <c r="F50" s="245"/>
      <c r="G50" s="245"/>
      <c r="H50" s="213"/>
      <c r="L50" s="213"/>
      <c r="M50" s="213"/>
    </row>
    <row r="51" spans="1:13" ht="15" outlineLevel="1">
      <c r="A51" s="216" t="s">
        <v>1881</v>
      </c>
      <c r="B51" s="232"/>
      <c r="C51" s="245"/>
      <c r="D51" s="245"/>
      <c r="E51" s="245"/>
      <c r="F51" s="245"/>
      <c r="G51" s="245"/>
      <c r="H51" s="213"/>
      <c r="L51" s="213"/>
      <c r="M51" s="213"/>
    </row>
    <row r="52" spans="1:13" ht="15" customHeight="1">
      <c r="A52" s="237"/>
      <c r="B52" s="238" t="s">
        <v>1882</v>
      </c>
      <c r="C52" s="237" t="s">
        <v>50</v>
      </c>
      <c r="D52" s="237"/>
      <c r="E52" s="239"/>
      <c r="F52" s="240" t="s">
        <v>277</v>
      </c>
      <c r="G52" s="240"/>
      <c r="H52" s="213"/>
      <c r="L52" s="213"/>
      <c r="M52" s="213"/>
    </row>
    <row r="53" spans="1:13" ht="15">
      <c r="A53" s="216" t="s">
        <v>51</v>
      </c>
      <c r="B53" s="235" t="s">
        <v>52</v>
      </c>
      <c r="C53" s="241">
        <v>3033.1005872100345</v>
      </c>
      <c r="E53" s="246"/>
      <c r="F53" s="247">
        <f>IF($C$58=0,"",IF(C53="[for completion]","",C53/$C$58))</f>
        <v>0.9957322486149721</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13</v>
      </c>
      <c r="E56" s="246"/>
      <c r="F56" s="248">
        <f>IF($C$58=0,"",IF(C56="[for completion]","",C56/$C$58))</f>
        <v>0.004267751385027925</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3046.1005872100345</v>
      </c>
      <c r="D58" s="246"/>
      <c r="E58" s="246"/>
      <c r="F58" s="251">
        <f>SUM(F53:F57)</f>
        <v>1</v>
      </c>
      <c r="G58" s="247"/>
      <c r="H58" s="213"/>
      <c r="L58" s="213"/>
      <c r="M58" s="213"/>
    </row>
    <row r="59" spans="1:13" ht="15" outlineLevel="1">
      <c r="A59" s="216" t="s">
        <v>65</v>
      </c>
      <c r="B59" s="252" t="s">
        <v>166</v>
      </c>
      <c r="C59" s="241"/>
      <c r="E59" s="246"/>
      <c r="F59" s="247">
        <f aca="true" t="shared" si="0" ref="F59:F64">IF($C$58=0,"",IF(C59="[for completion]","",C59/$C$58))</f>
        <v>0</v>
      </c>
      <c r="G59" s="247"/>
      <c r="H59" s="213"/>
      <c r="L59" s="213"/>
      <c r="M59" s="213"/>
    </row>
    <row r="60" spans="1:13" ht="15" outlineLevel="1">
      <c r="A60" s="216" t="s">
        <v>66</v>
      </c>
      <c r="B60" s="252" t="s">
        <v>166</v>
      </c>
      <c r="C60" s="241"/>
      <c r="E60" s="246"/>
      <c r="F60" s="247">
        <f t="shared" si="0"/>
        <v>0</v>
      </c>
      <c r="G60" s="247"/>
      <c r="H60" s="213"/>
      <c r="L60" s="213"/>
      <c r="M60" s="213"/>
    </row>
    <row r="61" spans="1:13" ht="15" outlineLevel="1">
      <c r="A61" s="216" t="s">
        <v>67</v>
      </c>
      <c r="B61" s="252" t="s">
        <v>166</v>
      </c>
      <c r="C61" s="241"/>
      <c r="E61" s="246"/>
      <c r="F61" s="247">
        <f t="shared" si="0"/>
        <v>0</v>
      </c>
      <c r="G61" s="247"/>
      <c r="H61" s="213"/>
      <c r="L61" s="213"/>
      <c r="M61" s="213"/>
    </row>
    <row r="62" spans="1:13" ht="15" outlineLevel="1">
      <c r="A62" s="216" t="s">
        <v>68</v>
      </c>
      <c r="B62" s="252" t="s">
        <v>166</v>
      </c>
      <c r="C62" s="241"/>
      <c r="E62" s="246"/>
      <c r="F62" s="247">
        <f t="shared" si="0"/>
        <v>0</v>
      </c>
      <c r="G62" s="247"/>
      <c r="H62" s="213"/>
      <c r="L62" s="213"/>
      <c r="M62" s="213"/>
    </row>
    <row r="63" spans="1:13" ht="15" outlineLevel="1">
      <c r="A63" s="216" t="s">
        <v>69</v>
      </c>
      <c r="B63" s="252" t="s">
        <v>166</v>
      </c>
      <c r="C63" s="241"/>
      <c r="E63" s="246"/>
      <c r="F63" s="247">
        <f t="shared" si="0"/>
        <v>0</v>
      </c>
      <c r="G63" s="247"/>
      <c r="H63" s="213"/>
      <c r="L63" s="213"/>
      <c r="M63" s="213"/>
    </row>
    <row r="64" spans="1:13" ht="15" outlineLevel="1">
      <c r="A64" s="216" t="s">
        <v>70</v>
      </c>
      <c r="B64" s="252" t="s">
        <v>166</v>
      </c>
      <c r="C64" s="253"/>
      <c r="D64" s="254"/>
      <c r="E64" s="254"/>
      <c r="F64" s="247">
        <f t="shared" si="0"/>
        <v>0</v>
      </c>
      <c r="G64" s="251"/>
      <c r="H64" s="213"/>
      <c r="L64" s="213"/>
      <c r="M64" s="213"/>
    </row>
    <row r="65" spans="1:13" ht="15" customHeight="1">
      <c r="A65" s="237"/>
      <c r="B65" s="238" t="s">
        <v>71</v>
      </c>
      <c r="C65" s="244" t="s">
        <v>1883</v>
      </c>
      <c r="D65" s="244" t="s">
        <v>1884</v>
      </c>
      <c r="E65" s="239"/>
      <c r="F65" s="240" t="s">
        <v>72</v>
      </c>
      <c r="G65" s="255" t="s">
        <v>73</v>
      </c>
      <c r="H65" s="213"/>
      <c r="L65" s="213"/>
      <c r="M65" s="213"/>
    </row>
    <row r="66" spans="1:13" ht="15">
      <c r="A66" s="216" t="s">
        <v>74</v>
      </c>
      <c r="B66" s="235" t="s">
        <v>1885</v>
      </c>
      <c r="C66" s="243">
        <v>7.270451588508211</v>
      </c>
      <c r="D66" s="256" t="s">
        <v>1886</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35.24748703999999</v>
      </c>
      <c r="D70" s="256" t="s">
        <v>1886</v>
      </c>
      <c r="E70" s="259"/>
      <c r="F70" s="247">
        <f aca="true" t="shared" si="1" ref="F70:F76">IF($C$77=0,"",IF(C70="[for completion]","",C70/$C$77))</f>
        <v>0.011620942341520672</v>
      </c>
      <c r="G70" s="247">
        <f>IF($D$77=0,"",IF(D70="[Mark as ND1 if not relevant]","",D70/$D$77))</f>
      </c>
      <c r="H70" s="213"/>
      <c r="L70" s="213"/>
      <c r="M70" s="213"/>
    </row>
    <row r="71" spans="1:13" ht="15">
      <c r="A71" s="216" t="s">
        <v>79</v>
      </c>
      <c r="B71" s="259" t="s">
        <v>108</v>
      </c>
      <c r="C71" s="243">
        <v>59.89071387999999</v>
      </c>
      <c r="D71" s="256" t="s">
        <v>1886</v>
      </c>
      <c r="E71" s="259"/>
      <c r="F71" s="247">
        <f t="shared" si="1"/>
        <v>0.019745706467021708</v>
      </c>
      <c r="G71" s="247">
        <f aca="true" t="shared" si="2" ref="G71:G76">IF($D$77=0,"",IF(D71="[Mark as ND1 if not relevant]","",D71/$D$77))</f>
      </c>
      <c r="H71" s="213"/>
      <c r="L71" s="213"/>
      <c r="M71" s="213"/>
    </row>
    <row r="72" spans="1:13" ht="15">
      <c r="A72" s="216" t="s">
        <v>80</v>
      </c>
      <c r="B72" s="259" t="s">
        <v>110</v>
      </c>
      <c r="C72" s="243">
        <v>241.41345490000077</v>
      </c>
      <c r="D72" s="256" t="s">
        <v>1886</v>
      </c>
      <c r="E72" s="259"/>
      <c r="F72" s="247">
        <f t="shared" si="1"/>
        <v>0.07959296039109093</v>
      </c>
      <c r="G72" s="247">
        <f t="shared" si="2"/>
      </c>
      <c r="H72" s="213"/>
      <c r="L72" s="213"/>
      <c r="M72" s="213"/>
    </row>
    <row r="73" spans="1:13" ht="15">
      <c r="A73" s="216" t="s">
        <v>81</v>
      </c>
      <c r="B73" s="259" t="s">
        <v>112</v>
      </c>
      <c r="C73" s="243">
        <v>235.57712538000055</v>
      </c>
      <c r="D73" s="256" t="s">
        <v>1886</v>
      </c>
      <c r="E73" s="259"/>
      <c r="F73" s="247">
        <f t="shared" si="1"/>
        <v>0.07766874807033543</v>
      </c>
      <c r="G73" s="247">
        <f t="shared" si="2"/>
      </c>
      <c r="H73" s="213"/>
      <c r="L73" s="213"/>
      <c r="M73" s="213"/>
    </row>
    <row r="74" spans="1:13" ht="15">
      <c r="A74" s="216" t="s">
        <v>82</v>
      </c>
      <c r="B74" s="259" t="s">
        <v>114</v>
      </c>
      <c r="C74" s="243">
        <v>276.83480164</v>
      </c>
      <c r="D74" s="256" t="s">
        <v>1886</v>
      </c>
      <c r="E74" s="259"/>
      <c r="F74" s="247">
        <f t="shared" si="1"/>
        <v>0.09127122351542125</v>
      </c>
      <c r="G74" s="247">
        <f t="shared" si="2"/>
      </c>
      <c r="H74" s="213"/>
      <c r="L74" s="213"/>
      <c r="M74" s="213"/>
    </row>
    <row r="75" spans="1:13" ht="15">
      <c r="A75" s="216" t="s">
        <v>83</v>
      </c>
      <c r="B75" s="259" t="s">
        <v>116</v>
      </c>
      <c r="C75" s="243">
        <v>1490.4706251600055</v>
      </c>
      <c r="D75" s="256" t="s">
        <v>1886</v>
      </c>
      <c r="E75" s="259"/>
      <c r="F75" s="247">
        <f t="shared" si="1"/>
        <v>0.49140164735882114</v>
      </c>
      <c r="G75" s="247">
        <f t="shared" si="2"/>
      </c>
      <c r="H75" s="213"/>
      <c r="L75" s="213"/>
      <c r="M75" s="213"/>
    </row>
    <row r="76" spans="1:13" ht="15">
      <c r="A76" s="216" t="s">
        <v>84</v>
      </c>
      <c r="B76" s="259" t="s">
        <v>118</v>
      </c>
      <c r="C76" s="243">
        <v>693.6663792100007</v>
      </c>
      <c r="D76" s="256" t="s">
        <v>1886</v>
      </c>
      <c r="E76" s="259"/>
      <c r="F76" s="247">
        <f t="shared" si="1"/>
        <v>0.22869877185578885</v>
      </c>
      <c r="G76" s="247">
        <f t="shared" si="2"/>
      </c>
      <c r="H76" s="213"/>
      <c r="L76" s="213"/>
      <c r="M76" s="213"/>
    </row>
    <row r="77" spans="1:13" ht="15">
      <c r="A77" s="216" t="s">
        <v>85</v>
      </c>
      <c r="B77" s="260" t="s">
        <v>64</v>
      </c>
      <c r="C77" s="261">
        <f>SUM(C70:C76)</f>
        <v>3033.1005872100077</v>
      </c>
      <c r="D77" s="261">
        <f>SUM(D70:D76)</f>
        <v>0</v>
      </c>
      <c r="E77" s="235"/>
      <c r="F77" s="251">
        <f>SUM(F70:F76)</f>
        <v>1</v>
      </c>
      <c r="G77" s="251">
        <f>SUM(G70:G76)</f>
        <v>0</v>
      </c>
      <c r="H77" s="213"/>
      <c r="L77" s="213"/>
      <c r="M77" s="213"/>
    </row>
    <row r="78" spans="1:13" ht="15"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outlineLevel="1">
      <c r="A79" s="216" t="s">
        <v>89</v>
      </c>
      <c r="B79" s="262" t="s">
        <v>90</v>
      </c>
      <c r="C79" s="261"/>
      <c r="D79" s="261"/>
      <c r="E79" s="235"/>
      <c r="F79" s="247">
        <f aca="true" t="shared" si="4" ref="F79:F87">IF($C$77=0,"",IF(C79="[for completion]","",C79/$C$77))</f>
        <v>0</v>
      </c>
      <c r="G79" s="247">
        <f t="shared" si="3"/>
      </c>
      <c r="H79" s="213"/>
      <c r="L79" s="213"/>
      <c r="M79" s="213"/>
    </row>
    <row r="80" spans="1:13" ht="15" outlineLevel="1">
      <c r="A80" s="216" t="s">
        <v>91</v>
      </c>
      <c r="B80" s="262" t="s">
        <v>1887</v>
      </c>
      <c r="C80" s="261"/>
      <c r="D80" s="261"/>
      <c r="E80" s="235"/>
      <c r="F80" s="247">
        <f t="shared" si="4"/>
        <v>0</v>
      </c>
      <c r="G80" s="247">
        <f t="shared" si="3"/>
      </c>
      <c r="H80" s="213"/>
      <c r="L80" s="213"/>
      <c r="M80" s="213"/>
    </row>
    <row r="81" spans="1:13" ht="15" outlineLevel="1">
      <c r="A81" s="216" t="s">
        <v>92</v>
      </c>
      <c r="B81" s="262" t="s">
        <v>93</v>
      </c>
      <c r="C81" s="261"/>
      <c r="D81" s="261"/>
      <c r="E81" s="235"/>
      <c r="F81" s="247">
        <f t="shared" si="4"/>
        <v>0</v>
      </c>
      <c r="G81" s="247">
        <f t="shared" si="3"/>
      </c>
      <c r="H81" s="213"/>
      <c r="L81" s="213"/>
      <c r="M81" s="213"/>
    </row>
    <row r="82" spans="1:13" ht="15" outlineLevel="1">
      <c r="A82" s="216" t="s">
        <v>94</v>
      </c>
      <c r="B82" s="262" t="s">
        <v>1888</v>
      </c>
      <c r="C82" s="261"/>
      <c r="D82" s="261"/>
      <c r="E82" s="235"/>
      <c r="F82" s="247">
        <f t="shared" si="4"/>
        <v>0</v>
      </c>
      <c r="G82" s="247">
        <f t="shared" si="3"/>
      </c>
      <c r="H82" s="213"/>
      <c r="L82" s="213"/>
      <c r="M82" s="213"/>
    </row>
    <row r="83" spans="1:13" ht="15" outlineLevel="1">
      <c r="A83" s="216" t="s">
        <v>95</v>
      </c>
      <c r="B83" s="262"/>
      <c r="C83" s="246"/>
      <c r="D83" s="246"/>
      <c r="E83" s="235"/>
      <c r="F83" s="247"/>
      <c r="G83" s="247"/>
      <c r="H83" s="213"/>
      <c r="L83" s="213"/>
      <c r="M83" s="213"/>
    </row>
    <row r="84" spans="1:13" ht="15" outlineLevel="1">
      <c r="A84" s="216" t="s">
        <v>96</v>
      </c>
      <c r="B84" s="262"/>
      <c r="C84" s="246"/>
      <c r="D84" s="246"/>
      <c r="E84" s="235"/>
      <c r="F84" s="247"/>
      <c r="G84" s="247"/>
      <c r="H84" s="213"/>
      <c r="L84" s="213"/>
      <c r="M84" s="213"/>
    </row>
    <row r="85" spans="1:13" ht="15" outlineLevel="1">
      <c r="A85" s="216" t="s">
        <v>97</v>
      </c>
      <c r="B85" s="262"/>
      <c r="C85" s="246"/>
      <c r="D85" s="246"/>
      <c r="E85" s="235"/>
      <c r="F85" s="247"/>
      <c r="G85" s="247"/>
      <c r="H85" s="213"/>
      <c r="L85" s="213"/>
      <c r="M85" s="213"/>
    </row>
    <row r="86" spans="1:13" ht="15" outlineLevel="1">
      <c r="A86" s="216" t="s">
        <v>98</v>
      </c>
      <c r="B86" s="260"/>
      <c r="C86" s="246"/>
      <c r="D86" s="246"/>
      <c r="E86" s="235"/>
      <c r="F86" s="247">
        <f t="shared" si="4"/>
        <v>0</v>
      </c>
      <c r="G86" s="247">
        <f t="shared" si="3"/>
      </c>
      <c r="H86" s="213"/>
      <c r="L86" s="213"/>
      <c r="M86" s="213"/>
    </row>
    <row r="87" spans="1:13" ht="15" outlineLevel="1">
      <c r="A87" s="216" t="s">
        <v>1889</v>
      </c>
      <c r="B87" s="262"/>
      <c r="C87" s="246"/>
      <c r="D87" s="246"/>
      <c r="E87" s="235"/>
      <c r="F87" s="247">
        <f t="shared" si="4"/>
        <v>0</v>
      </c>
      <c r="G87" s="247">
        <f t="shared" si="3"/>
      </c>
      <c r="H87" s="213"/>
      <c r="L87" s="213"/>
      <c r="M87" s="213"/>
    </row>
    <row r="88" spans="1:13" ht="15" customHeight="1">
      <c r="A88" s="237"/>
      <c r="B88" s="238" t="s">
        <v>99</v>
      </c>
      <c r="C88" s="244" t="s">
        <v>1890</v>
      </c>
      <c r="D88" s="244" t="s">
        <v>100</v>
      </c>
      <c r="E88" s="239"/>
      <c r="F88" s="240" t="s">
        <v>1891</v>
      </c>
      <c r="G88" s="237" t="s">
        <v>101</v>
      </c>
      <c r="H88" s="213"/>
      <c r="L88" s="213"/>
      <c r="M88" s="213"/>
    </row>
    <row r="89" spans="1:13" ht="15">
      <c r="A89" s="216" t="s">
        <v>102</v>
      </c>
      <c r="B89" s="235" t="s">
        <v>75</v>
      </c>
      <c r="C89" s="243">
        <v>5.088888888888889</v>
      </c>
      <c r="D89" s="256">
        <v>6.088888888888889</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500</v>
      </c>
      <c r="D95" s="263">
        <v>0</v>
      </c>
      <c r="E95" s="259"/>
      <c r="F95" s="247">
        <f t="shared" si="5"/>
        <v>0.2222222222222222</v>
      </c>
      <c r="G95" s="247">
        <f t="shared" si="6"/>
        <v>0</v>
      </c>
      <c r="H95" s="213"/>
      <c r="L95" s="213"/>
      <c r="M95" s="213"/>
    </row>
    <row r="96" spans="1:13" ht="15">
      <c r="A96" s="216" t="s">
        <v>111</v>
      </c>
      <c r="B96" s="259" t="s">
        <v>112</v>
      </c>
      <c r="C96" s="243">
        <v>500</v>
      </c>
      <c r="D96" s="263">
        <v>500</v>
      </c>
      <c r="E96" s="259"/>
      <c r="F96" s="247">
        <f t="shared" si="5"/>
        <v>0.2222222222222222</v>
      </c>
      <c r="G96" s="247">
        <f t="shared" si="6"/>
        <v>0.2222222222222222</v>
      </c>
      <c r="H96" s="213"/>
      <c r="L96" s="213"/>
      <c r="M96" s="213"/>
    </row>
    <row r="97" spans="1:13" ht="15">
      <c r="A97" s="216" t="s">
        <v>113</v>
      </c>
      <c r="B97" s="259" t="s">
        <v>114</v>
      </c>
      <c r="C97" s="243">
        <v>500</v>
      </c>
      <c r="D97" s="263">
        <v>500</v>
      </c>
      <c r="E97" s="259"/>
      <c r="F97" s="247">
        <f t="shared" si="5"/>
        <v>0.2222222222222222</v>
      </c>
      <c r="G97" s="247">
        <f t="shared" si="6"/>
        <v>0.2222222222222222</v>
      </c>
      <c r="H97" s="213"/>
      <c r="L97" s="213"/>
      <c r="M97" s="213"/>
    </row>
    <row r="98" spans="1:13" ht="15">
      <c r="A98" s="216" t="s">
        <v>115</v>
      </c>
      <c r="B98" s="259" t="s">
        <v>116</v>
      </c>
      <c r="C98" s="243">
        <v>750</v>
      </c>
      <c r="D98" s="263">
        <v>1250</v>
      </c>
      <c r="E98" s="259"/>
      <c r="F98" s="247">
        <f t="shared" si="5"/>
        <v>0.3333333333333333</v>
      </c>
      <c r="G98" s="247">
        <f t="shared" si="6"/>
        <v>0.5555555555555556</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2250</v>
      </c>
      <c r="D100" s="246">
        <f>SUM(D93:D99)</f>
        <v>2250</v>
      </c>
      <c r="E100" s="235"/>
      <c r="F100" s="251">
        <f>SUM(F93:F99)</f>
        <v>1</v>
      </c>
      <c r="G100" s="251">
        <f>SUM(G93:G99)</f>
        <v>1</v>
      </c>
      <c r="H100" s="213"/>
      <c r="L100" s="213"/>
      <c r="M100" s="213"/>
    </row>
    <row r="101" spans="1:13" ht="15"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outlineLevel="1">
      <c r="A103" s="216" t="s">
        <v>122</v>
      </c>
      <c r="B103" s="262" t="s">
        <v>1887</v>
      </c>
      <c r="C103" s="246"/>
      <c r="D103" s="246"/>
      <c r="E103" s="235"/>
      <c r="F103" s="247">
        <f>IF($C$100=0,"",IF(C103="[for completion]","",C103/$C$100))</f>
        <v>0</v>
      </c>
      <c r="G103" s="247">
        <f>IF($D$100=0,"",IF(D103="[for completion]","",D103/$D$100))</f>
        <v>0</v>
      </c>
      <c r="H103" s="213"/>
      <c r="L103" s="213"/>
      <c r="M103" s="213"/>
    </row>
    <row r="104" spans="1:13" ht="15"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outlineLevel="1">
      <c r="A105" s="216" t="s">
        <v>124</v>
      </c>
      <c r="B105" s="262" t="s">
        <v>1888</v>
      </c>
      <c r="C105" s="246"/>
      <c r="D105" s="246"/>
      <c r="E105" s="235"/>
      <c r="F105" s="247">
        <f>IF($C$100=0,"",IF(C105="[for completion]","",C105/$C$100))</f>
        <v>0</v>
      </c>
      <c r="G105" s="247">
        <f>IF($D$100=0,"",IF(D105="[for completion]","",D105/$D$100))</f>
        <v>0</v>
      </c>
      <c r="H105" s="213"/>
      <c r="L105" s="213"/>
      <c r="M105" s="213"/>
    </row>
    <row r="106" spans="1:13" ht="15" outlineLevel="1">
      <c r="A106" s="216" t="s">
        <v>125</v>
      </c>
      <c r="B106" s="262"/>
      <c r="C106" s="246"/>
      <c r="D106" s="246"/>
      <c r="E106" s="235"/>
      <c r="F106" s="247"/>
      <c r="G106" s="247"/>
      <c r="H106" s="213"/>
      <c r="L106" s="213"/>
      <c r="M106" s="213"/>
    </row>
    <row r="107" spans="1:13" ht="15" outlineLevel="1">
      <c r="A107" s="216" t="s">
        <v>126</v>
      </c>
      <c r="B107" s="262"/>
      <c r="C107" s="246"/>
      <c r="D107" s="246"/>
      <c r="E107" s="235"/>
      <c r="F107" s="247"/>
      <c r="G107" s="247"/>
      <c r="H107" s="213"/>
      <c r="L107" s="213"/>
      <c r="M107" s="213"/>
    </row>
    <row r="108" spans="1:13" ht="15" outlineLevel="1">
      <c r="A108" s="216" t="s">
        <v>127</v>
      </c>
      <c r="B108" s="260"/>
      <c r="C108" s="246"/>
      <c r="D108" s="246"/>
      <c r="E108" s="235"/>
      <c r="F108" s="247"/>
      <c r="G108" s="247"/>
      <c r="H108" s="213"/>
      <c r="L108" s="213"/>
      <c r="M108" s="213"/>
    </row>
    <row r="109" spans="1:13" ht="15" outlineLevel="1">
      <c r="A109" s="216" t="s">
        <v>128</v>
      </c>
      <c r="B109" s="262"/>
      <c r="C109" s="246"/>
      <c r="D109" s="246"/>
      <c r="E109" s="235"/>
      <c r="F109" s="247"/>
      <c r="G109" s="247"/>
      <c r="H109" s="213"/>
      <c r="L109" s="213"/>
      <c r="M109" s="213"/>
    </row>
    <row r="110" spans="1:13" ht="15" outlineLevel="1">
      <c r="A110" s="216" t="s">
        <v>129</v>
      </c>
      <c r="B110" s="262"/>
      <c r="C110" s="246"/>
      <c r="D110" s="246"/>
      <c r="E110" s="235"/>
      <c r="F110" s="247"/>
      <c r="G110" s="247"/>
      <c r="H110" s="213"/>
      <c r="L110" s="213"/>
      <c r="M110" s="213"/>
    </row>
    <row r="111" spans="1:13" ht="15" customHeight="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3033.1005872100345</v>
      </c>
      <c r="D112" s="264">
        <f>C112</f>
        <v>3033.1005872100345</v>
      </c>
      <c r="E112" s="247"/>
      <c r="F112" s="247">
        <f>IF($C$129=0,"",IF(C112="[for completion]","",IF(C112="","",C112/$C$129)))</f>
        <v>1</v>
      </c>
      <c r="G112" s="247">
        <f>IF($D$129=0,"",IF(D112="[for completion]","",IF(D112="","",D112/$D$129)))</f>
        <v>1</v>
      </c>
      <c r="I112" s="216"/>
      <c r="J112" s="216"/>
      <c r="K112" s="216"/>
      <c r="L112" s="213" t="s">
        <v>1892</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1893</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1894</v>
      </c>
      <c r="C124" s="266">
        <v>0</v>
      </c>
      <c r="D124" s="266">
        <f t="shared" si="7"/>
        <v>0</v>
      </c>
      <c r="E124" s="235"/>
      <c r="F124" s="247">
        <f t="shared" si="8"/>
        <v>0</v>
      </c>
      <c r="G124" s="247">
        <f t="shared" si="9"/>
        <v>0</v>
      </c>
      <c r="L124" s="259" t="s">
        <v>1894</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1895</v>
      </c>
      <c r="B128" s="235" t="s">
        <v>62</v>
      </c>
      <c r="C128" s="266">
        <v>0</v>
      </c>
      <c r="D128" s="266">
        <f t="shared" si="7"/>
        <v>0</v>
      </c>
      <c r="E128" s="235"/>
      <c r="F128" s="247">
        <f t="shared" si="8"/>
        <v>0</v>
      </c>
      <c r="G128" s="247">
        <f t="shared" si="9"/>
        <v>0</v>
      </c>
      <c r="H128" s="213"/>
      <c r="L128" s="213"/>
      <c r="M128" s="213"/>
    </row>
    <row r="129" spans="1:13" ht="15">
      <c r="A129" s="216" t="s">
        <v>1896</v>
      </c>
      <c r="B129" s="260" t="s">
        <v>64</v>
      </c>
      <c r="C129" s="216">
        <f>SUM(C112:C128)</f>
        <v>3033.1005872100345</v>
      </c>
      <c r="D129" s="216">
        <f>SUM(D112:D128)</f>
        <v>3033.1005872100345</v>
      </c>
      <c r="E129" s="235"/>
      <c r="F129" s="245">
        <f>SUM(F112:F128)</f>
        <v>1</v>
      </c>
      <c r="G129" s="245">
        <f>SUM(G112:G128)</f>
        <v>1</v>
      </c>
      <c r="H129" s="213"/>
      <c r="L129" s="213"/>
      <c r="M129" s="213"/>
    </row>
    <row r="130" spans="1:13" ht="15" outlineLevel="1">
      <c r="A130" s="216" t="s">
        <v>165</v>
      </c>
      <c r="B130" s="252" t="s">
        <v>166</v>
      </c>
      <c r="E130" s="235"/>
      <c r="F130" s="247">
        <f>IF($C$129=0,"",IF(C130="[for completion]","",IF(C130="","",C130/$C$129)))</f>
      </c>
      <c r="G130" s="247">
        <f>IF($D$129=0,"",IF(D130="[for completion]","",IF(D130="","",D130/$D$129)))</f>
      </c>
      <c r="H130" s="213"/>
      <c r="L130" s="213"/>
      <c r="M130" s="213"/>
    </row>
    <row r="131" spans="1:13" ht="15"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outlineLevel="1">
      <c r="A132" s="216" t="s">
        <v>168</v>
      </c>
      <c r="B132" s="252" t="s">
        <v>166</v>
      </c>
      <c r="E132" s="235"/>
      <c r="F132" s="247">
        <f t="shared" si="10"/>
        <v>0</v>
      </c>
      <c r="G132" s="247">
        <f t="shared" si="11"/>
        <v>0</v>
      </c>
      <c r="H132" s="213"/>
      <c r="L132" s="213"/>
      <c r="M132" s="213"/>
    </row>
    <row r="133" spans="1:13" ht="15" outlineLevel="1">
      <c r="A133" s="216" t="s">
        <v>169</v>
      </c>
      <c r="B133" s="252" t="s">
        <v>166</v>
      </c>
      <c r="E133" s="235"/>
      <c r="F133" s="247">
        <f t="shared" si="10"/>
        <v>0</v>
      </c>
      <c r="G133" s="247">
        <f t="shared" si="11"/>
        <v>0</v>
      </c>
      <c r="H133" s="213"/>
      <c r="L133" s="213"/>
      <c r="M133" s="213"/>
    </row>
    <row r="134" spans="1:13" ht="15" outlineLevel="1">
      <c r="A134" s="216" t="s">
        <v>170</v>
      </c>
      <c r="B134" s="252" t="s">
        <v>166</v>
      </c>
      <c r="E134" s="235"/>
      <c r="F134" s="247">
        <f t="shared" si="10"/>
        <v>0</v>
      </c>
      <c r="G134" s="247">
        <f t="shared" si="11"/>
        <v>0</v>
      </c>
      <c r="H134" s="213"/>
      <c r="L134" s="213"/>
      <c r="M134" s="213"/>
    </row>
    <row r="135" spans="1:13" ht="15" outlineLevel="1">
      <c r="A135" s="216" t="s">
        <v>171</v>
      </c>
      <c r="B135" s="252" t="s">
        <v>166</v>
      </c>
      <c r="E135" s="235"/>
      <c r="F135" s="247">
        <f t="shared" si="10"/>
        <v>0</v>
      </c>
      <c r="G135" s="247">
        <f t="shared" si="11"/>
        <v>0</v>
      </c>
      <c r="H135" s="213"/>
      <c r="L135" s="213"/>
      <c r="M135" s="213"/>
    </row>
    <row r="136" spans="1:13" ht="15" outlineLevel="1">
      <c r="A136" s="216" t="s">
        <v>172</v>
      </c>
      <c r="B136" s="252" t="s">
        <v>166</v>
      </c>
      <c r="E136" s="235"/>
      <c r="F136" s="247">
        <f t="shared" si="10"/>
        <v>0</v>
      </c>
      <c r="G136" s="247">
        <f t="shared" si="11"/>
        <v>0</v>
      </c>
      <c r="H136" s="213"/>
      <c r="L136" s="213"/>
      <c r="M136" s="213"/>
    </row>
    <row r="137" spans="1:13" ht="15" customHeight="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2250</v>
      </c>
      <c r="D138" s="264">
        <f>C138</f>
        <v>2250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1893</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1894</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1897</v>
      </c>
      <c r="B154" s="235" t="s">
        <v>62</v>
      </c>
      <c r="C154" s="266">
        <v>0</v>
      </c>
      <c r="D154" s="266">
        <f t="shared" si="12"/>
        <v>0</v>
      </c>
      <c r="E154" s="235"/>
      <c r="F154" s="247">
        <f t="shared" si="15"/>
        <v>0</v>
      </c>
      <c r="G154" s="247">
        <f t="shared" si="16"/>
        <v>0</v>
      </c>
      <c r="H154" s="213"/>
      <c r="L154" s="213"/>
      <c r="M154" s="213"/>
    </row>
    <row r="155" spans="1:13" ht="15">
      <c r="A155" s="216" t="s">
        <v>1898</v>
      </c>
      <c r="B155" s="260" t="s">
        <v>64</v>
      </c>
      <c r="C155" s="216">
        <f>SUM(C138:C154)</f>
        <v>2250</v>
      </c>
      <c r="D155" s="216">
        <f>SUM(D138:D154)</f>
        <v>2250</v>
      </c>
      <c r="E155" s="235"/>
      <c r="F155" s="245">
        <f>SUM(F138:F154)</f>
        <v>1</v>
      </c>
      <c r="G155" s="245">
        <f>SUM(G138:G154)</f>
        <v>1</v>
      </c>
      <c r="H155" s="213"/>
      <c r="L155" s="213"/>
      <c r="M155" s="213"/>
    </row>
    <row r="156" spans="1:13" ht="15" outlineLevel="1">
      <c r="A156" s="216" t="s">
        <v>190</v>
      </c>
      <c r="B156" s="252" t="s">
        <v>166</v>
      </c>
      <c r="E156" s="235"/>
      <c r="F156" s="247">
        <f>IF($C$155=0,"",IF(C156="[for completion]","",IF(C156="","",C156/$C$155)))</f>
      </c>
      <c r="G156" s="247">
        <f>IF($D$155=0,"",IF(D156="[for completion]","",IF(D156="","",D156/$D$155)))</f>
      </c>
      <c r="H156" s="213"/>
      <c r="L156" s="213"/>
      <c r="M156" s="213"/>
    </row>
    <row r="157" spans="1:13" ht="15"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outlineLevel="1">
      <c r="A158" s="216" t="s">
        <v>192</v>
      </c>
      <c r="B158" s="252" t="s">
        <v>166</v>
      </c>
      <c r="E158" s="235"/>
      <c r="F158" s="247">
        <f t="shared" si="17"/>
      </c>
      <c r="G158" s="247">
        <f t="shared" si="18"/>
      </c>
      <c r="H158" s="213"/>
      <c r="L158" s="213"/>
      <c r="M158" s="213"/>
    </row>
    <row r="159" spans="1:13" ht="15" outlineLevel="1">
      <c r="A159" s="216" t="s">
        <v>193</v>
      </c>
      <c r="B159" s="252" t="s">
        <v>166</v>
      </c>
      <c r="E159" s="235"/>
      <c r="F159" s="247">
        <f t="shared" si="17"/>
      </c>
      <c r="G159" s="247">
        <f t="shared" si="18"/>
      </c>
      <c r="H159" s="213"/>
      <c r="L159" s="213"/>
      <c r="M159" s="213"/>
    </row>
    <row r="160" spans="1:13" ht="15" outlineLevel="1">
      <c r="A160" s="216" t="s">
        <v>1899</v>
      </c>
      <c r="B160" s="252" t="s">
        <v>166</v>
      </c>
      <c r="E160" s="235"/>
      <c r="F160" s="247">
        <f t="shared" si="17"/>
      </c>
      <c r="G160" s="247">
        <f t="shared" si="18"/>
      </c>
      <c r="H160" s="213"/>
      <c r="L160" s="213"/>
      <c r="M160" s="213"/>
    </row>
    <row r="161" spans="1:13" ht="15" outlineLevel="1">
      <c r="A161" s="216" t="s">
        <v>194</v>
      </c>
      <c r="B161" s="252" t="s">
        <v>166</v>
      </c>
      <c r="E161" s="235"/>
      <c r="F161" s="247">
        <f t="shared" si="17"/>
      </c>
      <c r="G161" s="247">
        <f t="shared" si="18"/>
      </c>
      <c r="H161" s="213"/>
      <c r="L161" s="213"/>
      <c r="M161" s="213"/>
    </row>
    <row r="162" spans="1:13" ht="15" outlineLevel="1">
      <c r="A162" s="216" t="s">
        <v>195</v>
      </c>
      <c r="B162" s="252" t="s">
        <v>166</v>
      </c>
      <c r="E162" s="235"/>
      <c r="F162" s="247">
        <f t="shared" si="17"/>
      </c>
      <c r="G162" s="247">
        <f t="shared" si="18"/>
      </c>
      <c r="H162" s="213"/>
      <c r="L162" s="213"/>
      <c r="M162" s="213"/>
    </row>
    <row r="163" spans="1:13" ht="15" customHeight="1">
      <c r="A163" s="237"/>
      <c r="B163" s="238" t="s">
        <v>196</v>
      </c>
      <c r="C163" s="244" t="s">
        <v>131</v>
      </c>
      <c r="D163" s="244" t="s">
        <v>132</v>
      </c>
      <c r="E163" s="239"/>
      <c r="F163" s="244" t="s">
        <v>133</v>
      </c>
      <c r="G163" s="244" t="s">
        <v>134</v>
      </c>
      <c r="H163" s="213"/>
      <c r="L163" s="213"/>
      <c r="M163" s="213"/>
    </row>
    <row r="164" spans="1:13" ht="15">
      <c r="A164" s="216" t="s">
        <v>197</v>
      </c>
      <c r="B164" s="213" t="s">
        <v>198</v>
      </c>
      <c r="C164" s="216">
        <v>2250</v>
      </c>
      <c r="D164" s="216">
        <f>C164</f>
        <v>2250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2250</v>
      </c>
      <c r="D167" s="213">
        <f>SUM(D164:D166)</f>
        <v>2250</v>
      </c>
      <c r="E167" s="267"/>
      <c r="F167" s="267">
        <f>SUM(F164:F166)</f>
        <v>1</v>
      </c>
      <c r="G167" s="267">
        <f>SUM(G164:G166)</f>
        <v>1</v>
      </c>
      <c r="H167" s="213"/>
      <c r="L167" s="213"/>
      <c r="M167" s="213"/>
    </row>
    <row r="168" spans="1:13" ht="15" outlineLevel="1">
      <c r="A168" s="216" t="s">
        <v>203</v>
      </c>
      <c r="B168" s="269"/>
      <c r="C168" s="213"/>
      <c r="D168" s="213"/>
      <c r="E168" s="267"/>
      <c r="F168" s="267"/>
      <c r="G168" s="259"/>
      <c r="H168" s="213"/>
      <c r="L168" s="213"/>
      <c r="M168" s="213"/>
    </row>
    <row r="169" spans="1:13" ht="15" outlineLevel="1">
      <c r="A169" s="216" t="s">
        <v>204</v>
      </c>
      <c r="B169" s="269"/>
      <c r="C169" s="213"/>
      <c r="D169" s="213"/>
      <c r="E169" s="267"/>
      <c r="F169" s="267"/>
      <c r="G169" s="259"/>
      <c r="H169" s="213"/>
      <c r="L169" s="213"/>
      <c r="M169" s="213"/>
    </row>
    <row r="170" spans="1:13" ht="15" outlineLevel="1">
      <c r="A170" s="216" t="s">
        <v>205</v>
      </c>
      <c r="B170" s="269"/>
      <c r="C170" s="213"/>
      <c r="D170" s="213"/>
      <c r="E170" s="267"/>
      <c r="F170" s="267"/>
      <c r="G170" s="259"/>
      <c r="H170" s="213"/>
      <c r="L170" s="213"/>
      <c r="M170" s="213"/>
    </row>
    <row r="171" spans="1:13" ht="15" outlineLevel="1">
      <c r="A171" s="216" t="s">
        <v>206</v>
      </c>
      <c r="B171" s="269"/>
      <c r="C171" s="213"/>
      <c r="D171" s="213"/>
      <c r="E171" s="267"/>
      <c r="F171" s="267"/>
      <c r="G171" s="259"/>
      <c r="H171" s="213"/>
      <c r="L171" s="213"/>
      <c r="M171" s="213"/>
    </row>
    <row r="172" spans="1:13" ht="15" outlineLevel="1">
      <c r="A172" s="216" t="s">
        <v>207</v>
      </c>
      <c r="B172" s="269"/>
      <c r="C172" s="213"/>
      <c r="D172" s="213"/>
      <c r="E172" s="267"/>
      <c r="F172" s="267"/>
      <c r="G172" s="259"/>
      <c r="H172" s="213"/>
      <c r="L172" s="213"/>
      <c r="M172" s="213"/>
    </row>
    <row r="173" spans="1:13" ht="15" customHeight="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13</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13</v>
      </c>
      <c r="E179" s="251"/>
      <c r="F179" s="251">
        <f>SUM(F174:F178)</f>
        <v>1</v>
      </c>
      <c r="G179" s="247"/>
      <c r="H179" s="213"/>
      <c r="L179" s="213"/>
      <c r="M179" s="213"/>
    </row>
    <row r="180" spans="1:13" ht="15" outlineLevel="1">
      <c r="A180" s="216" t="s">
        <v>220</v>
      </c>
      <c r="B180" s="270" t="s">
        <v>221</v>
      </c>
      <c r="E180" s="251"/>
      <c r="F180" s="247">
        <f t="shared" si="19"/>
        <v>0</v>
      </c>
      <c r="G180" s="247"/>
      <c r="H180" s="213"/>
      <c r="L180" s="213"/>
      <c r="M180" s="213"/>
    </row>
    <row r="181" spans="1:6" s="270" customFormat="1" ht="30" outlineLevel="1">
      <c r="A181" s="216" t="s">
        <v>222</v>
      </c>
      <c r="B181" s="270" t="s">
        <v>223</v>
      </c>
      <c r="F181" s="247">
        <f t="shared" si="19"/>
        <v>0</v>
      </c>
    </row>
    <row r="182" spans="1:13" ht="30" outlineLevel="1">
      <c r="A182" s="216" t="s">
        <v>224</v>
      </c>
      <c r="B182" s="270" t="s">
        <v>225</v>
      </c>
      <c r="E182" s="251"/>
      <c r="F182" s="247">
        <f t="shared" si="19"/>
        <v>0</v>
      </c>
      <c r="G182" s="247"/>
      <c r="H182" s="213"/>
      <c r="L182" s="213"/>
      <c r="M182" s="213"/>
    </row>
    <row r="183" spans="1:13" ht="15" outlineLevel="1">
      <c r="A183" s="216" t="s">
        <v>226</v>
      </c>
      <c r="B183" s="270" t="s">
        <v>227</v>
      </c>
      <c r="E183" s="251"/>
      <c r="F183" s="247">
        <f t="shared" si="19"/>
        <v>0</v>
      </c>
      <c r="G183" s="247"/>
      <c r="H183" s="213"/>
      <c r="L183" s="213"/>
      <c r="M183" s="213"/>
    </row>
    <row r="184" spans="1:6" s="270" customFormat="1" ht="30" outlineLevel="1">
      <c r="A184" s="216" t="s">
        <v>228</v>
      </c>
      <c r="B184" s="270" t="s">
        <v>229</v>
      </c>
      <c r="F184" s="247">
        <f t="shared" si="19"/>
        <v>0</v>
      </c>
    </row>
    <row r="185" spans="1:13" ht="30" outlineLevel="1">
      <c r="A185" s="216" t="s">
        <v>230</v>
      </c>
      <c r="B185" s="270" t="s">
        <v>231</v>
      </c>
      <c r="E185" s="251"/>
      <c r="F185" s="247">
        <f t="shared" si="19"/>
        <v>0</v>
      </c>
      <c r="G185" s="247"/>
      <c r="H185" s="213"/>
      <c r="L185" s="213"/>
      <c r="M185" s="213"/>
    </row>
    <row r="186" spans="1:13" ht="15" outlineLevel="1">
      <c r="A186" s="216" t="s">
        <v>232</v>
      </c>
      <c r="B186" s="270" t="s">
        <v>233</v>
      </c>
      <c r="E186" s="251"/>
      <c r="F186" s="247">
        <f t="shared" si="19"/>
        <v>0</v>
      </c>
      <c r="G186" s="247"/>
      <c r="H186" s="213"/>
      <c r="L186" s="213"/>
      <c r="M186" s="213"/>
    </row>
    <row r="187" spans="1:13" ht="15" outlineLevel="1">
      <c r="A187" s="216" t="s">
        <v>234</v>
      </c>
      <c r="B187" s="270" t="s">
        <v>235</v>
      </c>
      <c r="E187" s="251"/>
      <c r="F187" s="247">
        <f t="shared" si="19"/>
        <v>0</v>
      </c>
      <c r="G187" s="247"/>
      <c r="H187" s="213"/>
      <c r="L187" s="213"/>
      <c r="M187" s="213"/>
    </row>
    <row r="188" spans="1:13" ht="15" outlineLevel="1">
      <c r="A188" s="216" t="s">
        <v>236</v>
      </c>
      <c r="B188" s="270"/>
      <c r="E188" s="251"/>
      <c r="F188" s="247"/>
      <c r="G188" s="247"/>
      <c r="H188" s="213"/>
      <c r="L188" s="213"/>
      <c r="M188" s="213"/>
    </row>
    <row r="189" spans="1:13" ht="15" outlineLevel="1">
      <c r="A189" s="216" t="s">
        <v>237</v>
      </c>
      <c r="B189" s="270"/>
      <c r="E189" s="251"/>
      <c r="F189" s="247"/>
      <c r="G189" s="247"/>
      <c r="H189" s="213"/>
      <c r="L189" s="213"/>
      <c r="M189" s="213"/>
    </row>
    <row r="190" spans="1:13" ht="15" outlineLevel="1">
      <c r="A190" s="216" t="s">
        <v>238</v>
      </c>
      <c r="B190" s="270"/>
      <c r="E190" s="251"/>
      <c r="F190" s="247"/>
      <c r="G190" s="247"/>
      <c r="H190" s="213"/>
      <c r="L190" s="213"/>
      <c r="M190" s="213"/>
    </row>
    <row r="191" spans="1:13" ht="15" outlineLevel="1">
      <c r="A191" s="216" t="s">
        <v>239</v>
      </c>
      <c r="B191" s="252"/>
      <c r="E191" s="251"/>
      <c r="F191" s="247"/>
      <c r="G191" s="247"/>
      <c r="H191" s="213"/>
      <c r="L191" s="213"/>
      <c r="M191" s="213"/>
    </row>
    <row r="192" spans="1:13" ht="15" customHeight="1">
      <c r="A192" s="237"/>
      <c r="B192" s="238" t="s">
        <v>240</v>
      </c>
      <c r="C192" s="237" t="s">
        <v>50</v>
      </c>
      <c r="D192" s="237"/>
      <c r="E192" s="239"/>
      <c r="F192" s="240" t="s">
        <v>209</v>
      </c>
      <c r="G192" s="240"/>
      <c r="H192" s="213"/>
      <c r="L192" s="213"/>
      <c r="M192" s="213"/>
    </row>
    <row r="193" spans="1:13" ht="15">
      <c r="A193" s="216" t="s">
        <v>241</v>
      </c>
      <c r="B193" s="235" t="s">
        <v>242</v>
      </c>
      <c r="C193" s="268">
        <v>13</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13</v>
      </c>
      <c r="E207" s="251"/>
      <c r="F207" s="247"/>
      <c r="G207" s="251"/>
      <c r="H207" s="213"/>
      <c r="L207" s="213"/>
      <c r="M207" s="213"/>
    </row>
    <row r="208" spans="1:13" ht="15">
      <c r="A208" s="216" t="s">
        <v>270</v>
      </c>
      <c r="B208" s="260" t="s">
        <v>64</v>
      </c>
      <c r="C208" s="235">
        <f>SUM(C193:C206)</f>
        <v>13</v>
      </c>
      <c r="D208" s="235"/>
      <c r="E208" s="251"/>
      <c r="F208" s="251">
        <f>SUM(F193:F206)</f>
        <v>1</v>
      </c>
      <c r="G208" s="251"/>
      <c r="H208" s="213"/>
      <c r="L208" s="213"/>
      <c r="M208" s="213"/>
    </row>
    <row r="209" spans="1:13" ht="15" outlineLevel="1">
      <c r="A209" s="216" t="s">
        <v>271</v>
      </c>
      <c r="B209" s="252" t="s">
        <v>166</v>
      </c>
      <c r="E209" s="251"/>
      <c r="F209" s="247">
        <f>IF($C$208=0,"",IF(C209="[for completion]","",C209/$C$208))</f>
        <v>0</v>
      </c>
      <c r="G209" s="251"/>
      <c r="H209" s="213"/>
      <c r="L209" s="213"/>
      <c r="M209" s="213"/>
    </row>
    <row r="210" spans="1:13" ht="15" outlineLevel="1">
      <c r="A210" s="216" t="s">
        <v>1900</v>
      </c>
      <c r="B210" s="252" t="s">
        <v>166</v>
      </c>
      <c r="E210" s="251"/>
      <c r="F210" s="247">
        <f aca="true" t="shared" si="21" ref="F210:F215">IF($C$208=0,"",IF(C210="[for completion]","",C210/$C$208))</f>
        <v>0</v>
      </c>
      <c r="G210" s="251"/>
      <c r="H210" s="213"/>
      <c r="L210" s="213"/>
      <c r="M210" s="213"/>
    </row>
    <row r="211" spans="1:13" ht="15" outlineLevel="1">
      <c r="A211" s="216" t="s">
        <v>272</v>
      </c>
      <c r="B211" s="252" t="s">
        <v>166</v>
      </c>
      <c r="E211" s="251"/>
      <c r="F211" s="247">
        <f t="shared" si="21"/>
        <v>0</v>
      </c>
      <c r="G211" s="251"/>
      <c r="H211" s="213"/>
      <c r="L211" s="213"/>
      <c r="M211" s="213"/>
    </row>
    <row r="212" spans="1:13" ht="15" outlineLevel="1">
      <c r="A212" s="216" t="s">
        <v>273</v>
      </c>
      <c r="B212" s="252" t="s">
        <v>166</v>
      </c>
      <c r="E212" s="251"/>
      <c r="F212" s="247">
        <f t="shared" si="21"/>
        <v>0</v>
      </c>
      <c r="G212" s="251"/>
      <c r="H212" s="213"/>
      <c r="L212" s="213"/>
      <c r="M212" s="213"/>
    </row>
    <row r="213" spans="1:13" ht="15" outlineLevel="1">
      <c r="A213" s="216" t="s">
        <v>274</v>
      </c>
      <c r="B213" s="252" t="s">
        <v>166</v>
      </c>
      <c r="E213" s="251"/>
      <c r="F213" s="247">
        <f t="shared" si="21"/>
        <v>0</v>
      </c>
      <c r="G213" s="251"/>
      <c r="H213" s="213"/>
      <c r="L213" s="213"/>
      <c r="M213" s="213"/>
    </row>
    <row r="214" spans="1:13" ht="15" outlineLevel="1">
      <c r="A214" s="216" t="s">
        <v>275</v>
      </c>
      <c r="B214" s="252" t="s">
        <v>166</v>
      </c>
      <c r="E214" s="251"/>
      <c r="F214" s="247">
        <f t="shared" si="21"/>
        <v>0</v>
      </c>
      <c r="G214" s="251"/>
      <c r="H214" s="213"/>
      <c r="L214" s="213"/>
      <c r="M214" s="213"/>
    </row>
    <row r="215" spans="1:13" ht="15" outlineLevel="1">
      <c r="A215" s="216" t="s">
        <v>276</v>
      </c>
      <c r="B215" s="252" t="s">
        <v>166</v>
      </c>
      <c r="E215" s="251"/>
      <c r="F215" s="247">
        <f t="shared" si="21"/>
        <v>0</v>
      </c>
      <c r="G215" s="251"/>
      <c r="H215" s="213"/>
      <c r="L215" s="213"/>
      <c r="M215" s="213"/>
    </row>
    <row r="216" spans="1:13" ht="15" customHeight="1">
      <c r="A216" s="237"/>
      <c r="B216" s="238" t="s">
        <v>1901</v>
      </c>
      <c r="C216" s="237" t="s">
        <v>50</v>
      </c>
      <c r="D216" s="237"/>
      <c r="E216" s="239"/>
      <c r="F216" s="240" t="s">
        <v>277</v>
      </c>
      <c r="G216" s="240" t="s">
        <v>278</v>
      </c>
      <c r="H216" s="213"/>
      <c r="L216" s="213"/>
      <c r="M216" s="213"/>
    </row>
    <row r="217" spans="1:13" ht="15">
      <c r="A217" s="216" t="s">
        <v>279</v>
      </c>
      <c r="B217" s="259" t="s">
        <v>280</v>
      </c>
      <c r="C217" s="268">
        <v>13</v>
      </c>
      <c r="E217" s="267"/>
      <c r="F217" s="247">
        <f>IF($C$38=0,"",IF(C217="[for completion]","",IF(C217="","",C217/$C$38)))</f>
        <v>0.00428604315162456</v>
      </c>
      <c r="G217" s="247">
        <f>IF($C$39=0,"",IF(C217="[for completion]","",IF(C217="","",C217/$C$39)))</f>
        <v>0.0057777777777777775</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13</v>
      </c>
      <c r="E220" s="267"/>
      <c r="F220" s="245">
        <f>SUM(F217:F219)</f>
        <v>0.00428604315162456</v>
      </c>
      <c r="G220" s="245">
        <f>SUM(G217:G219)</f>
        <v>0.0057777777777777775</v>
      </c>
      <c r="H220" s="213"/>
      <c r="L220" s="213"/>
      <c r="M220" s="213"/>
    </row>
    <row r="221" spans="1:13" ht="15"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outlineLevel="1">
      <c r="A222" s="216" t="s">
        <v>286</v>
      </c>
      <c r="B222" s="252" t="s">
        <v>166</v>
      </c>
      <c r="E222" s="267"/>
      <c r="F222" s="247">
        <f t="shared" si="22"/>
      </c>
      <c r="G222" s="247">
        <f t="shared" si="23"/>
      </c>
      <c r="H222" s="213"/>
      <c r="L222" s="213"/>
      <c r="M222" s="213"/>
    </row>
    <row r="223" spans="1:13" ht="15" outlineLevel="1">
      <c r="A223" s="216" t="s">
        <v>287</v>
      </c>
      <c r="B223" s="252" t="s">
        <v>166</v>
      </c>
      <c r="E223" s="267"/>
      <c r="F223" s="247">
        <f t="shared" si="22"/>
      </c>
      <c r="G223" s="247">
        <f t="shared" si="23"/>
      </c>
      <c r="H223" s="213"/>
      <c r="L223" s="213"/>
      <c r="M223" s="213"/>
    </row>
    <row r="224" spans="1:13" ht="15" outlineLevel="1">
      <c r="A224" s="216" t="s">
        <v>288</v>
      </c>
      <c r="B224" s="252" t="s">
        <v>166</v>
      </c>
      <c r="E224" s="267"/>
      <c r="F224" s="247">
        <f t="shared" si="22"/>
      </c>
      <c r="G224" s="247">
        <f t="shared" si="23"/>
      </c>
      <c r="H224" s="213"/>
      <c r="L224" s="213"/>
      <c r="M224" s="213"/>
    </row>
    <row r="225" spans="1:13" ht="15" outlineLevel="1">
      <c r="A225" s="216" t="s">
        <v>289</v>
      </c>
      <c r="B225" s="252" t="s">
        <v>166</v>
      </c>
      <c r="E225" s="267"/>
      <c r="F225" s="247">
        <f t="shared" si="22"/>
      </c>
      <c r="G225" s="247">
        <f t="shared" si="23"/>
      </c>
      <c r="H225" s="213"/>
      <c r="L225" s="213"/>
      <c r="M225" s="213"/>
    </row>
    <row r="226" spans="1:13" ht="15" outlineLevel="1">
      <c r="A226" s="216" t="s">
        <v>290</v>
      </c>
      <c r="B226" s="252" t="s">
        <v>166</v>
      </c>
      <c r="E226" s="235"/>
      <c r="F226" s="247">
        <f t="shared" si="22"/>
      </c>
      <c r="G226" s="247">
        <f t="shared" si="23"/>
      </c>
      <c r="H226" s="213"/>
      <c r="L226" s="213"/>
      <c r="M226" s="213"/>
    </row>
    <row r="227" spans="1:13" ht="15" outlineLevel="1">
      <c r="A227" s="216" t="s">
        <v>291</v>
      </c>
      <c r="B227" s="252" t="s">
        <v>166</v>
      </c>
      <c r="E227" s="267"/>
      <c r="F227" s="247">
        <f t="shared" si="22"/>
      </c>
      <c r="G227" s="247">
        <f t="shared" si="23"/>
      </c>
      <c r="H227" s="213"/>
      <c r="L227" s="213"/>
      <c r="M227" s="213"/>
    </row>
    <row r="228" spans="1:13" ht="15" customHeight="1">
      <c r="A228" s="237"/>
      <c r="B228" s="238" t="s">
        <v>1902</v>
      </c>
      <c r="C228" s="237"/>
      <c r="D228" s="237"/>
      <c r="E228" s="239"/>
      <c r="F228" s="240"/>
      <c r="G228" s="240"/>
      <c r="H228" s="213"/>
      <c r="L228" s="213"/>
      <c r="M228" s="213"/>
    </row>
    <row r="229" spans="1:13" ht="30">
      <c r="A229" s="216" t="s">
        <v>292</v>
      </c>
      <c r="B229" s="235" t="s">
        <v>1903</v>
      </c>
      <c r="C229" s="271" t="s">
        <v>1904</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outlineLevel="1">
      <c r="A234" s="216" t="s">
        <v>300</v>
      </c>
      <c r="B234" s="232" t="s">
        <v>301</v>
      </c>
      <c r="C234" s="235"/>
      <c r="D234" s="235"/>
      <c r="E234" s="235"/>
      <c r="H234" s="213"/>
      <c r="L234" s="213"/>
      <c r="M234" s="213"/>
    </row>
    <row r="235" spans="1:13" ht="15" outlineLevel="1">
      <c r="A235" s="216" t="s">
        <v>302</v>
      </c>
      <c r="B235" s="232" t="s">
        <v>303</v>
      </c>
      <c r="C235" s="235"/>
      <c r="D235" s="235"/>
      <c r="E235" s="235"/>
      <c r="H235" s="213"/>
      <c r="L235" s="213"/>
      <c r="M235" s="213"/>
    </row>
    <row r="236" spans="1:13" ht="15" outlineLevel="1">
      <c r="A236" s="216" t="s">
        <v>304</v>
      </c>
      <c r="B236" s="232" t="s">
        <v>305</v>
      </c>
      <c r="C236" s="235"/>
      <c r="D236" s="235"/>
      <c r="E236" s="235"/>
      <c r="H236" s="213"/>
      <c r="L236" s="213"/>
      <c r="M236" s="213"/>
    </row>
    <row r="237" spans="1:13" ht="15" outlineLevel="1">
      <c r="A237" s="216" t="s">
        <v>306</v>
      </c>
      <c r="C237" s="235"/>
      <c r="D237" s="235"/>
      <c r="E237" s="235"/>
      <c r="H237" s="213"/>
      <c r="L237" s="213"/>
      <c r="M237" s="213"/>
    </row>
    <row r="238" spans="1:13" ht="15" outlineLevel="1">
      <c r="A238" s="216" t="s">
        <v>307</v>
      </c>
      <c r="C238" s="235"/>
      <c r="D238" s="235"/>
      <c r="E238" s="235"/>
      <c r="H238" s="213"/>
      <c r="L238" s="213"/>
      <c r="M238" s="213"/>
    </row>
    <row r="239" spans="1:14" ht="15" outlineLevel="1">
      <c r="A239" s="216" t="s">
        <v>308</v>
      </c>
      <c r="D239" s="211"/>
      <c r="E239" s="211"/>
      <c r="F239" s="211"/>
      <c r="G239" s="211"/>
      <c r="H239" s="213"/>
      <c r="K239" s="273"/>
      <c r="L239" s="273"/>
      <c r="M239" s="273"/>
      <c r="N239" s="273"/>
    </row>
    <row r="240" spans="1:14" ht="15" outlineLevel="1">
      <c r="A240" s="216" t="s">
        <v>309</v>
      </c>
      <c r="D240" s="211"/>
      <c r="E240" s="211"/>
      <c r="F240" s="211"/>
      <c r="G240" s="211"/>
      <c r="H240" s="213"/>
      <c r="K240" s="273"/>
      <c r="L240" s="273"/>
      <c r="M240" s="273"/>
      <c r="N240" s="273"/>
    </row>
    <row r="241" spans="1:14" ht="15" outlineLevel="1">
      <c r="A241" s="216" t="s">
        <v>310</v>
      </c>
      <c r="D241" s="211"/>
      <c r="E241" s="211"/>
      <c r="F241" s="211"/>
      <c r="G241" s="211"/>
      <c r="H241" s="213"/>
      <c r="K241" s="273"/>
      <c r="L241" s="273"/>
      <c r="M241" s="273"/>
      <c r="N241" s="273"/>
    </row>
    <row r="242" spans="1:14" ht="15" outlineLevel="1">
      <c r="A242" s="216" t="s">
        <v>311</v>
      </c>
      <c r="D242" s="211"/>
      <c r="E242" s="211"/>
      <c r="F242" s="211"/>
      <c r="G242" s="211"/>
      <c r="H242" s="213"/>
      <c r="K242" s="273"/>
      <c r="L242" s="273"/>
      <c r="M242" s="273"/>
      <c r="N242" s="273"/>
    </row>
    <row r="243" spans="1:14" ht="15" outlineLevel="1">
      <c r="A243" s="216" t="s">
        <v>312</v>
      </c>
      <c r="D243" s="211"/>
      <c r="E243" s="211"/>
      <c r="F243" s="211"/>
      <c r="G243" s="211"/>
      <c r="H243" s="213"/>
      <c r="K243" s="273"/>
      <c r="L243" s="273"/>
      <c r="M243" s="273"/>
      <c r="N243" s="273"/>
    </row>
    <row r="244" spans="1:14" ht="15" outlineLevel="1">
      <c r="A244" s="216" t="s">
        <v>313</v>
      </c>
      <c r="D244" s="211"/>
      <c r="E244" s="211"/>
      <c r="F244" s="211"/>
      <c r="G244" s="211"/>
      <c r="H244" s="213"/>
      <c r="K244" s="273"/>
      <c r="L244" s="273"/>
      <c r="M244" s="273"/>
      <c r="N244" s="273"/>
    </row>
    <row r="245" spans="1:14" ht="15" outlineLevel="1">
      <c r="A245" s="216" t="s">
        <v>314</v>
      </c>
      <c r="D245" s="211"/>
      <c r="E245" s="211"/>
      <c r="F245" s="211"/>
      <c r="G245" s="211"/>
      <c r="H245" s="213"/>
      <c r="K245" s="273"/>
      <c r="L245" s="273"/>
      <c r="M245" s="273"/>
      <c r="N245" s="273"/>
    </row>
    <row r="246" spans="1:14" ht="15" outlineLevel="1">
      <c r="A246" s="216" t="s">
        <v>315</v>
      </c>
      <c r="D246" s="211"/>
      <c r="E246" s="211"/>
      <c r="F246" s="211"/>
      <c r="G246" s="211"/>
      <c r="H246" s="213"/>
      <c r="K246" s="273"/>
      <c r="L246" s="273"/>
      <c r="M246" s="273"/>
      <c r="N246" s="273"/>
    </row>
    <row r="247" spans="1:14" ht="15" outlineLevel="1">
      <c r="A247" s="216" t="s">
        <v>316</v>
      </c>
      <c r="D247" s="211"/>
      <c r="E247" s="211"/>
      <c r="F247" s="211"/>
      <c r="G247" s="211"/>
      <c r="H247" s="213"/>
      <c r="K247" s="273"/>
      <c r="L247" s="273"/>
      <c r="M247" s="273"/>
      <c r="N247" s="273"/>
    </row>
    <row r="248" spans="1:14" ht="15" outlineLevel="1">
      <c r="A248" s="216" t="s">
        <v>317</v>
      </c>
      <c r="D248" s="211"/>
      <c r="E248" s="211"/>
      <c r="F248" s="211"/>
      <c r="G248" s="211"/>
      <c r="H248" s="213"/>
      <c r="K248" s="273"/>
      <c r="L248" s="273"/>
      <c r="M248" s="273"/>
      <c r="N248" s="273"/>
    </row>
    <row r="249" spans="1:14" ht="15" outlineLevel="1">
      <c r="A249" s="216" t="s">
        <v>318</v>
      </c>
      <c r="D249" s="211"/>
      <c r="E249" s="211"/>
      <c r="F249" s="211"/>
      <c r="G249" s="211"/>
      <c r="H249" s="213"/>
      <c r="K249" s="273"/>
      <c r="L249" s="273"/>
      <c r="M249" s="273"/>
      <c r="N249" s="273"/>
    </row>
    <row r="250" spans="1:14" ht="15" outlineLevel="1">
      <c r="A250" s="216" t="s">
        <v>319</v>
      </c>
      <c r="D250" s="211"/>
      <c r="E250" s="211"/>
      <c r="F250" s="211"/>
      <c r="G250" s="211"/>
      <c r="H250" s="213"/>
      <c r="K250" s="273"/>
      <c r="L250" s="273"/>
      <c r="M250" s="273"/>
      <c r="N250" s="273"/>
    </row>
    <row r="251" spans="1:14" ht="15" outlineLevel="1">
      <c r="A251" s="216" t="s">
        <v>320</v>
      </c>
      <c r="D251" s="211"/>
      <c r="E251" s="211"/>
      <c r="F251" s="211"/>
      <c r="G251" s="211"/>
      <c r="H251" s="213"/>
      <c r="K251" s="273"/>
      <c r="L251" s="273"/>
      <c r="M251" s="273"/>
      <c r="N251" s="273"/>
    </row>
    <row r="252" spans="1:14" ht="15" outlineLevel="1">
      <c r="A252" s="216" t="s">
        <v>321</v>
      </c>
      <c r="D252" s="211"/>
      <c r="E252" s="211"/>
      <c r="F252" s="211"/>
      <c r="G252" s="211"/>
      <c r="H252" s="213"/>
      <c r="K252" s="273"/>
      <c r="L252" s="273"/>
      <c r="M252" s="273"/>
      <c r="N252" s="273"/>
    </row>
    <row r="253" spans="1:14" ht="15" outlineLevel="1">
      <c r="A253" s="216" t="s">
        <v>1905</v>
      </c>
      <c r="D253" s="211"/>
      <c r="E253" s="211"/>
      <c r="F253" s="211"/>
      <c r="G253" s="211"/>
      <c r="H253" s="213"/>
      <c r="K253" s="273"/>
      <c r="L253" s="273"/>
      <c r="M253" s="273"/>
      <c r="N253" s="273"/>
    </row>
    <row r="254" spans="1:14" ht="15" outlineLevel="1">
      <c r="A254" s="216" t="s">
        <v>322</v>
      </c>
      <c r="D254" s="211"/>
      <c r="E254" s="211"/>
      <c r="F254" s="211"/>
      <c r="G254" s="211"/>
      <c r="H254" s="213"/>
      <c r="K254" s="273"/>
      <c r="L254" s="273"/>
      <c r="M254" s="273"/>
      <c r="N254" s="273"/>
    </row>
    <row r="255" spans="1:14" ht="15" outlineLevel="1">
      <c r="A255" s="216" t="s">
        <v>323</v>
      </c>
      <c r="D255" s="211"/>
      <c r="E255" s="211"/>
      <c r="F255" s="211"/>
      <c r="G255" s="211"/>
      <c r="H255" s="213"/>
      <c r="K255" s="273"/>
      <c r="L255" s="273"/>
      <c r="M255" s="273"/>
      <c r="N255" s="273"/>
    </row>
    <row r="256" spans="1:14" ht="15" outlineLevel="1">
      <c r="A256" s="216" t="s">
        <v>324</v>
      </c>
      <c r="D256" s="211"/>
      <c r="E256" s="211"/>
      <c r="F256" s="211"/>
      <c r="G256" s="211"/>
      <c r="H256" s="213"/>
      <c r="K256" s="273"/>
      <c r="L256" s="273"/>
      <c r="M256" s="273"/>
      <c r="N256" s="273"/>
    </row>
    <row r="257" spans="1:14" ht="15" outlineLevel="1">
      <c r="A257" s="216" t="s">
        <v>325</v>
      </c>
      <c r="D257" s="211"/>
      <c r="E257" s="211"/>
      <c r="F257" s="211"/>
      <c r="G257" s="211"/>
      <c r="H257" s="213"/>
      <c r="K257" s="273"/>
      <c r="L257" s="273"/>
      <c r="M257" s="273"/>
      <c r="N257" s="273"/>
    </row>
    <row r="258" spans="1:14" ht="15" outlineLevel="1">
      <c r="A258" s="216" t="s">
        <v>326</v>
      </c>
      <c r="D258" s="211"/>
      <c r="E258" s="211"/>
      <c r="F258" s="211"/>
      <c r="G258" s="211"/>
      <c r="H258" s="213"/>
      <c r="K258" s="273"/>
      <c r="L258" s="273"/>
      <c r="M258" s="273"/>
      <c r="N258" s="273"/>
    </row>
    <row r="259" spans="1:14" ht="15" outlineLevel="1">
      <c r="A259" s="216" t="s">
        <v>327</v>
      </c>
      <c r="D259" s="211"/>
      <c r="E259" s="211"/>
      <c r="F259" s="211"/>
      <c r="G259" s="211"/>
      <c r="H259" s="213"/>
      <c r="K259" s="273"/>
      <c r="L259" s="273"/>
      <c r="M259" s="273"/>
      <c r="N259" s="273"/>
    </row>
    <row r="260" spans="1:14" ht="15" outlineLevel="1">
      <c r="A260" s="216" t="s">
        <v>328</v>
      </c>
      <c r="D260" s="211"/>
      <c r="E260" s="211"/>
      <c r="F260" s="211"/>
      <c r="G260" s="211"/>
      <c r="H260" s="213"/>
      <c r="K260" s="273"/>
      <c r="L260" s="273"/>
      <c r="M260" s="273"/>
      <c r="N260" s="273"/>
    </row>
    <row r="261" spans="1:14" ht="15" outlineLevel="1">
      <c r="A261" s="216" t="s">
        <v>329</v>
      </c>
      <c r="D261" s="211"/>
      <c r="E261" s="211"/>
      <c r="F261" s="211"/>
      <c r="G261" s="211"/>
      <c r="H261" s="213"/>
      <c r="K261" s="273"/>
      <c r="L261" s="273"/>
      <c r="M261" s="273"/>
      <c r="N261" s="273"/>
    </row>
    <row r="262" spans="1:14" ht="15" outlineLevel="1">
      <c r="A262" s="216" t="s">
        <v>330</v>
      </c>
      <c r="D262" s="211"/>
      <c r="E262" s="211"/>
      <c r="F262" s="211"/>
      <c r="G262" s="211"/>
      <c r="H262" s="213"/>
      <c r="K262" s="273"/>
      <c r="L262" s="273"/>
      <c r="M262" s="273"/>
      <c r="N262" s="273"/>
    </row>
    <row r="263" spans="1:14" ht="15" outlineLevel="1">
      <c r="A263" s="216" t="s">
        <v>331</v>
      </c>
      <c r="D263" s="211"/>
      <c r="E263" s="211"/>
      <c r="F263" s="211"/>
      <c r="G263" s="211"/>
      <c r="H263" s="213"/>
      <c r="K263" s="273"/>
      <c r="L263" s="273"/>
      <c r="M263" s="273"/>
      <c r="N263" s="273"/>
    </row>
    <row r="264" spans="1:14" ht="15" outlineLevel="1">
      <c r="A264" s="216" t="s">
        <v>332</v>
      </c>
      <c r="D264" s="211"/>
      <c r="E264" s="211"/>
      <c r="F264" s="211"/>
      <c r="G264" s="211"/>
      <c r="H264" s="213"/>
      <c r="K264" s="273"/>
      <c r="L264" s="273"/>
      <c r="M264" s="273"/>
      <c r="N264" s="273"/>
    </row>
    <row r="265" spans="1:14" ht="15" outlineLevel="1">
      <c r="A265" s="216" t="s">
        <v>333</v>
      </c>
      <c r="D265" s="211"/>
      <c r="E265" s="211"/>
      <c r="F265" s="211"/>
      <c r="G265" s="211"/>
      <c r="H265" s="213"/>
      <c r="K265" s="273"/>
      <c r="L265" s="273"/>
      <c r="M265" s="273"/>
      <c r="N265" s="273"/>
    </row>
    <row r="266" spans="1:14" ht="15" outlineLevel="1">
      <c r="A266" s="216" t="s">
        <v>334</v>
      </c>
      <c r="D266" s="211"/>
      <c r="E266" s="211"/>
      <c r="F266" s="211"/>
      <c r="G266" s="211"/>
      <c r="H266" s="213"/>
      <c r="K266" s="273"/>
      <c r="L266" s="273"/>
      <c r="M266" s="273"/>
      <c r="N266" s="273"/>
    </row>
    <row r="267" spans="1:14" ht="15" outlineLevel="1">
      <c r="A267" s="216" t="s">
        <v>335</v>
      </c>
      <c r="D267" s="211"/>
      <c r="E267" s="211"/>
      <c r="F267" s="211"/>
      <c r="G267" s="211"/>
      <c r="H267" s="213"/>
      <c r="K267" s="273"/>
      <c r="L267" s="273"/>
      <c r="M267" s="273"/>
      <c r="N267" s="273"/>
    </row>
    <row r="268" spans="1:14" ht="15" outlineLevel="1">
      <c r="A268" s="216" t="s">
        <v>336</v>
      </c>
      <c r="D268" s="211"/>
      <c r="E268" s="211"/>
      <c r="F268" s="211"/>
      <c r="G268" s="211"/>
      <c r="H268" s="213"/>
      <c r="K268" s="273"/>
      <c r="L268" s="273"/>
      <c r="M268" s="273"/>
      <c r="N268" s="273"/>
    </row>
    <row r="269" spans="1:14" ht="15" outlineLevel="1">
      <c r="A269" s="216" t="s">
        <v>337</v>
      </c>
      <c r="D269" s="211"/>
      <c r="E269" s="211"/>
      <c r="F269" s="211"/>
      <c r="G269" s="211"/>
      <c r="H269" s="213"/>
      <c r="K269" s="273"/>
      <c r="L269" s="273"/>
      <c r="M269" s="273"/>
      <c r="N269" s="273"/>
    </row>
    <row r="270" spans="1:14" ht="15" outlineLevel="1">
      <c r="A270" s="216" t="s">
        <v>338</v>
      </c>
      <c r="D270" s="211"/>
      <c r="E270" s="211"/>
      <c r="F270" s="211"/>
      <c r="G270" s="211"/>
      <c r="H270" s="213"/>
      <c r="K270" s="273"/>
      <c r="L270" s="273"/>
      <c r="M270" s="273"/>
      <c r="N270" s="273"/>
    </row>
    <row r="271" spans="1:14" ht="15" outlineLevel="1">
      <c r="A271" s="216" t="s">
        <v>339</v>
      </c>
      <c r="D271" s="211"/>
      <c r="E271" s="211"/>
      <c r="F271" s="211"/>
      <c r="G271" s="211"/>
      <c r="H271" s="213"/>
      <c r="K271" s="273"/>
      <c r="L271" s="273"/>
      <c r="M271" s="273"/>
      <c r="N271" s="273"/>
    </row>
    <row r="272" spans="1:14" ht="15" outlineLevel="1">
      <c r="A272" s="216" t="s">
        <v>340</v>
      </c>
      <c r="D272" s="211"/>
      <c r="E272" s="211"/>
      <c r="F272" s="211"/>
      <c r="G272" s="211"/>
      <c r="H272" s="213"/>
      <c r="K272" s="273"/>
      <c r="L272" s="273"/>
      <c r="M272" s="273"/>
      <c r="N272" s="273"/>
    </row>
    <row r="273" spans="1:14" ht="15" outlineLevel="1">
      <c r="A273" s="216" t="s">
        <v>341</v>
      </c>
      <c r="D273" s="211"/>
      <c r="E273" s="211"/>
      <c r="F273" s="211"/>
      <c r="G273" s="211"/>
      <c r="H273" s="213"/>
      <c r="K273" s="273"/>
      <c r="L273" s="273"/>
      <c r="M273" s="273"/>
      <c r="N273" s="273"/>
    </row>
    <row r="274" spans="1:14" ht="15" outlineLevel="1">
      <c r="A274" s="216" t="s">
        <v>342</v>
      </c>
      <c r="D274" s="211"/>
      <c r="E274" s="211"/>
      <c r="F274" s="211"/>
      <c r="G274" s="211"/>
      <c r="H274" s="213"/>
      <c r="K274" s="273"/>
      <c r="L274" s="273"/>
      <c r="M274" s="273"/>
      <c r="N274" s="273"/>
    </row>
    <row r="275" spans="1:14" ht="15" outlineLevel="1">
      <c r="A275" s="216" t="s">
        <v>343</v>
      </c>
      <c r="D275" s="211"/>
      <c r="E275" s="211"/>
      <c r="F275" s="211"/>
      <c r="G275" s="211"/>
      <c r="H275" s="213"/>
      <c r="K275" s="273"/>
      <c r="L275" s="273"/>
      <c r="M275" s="273"/>
      <c r="N275" s="273"/>
    </row>
    <row r="276" spans="1:14" ht="15" outlineLevel="1">
      <c r="A276" s="216" t="s">
        <v>344</v>
      </c>
      <c r="D276" s="211"/>
      <c r="E276" s="211"/>
      <c r="F276" s="211"/>
      <c r="G276" s="211"/>
      <c r="H276" s="213"/>
      <c r="K276" s="273"/>
      <c r="L276" s="273"/>
      <c r="M276" s="273"/>
      <c r="N276" s="273"/>
    </row>
    <row r="277" spans="1:14" ht="15" outlineLevel="1">
      <c r="A277" s="216" t="s">
        <v>345</v>
      </c>
      <c r="D277" s="211"/>
      <c r="E277" s="211"/>
      <c r="F277" s="211"/>
      <c r="G277" s="211"/>
      <c r="H277" s="213"/>
      <c r="K277" s="273"/>
      <c r="L277" s="273"/>
      <c r="M277" s="273"/>
      <c r="N277" s="273"/>
    </row>
    <row r="278" spans="1:14" ht="15" outlineLevel="1">
      <c r="A278" s="216" t="s">
        <v>346</v>
      </c>
      <c r="D278" s="211"/>
      <c r="E278" s="211"/>
      <c r="F278" s="211"/>
      <c r="G278" s="211"/>
      <c r="H278" s="213"/>
      <c r="K278" s="273"/>
      <c r="L278" s="273"/>
      <c r="M278" s="273"/>
      <c r="N278" s="273"/>
    </row>
    <row r="279" spans="1:14" ht="15" outlineLevel="1">
      <c r="A279" s="216" t="s">
        <v>347</v>
      </c>
      <c r="D279" s="211"/>
      <c r="E279" s="211"/>
      <c r="F279" s="211"/>
      <c r="G279" s="211"/>
      <c r="H279" s="213"/>
      <c r="K279" s="273"/>
      <c r="L279" s="273"/>
      <c r="M279" s="273"/>
      <c r="N279" s="273"/>
    </row>
    <row r="280" spans="1:14" ht="15" outlineLevel="1">
      <c r="A280" s="216" t="s">
        <v>348</v>
      </c>
      <c r="D280" s="211"/>
      <c r="E280" s="211"/>
      <c r="F280" s="211"/>
      <c r="G280" s="211"/>
      <c r="H280" s="213"/>
      <c r="K280" s="273"/>
      <c r="L280" s="273"/>
      <c r="M280" s="273"/>
      <c r="N280" s="273"/>
    </row>
    <row r="281" spans="1:14" ht="15" outlineLevel="1">
      <c r="A281" s="216" t="s">
        <v>349</v>
      </c>
      <c r="D281" s="211"/>
      <c r="E281" s="211"/>
      <c r="F281" s="211"/>
      <c r="G281" s="211"/>
      <c r="H281" s="213"/>
      <c r="K281" s="273"/>
      <c r="L281" s="273"/>
      <c r="M281" s="273"/>
      <c r="N281" s="273"/>
    </row>
    <row r="282" spans="1:14" ht="15" outlineLevel="1">
      <c r="A282" s="216" t="s">
        <v>350</v>
      </c>
      <c r="D282" s="211"/>
      <c r="E282" s="211"/>
      <c r="F282" s="211"/>
      <c r="G282" s="211"/>
      <c r="H282" s="213"/>
      <c r="K282" s="273"/>
      <c r="L282" s="273"/>
      <c r="M282" s="273"/>
      <c r="N282" s="273"/>
    </row>
    <row r="283" spans="1:14" ht="15" outlineLevel="1">
      <c r="A283" s="216" t="s">
        <v>351</v>
      </c>
      <c r="D283" s="211"/>
      <c r="E283" s="211"/>
      <c r="F283" s="211"/>
      <c r="G283" s="211"/>
      <c r="H283" s="213"/>
      <c r="K283" s="273"/>
      <c r="L283" s="273"/>
      <c r="M283" s="273"/>
      <c r="N283" s="273"/>
    </row>
    <row r="284" spans="1:14" ht="15" outlineLevel="1">
      <c r="A284" s="216" t="s">
        <v>352</v>
      </c>
      <c r="D284" s="211"/>
      <c r="E284" s="211"/>
      <c r="F284" s="211"/>
      <c r="G284" s="211"/>
      <c r="H284" s="213"/>
      <c r="K284" s="273"/>
      <c r="L284" s="273"/>
      <c r="M284" s="273"/>
      <c r="N284" s="273"/>
    </row>
    <row r="285" spans="1:13" ht="37.5">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1906</v>
      </c>
      <c r="C288" s="271">
        <f>ROW(B38)</f>
        <v>38</v>
      </c>
      <c r="D288" s="245"/>
      <c r="E288" s="245"/>
      <c r="F288" s="245"/>
      <c r="G288" s="245"/>
      <c r="H288" s="213"/>
      <c r="I288" s="232"/>
      <c r="J288" s="271"/>
      <c r="L288" s="245"/>
      <c r="M288" s="245"/>
      <c r="N288" s="245"/>
    </row>
    <row r="289" spans="1:13" ht="15">
      <c r="A289" s="216" t="s">
        <v>358</v>
      </c>
      <c r="B289" s="232" t="s">
        <v>1907</v>
      </c>
      <c r="C289" s="271">
        <f>ROW(B39)</f>
        <v>39</v>
      </c>
      <c r="E289" s="245"/>
      <c r="F289" s="245"/>
      <c r="H289" s="213"/>
      <c r="I289" s="232"/>
      <c r="J289" s="271"/>
      <c r="L289" s="245"/>
      <c r="M289" s="245"/>
    </row>
    <row r="290" spans="1:14" ht="15">
      <c r="A290" s="216" t="s">
        <v>359</v>
      </c>
      <c r="B290" s="232" t="s">
        <v>1908</v>
      </c>
      <c r="C290" s="271" t="s">
        <v>360</v>
      </c>
      <c r="D290" s="271"/>
      <c r="E290" s="277"/>
      <c r="F290" s="245"/>
      <c r="G290" s="277"/>
      <c r="H290" s="213"/>
      <c r="I290" s="232"/>
      <c r="J290" s="271"/>
      <c r="K290" s="271"/>
      <c r="L290" s="277"/>
      <c r="M290" s="245"/>
      <c r="N290" s="277"/>
    </row>
    <row r="291" spans="1:10" ht="15">
      <c r="A291" s="216" t="s">
        <v>361</v>
      </c>
      <c r="B291" s="232" t="s">
        <v>1909</v>
      </c>
      <c r="C291" s="271">
        <f>ROW(B52)</f>
        <v>52</v>
      </c>
      <c r="H291" s="213"/>
      <c r="I291" s="232"/>
      <c r="J291" s="271"/>
    </row>
    <row r="292" spans="1:14" ht="15">
      <c r="A292" s="216" t="s">
        <v>362</v>
      </c>
      <c r="B292" s="232" t="s">
        <v>1910</v>
      </c>
      <c r="C292" s="278" t="s">
        <v>2058</v>
      </c>
      <c r="D292" s="271" t="s">
        <v>2059</v>
      </c>
      <c r="E292" s="277"/>
      <c r="F292" s="271"/>
      <c r="G292" s="277"/>
      <c r="H292" s="213"/>
      <c r="I292" s="232"/>
      <c r="J292" s="273"/>
      <c r="K292" s="271"/>
      <c r="L292" s="277"/>
      <c r="N292" s="277"/>
    </row>
    <row r="293" spans="1:13" ht="15">
      <c r="A293" s="216" t="s">
        <v>363</v>
      </c>
      <c r="B293" s="232" t="s">
        <v>1911</v>
      </c>
      <c r="C293" s="271" t="s">
        <v>2060</v>
      </c>
      <c r="D293" s="271"/>
      <c r="H293" s="213"/>
      <c r="I293" s="232"/>
      <c r="M293" s="277"/>
    </row>
    <row r="294" spans="1:13" ht="15">
      <c r="A294" s="216" t="s">
        <v>364</v>
      </c>
      <c r="B294" s="232" t="s">
        <v>1912</v>
      </c>
      <c r="C294" s="271">
        <f>ROW(B111)</f>
        <v>111</v>
      </c>
      <c r="F294" s="277"/>
      <c r="H294" s="213"/>
      <c r="I294" s="232"/>
      <c r="J294" s="271"/>
      <c r="M294" s="277"/>
    </row>
    <row r="295" spans="1:13" ht="15">
      <c r="A295" s="216" t="s">
        <v>365</v>
      </c>
      <c r="B295" s="232" t="s">
        <v>1913</v>
      </c>
      <c r="C295" s="271">
        <f>ROW(B163)</f>
        <v>163</v>
      </c>
      <c r="E295" s="277"/>
      <c r="F295" s="277"/>
      <c r="H295" s="213"/>
      <c r="I295" s="232"/>
      <c r="J295" s="271"/>
      <c r="L295" s="277"/>
      <c r="M295" s="277"/>
    </row>
    <row r="296" spans="1:13" ht="15">
      <c r="A296" s="216" t="s">
        <v>366</v>
      </c>
      <c r="B296" s="232" t="s">
        <v>1914</v>
      </c>
      <c r="C296" s="271">
        <f>ROW(B137)</f>
        <v>137</v>
      </c>
      <c r="E296" s="277"/>
      <c r="F296" s="277"/>
      <c r="H296" s="213"/>
      <c r="I296" s="232"/>
      <c r="J296" s="271"/>
      <c r="L296" s="277"/>
      <c r="M296" s="277"/>
    </row>
    <row r="297" spans="1:12" ht="30">
      <c r="A297" s="216" t="s">
        <v>367</v>
      </c>
      <c r="B297" s="216" t="s">
        <v>368</v>
      </c>
      <c r="C297" s="271" t="s">
        <v>369</v>
      </c>
      <c r="E297" s="277"/>
      <c r="H297" s="213"/>
      <c r="J297" s="271"/>
      <c r="L297" s="277"/>
    </row>
    <row r="298" spans="1:12" ht="15">
      <c r="A298" s="216" t="s">
        <v>370</v>
      </c>
      <c r="B298" s="232" t="s">
        <v>1915</v>
      </c>
      <c r="C298" s="271">
        <f>ROW(B65)</f>
        <v>65</v>
      </c>
      <c r="E298" s="277"/>
      <c r="H298" s="213"/>
      <c r="I298" s="232"/>
      <c r="J298" s="271"/>
      <c r="L298" s="277"/>
    </row>
    <row r="299" spans="1:12" ht="15">
      <c r="A299" s="216" t="s">
        <v>371</v>
      </c>
      <c r="B299" s="232" t="s">
        <v>1916</v>
      </c>
      <c r="C299" s="271">
        <f>ROW(B88)</f>
        <v>88</v>
      </c>
      <c r="E299" s="277"/>
      <c r="H299" s="213"/>
      <c r="I299" s="232"/>
      <c r="J299" s="271"/>
      <c r="L299" s="277"/>
    </row>
    <row r="300" spans="1:12" ht="15">
      <c r="A300" s="216" t="s">
        <v>372</v>
      </c>
      <c r="B300" s="232" t="s">
        <v>1917</v>
      </c>
      <c r="C300" s="271" t="s">
        <v>2061</v>
      </c>
      <c r="D300" s="271"/>
      <c r="E300" s="277"/>
      <c r="H300" s="213"/>
      <c r="I300" s="232"/>
      <c r="J300" s="271"/>
      <c r="K300" s="271"/>
      <c r="L300" s="277"/>
    </row>
    <row r="301" spans="1:12" ht="15" outlineLevel="1">
      <c r="A301" s="216" t="s">
        <v>373</v>
      </c>
      <c r="B301" s="232"/>
      <c r="C301" s="271"/>
      <c r="D301" s="271"/>
      <c r="E301" s="277"/>
      <c r="H301" s="213"/>
      <c r="I301" s="232"/>
      <c r="J301" s="271"/>
      <c r="K301" s="271"/>
      <c r="L301" s="277"/>
    </row>
    <row r="302" spans="1:12" ht="15" outlineLevel="1">
      <c r="A302" s="216" t="s">
        <v>374</v>
      </c>
      <c r="B302" s="232"/>
      <c r="C302" s="271"/>
      <c r="D302" s="271"/>
      <c r="E302" s="277"/>
      <c r="H302" s="213"/>
      <c r="I302" s="232"/>
      <c r="J302" s="271"/>
      <c r="K302" s="271"/>
      <c r="L302" s="277"/>
    </row>
    <row r="303" spans="1:12" ht="15" outlineLevel="1">
      <c r="A303" s="216" t="s">
        <v>375</v>
      </c>
      <c r="B303" s="232"/>
      <c r="C303" s="271"/>
      <c r="D303" s="271"/>
      <c r="E303" s="277"/>
      <c r="H303" s="213"/>
      <c r="I303" s="232"/>
      <c r="J303" s="271"/>
      <c r="K303" s="271"/>
      <c r="L303" s="277"/>
    </row>
    <row r="304" spans="1:12" ht="15" outlineLevel="1">
      <c r="A304" s="216" t="s">
        <v>376</v>
      </c>
      <c r="B304" s="232"/>
      <c r="C304" s="271"/>
      <c r="D304" s="271"/>
      <c r="E304" s="277"/>
      <c r="H304" s="213"/>
      <c r="I304" s="232"/>
      <c r="J304" s="271"/>
      <c r="K304" s="271"/>
      <c r="L304" s="277"/>
    </row>
    <row r="305" spans="1:12" ht="15" outlineLevel="1">
      <c r="A305" s="216" t="s">
        <v>377</v>
      </c>
      <c r="B305" s="232"/>
      <c r="C305" s="271"/>
      <c r="D305" s="271"/>
      <c r="E305" s="277"/>
      <c r="H305" s="213"/>
      <c r="I305" s="232"/>
      <c r="J305" s="271"/>
      <c r="K305" s="271"/>
      <c r="L305" s="277"/>
    </row>
    <row r="306" spans="1:12" ht="15" outlineLevel="1">
      <c r="A306" s="216" t="s">
        <v>378</v>
      </c>
      <c r="B306" s="232"/>
      <c r="C306" s="271"/>
      <c r="D306" s="271"/>
      <c r="E306" s="277"/>
      <c r="H306" s="213"/>
      <c r="I306" s="232"/>
      <c r="J306" s="271"/>
      <c r="K306" s="271"/>
      <c r="L306" s="277"/>
    </row>
    <row r="307" spans="1:12" ht="15" outlineLevel="1">
      <c r="A307" s="216" t="s">
        <v>379</v>
      </c>
      <c r="B307" s="232"/>
      <c r="C307" s="271"/>
      <c r="D307" s="271"/>
      <c r="E307" s="277"/>
      <c r="H307" s="213"/>
      <c r="I307" s="232"/>
      <c r="J307" s="271"/>
      <c r="K307" s="271"/>
      <c r="L307" s="277"/>
    </row>
    <row r="308" spans="1:12" ht="15" outlineLevel="1">
      <c r="A308" s="216" t="s">
        <v>380</v>
      </c>
      <c r="B308" s="232"/>
      <c r="C308" s="271"/>
      <c r="D308" s="271"/>
      <c r="E308" s="277"/>
      <c r="H308" s="213"/>
      <c r="I308" s="232"/>
      <c r="J308" s="271"/>
      <c r="K308" s="271"/>
      <c r="L308" s="277"/>
    </row>
    <row r="309" spans="1:12" ht="15" outlineLevel="1">
      <c r="A309" s="216" t="s">
        <v>381</v>
      </c>
      <c r="B309" s="232"/>
      <c r="C309" s="271"/>
      <c r="D309" s="271"/>
      <c r="E309" s="277"/>
      <c r="H309" s="213"/>
      <c r="I309" s="232"/>
      <c r="J309" s="271"/>
      <c r="K309" s="271"/>
      <c r="L309" s="277"/>
    </row>
    <row r="310" spans="1:8" ht="15" outlineLevel="1">
      <c r="A310" s="216" t="s">
        <v>382</v>
      </c>
      <c r="H310" s="213"/>
    </row>
    <row r="311" spans="1:13" ht="37.5">
      <c r="A311" s="228"/>
      <c r="B311" s="227" t="s">
        <v>383</v>
      </c>
      <c r="C311" s="228"/>
      <c r="D311" s="228"/>
      <c r="E311" s="228"/>
      <c r="F311" s="228"/>
      <c r="G311" s="229"/>
      <c r="H311" s="213"/>
      <c r="I311" s="220"/>
      <c r="J311" s="222"/>
      <c r="K311" s="222"/>
      <c r="L311" s="222"/>
      <c r="M311" s="222"/>
    </row>
    <row r="312" spans="1:10" ht="15">
      <c r="A312" s="216" t="s">
        <v>384</v>
      </c>
      <c r="B312" s="242" t="s">
        <v>385</v>
      </c>
      <c r="C312" s="216">
        <v>0</v>
      </c>
      <c r="H312" s="213"/>
      <c r="I312" s="242"/>
      <c r="J312" s="271"/>
    </row>
    <row r="313" spans="1:10" ht="15" outlineLevel="1">
      <c r="A313" s="216" t="s">
        <v>386</v>
      </c>
      <c r="B313" s="242"/>
      <c r="C313" s="271"/>
      <c r="H313" s="213"/>
      <c r="I313" s="242"/>
      <c r="J313" s="271"/>
    </row>
    <row r="314" spans="1:10" ht="15" outlineLevel="1">
      <c r="A314" s="216" t="s">
        <v>387</v>
      </c>
      <c r="B314" s="242"/>
      <c r="C314" s="271"/>
      <c r="H314" s="213"/>
      <c r="I314" s="242"/>
      <c r="J314" s="271"/>
    </row>
    <row r="315" spans="1:10" ht="15" outlineLevel="1">
      <c r="A315" s="216" t="s">
        <v>388</v>
      </c>
      <c r="B315" s="242"/>
      <c r="C315" s="271"/>
      <c r="H315" s="213"/>
      <c r="I315" s="242"/>
      <c r="J315" s="271"/>
    </row>
    <row r="316" spans="1:10" ht="15" outlineLevel="1">
      <c r="A316" s="216" t="s">
        <v>389</v>
      </c>
      <c r="B316" s="242"/>
      <c r="C316" s="271"/>
      <c r="H316" s="213"/>
      <c r="I316" s="242"/>
      <c r="J316" s="271"/>
    </row>
    <row r="317" spans="1:10" ht="15" outlineLevel="1">
      <c r="A317" s="216" t="s">
        <v>390</v>
      </c>
      <c r="B317" s="242"/>
      <c r="C317" s="271"/>
      <c r="H317" s="213"/>
      <c r="I317" s="242"/>
      <c r="J317" s="271"/>
    </row>
    <row r="318" spans="1:10" ht="15" outlineLevel="1">
      <c r="A318" s="216" t="s">
        <v>391</v>
      </c>
      <c r="B318" s="242"/>
      <c r="C318" s="271"/>
      <c r="H318" s="213"/>
      <c r="I318" s="242"/>
      <c r="J318" s="271"/>
    </row>
    <row r="319" spans="1:13" ht="18.75">
      <c r="A319" s="228"/>
      <c r="B319" s="227" t="s">
        <v>392</v>
      </c>
      <c r="C319" s="228"/>
      <c r="D319" s="228"/>
      <c r="E319" s="228"/>
      <c r="F319" s="228"/>
      <c r="G319" s="229"/>
      <c r="H319" s="213"/>
      <c r="I319" s="220"/>
      <c r="J319" s="222"/>
      <c r="K319" s="222"/>
      <c r="L319" s="222"/>
      <c r="M319" s="222"/>
    </row>
    <row r="320" spans="1:13" ht="15" customHeight="1" outlineLevel="1">
      <c r="A320" s="237"/>
      <c r="B320" s="238" t="s">
        <v>393</v>
      </c>
      <c r="C320" s="237"/>
      <c r="D320" s="237"/>
      <c r="E320" s="239"/>
      <c r="F320" s="240"/>
      <c r="G320" s="240"/>
      <c r="H320" s="213"/>
      <c r="L320" s="213"/>
      <c r="M320" s="213"/>
    </row>
    <row r="321" spans="1:8" ht="15" outlineLevel="1">
      <c r="A321" s="216" t="s">
        <v>394</v>
      </c>
      <c r="B321" s="232" t="s">
        <v>1918</v>
      </c>
      <c r="C321" s="232"/>
      <c r="H321" s="213"/>
    </row>
    <row r="322" spans="1:8" ht="15" outlineLevel="1">
      <c r="A322" s="216" t="s">
        <v>395</v>
      </c>
      <c r="B322" s="232" t="s">
        <v>1919</v>
      </c>
      <c r="C322" s="232"/>
      <c r="H322" s="213"/>
    </row>
    <row r="323" spans="1:8" ht="15" outlineLevel="1">
      <c r="A323" s="216" t="s">
        <v>396</v>
      </c>
      <c r="B323" s="232" t="s">
        <v>397</v>
      </c>
      <c r="C323" s="232"/>
      <c r="H323" s="213"/>
    </row>
    <row r="324" spans="1:8" ht="15" outlineLevel="1">
      <c r="A324" s="216" t="s">
        <v>398</v>
      </c>
      <c r="B324" s="232" t="s">
        <v>399</v>
      </c>
      <c r="H324" s="213"/>
    </row>
    <row r="325" spans="1:8" ht="15" outlineLevel="1">
      <c r="A325" s="216" t="s">
        <v>400</v>
      </c>
      <c r="B325" s="232" t="s">
        <v>401</v>
      </c>
      <c r="H325" s="213"/>
    </row>
    <row r="326" spans="1:8" ht="15" outlineLevel="1">
      <c r="A326" s="216" t="s">
        <v>402</v>
      </c>
      <c r="B326" s="232" t="s">
        <v>888</v>
      </c>
      <c r="H326" s="213"/>
    </row>
    <row r="327" spans="1:8" ht="15" outlineLevel="1">
      <c r="A327" s="216" t="s">
        <v>403</v>
      </c>
      <c r="B327" s="232" t="s">
        <v>404</v>
      </c>
      <c r="H327" s="213"/>
    </row>
    <row r="328" spans="1:8" ht="15" outlineLevel="1">
      <c r="A328" s="216" t="s">
        <v>405</v>
      </c>
      <c r="B328" s="232" t="s">
        <v>406</v>
      </c>
      <c r="H328" s="213"/>
    </row>
    <row r="329" spans="1:8" ht="15" outlineLevel="1">
      <c r="A329" s="216" t="s">
        <v>407</v>
      </c>
      <c r="B329" s="232" t="s">
        <v>1920</v>
      </c>
      <c r="H329" s="213"/>
    </row>
    <row r="330" spans="1:8" ht="15" outlineLevel="1">
      <c r="A330" s="216" t="s">
        <v>408</v>
      </c>
      <c r="B330" s="252" t="s">
        <v>409</v>
      </c>
      <c r="H330" s="213"/>
    </row>
    <row r="331" spans="1:8" ht="15" outlineLevel="1">
      <c r="A331" s="216" t="s">
        <v>410</v>
      </c>
      <c r="B331" s="252" t="s">
        <v>409</v>
      </c>
      <c r="H331" s="213"/>
    </row>
    <row r="332" spans="1:8" ht="15" outlineLevel="1">
      <c r="A332" s="216" t="s">
        <v>411</v>
      </c>
      <c r="B332" s="252" t="s">
        <v>409</v>
      </c>
      <c r="H332" s="213"/>
    </row>
    <row r="333" spans="1:8" ht="15" outlineLevel="1">
      <c r="A333" s="216" t="s">
        <v>412</v>
      </c>
      <c r="B333" s="252" t="s">
        <v>409</v>
      </c>
      <c r="H333" s="213"/>
    </row>
    <row r="334" spans="1:8" ht="15" outlineLevel="1">
      <c r="A334" s="216" t="s">
        <v>413</v>
      </c>
      <c r="B334" s="252" t="s">
        <v>409</v>
      </c>
      <c r="H334" s="213"/>
    </row>
    <row r="335" spans="1:8" ht="15" outlineLevel="1">
      <c r="A335" s="216" t="s">
        <v>414</v>
      </c>
      <c r="B335" s="252" t="s">
        <v>409</v>
      </c>
      <c r="H335" s="213"/>
    </row>
    <row r="336" spans="1:8" ht="15" outlineLevel="1">
      <c r="A336" s="216" t="s">
        <v>415</v>
      </c>
      <c r="B336" s="252" t="s">
        <v>409</v>
      </c>
      <c r="H336" s="213"/>
    </row>
    <row r="337" spans="1:8" ht="15" outlineLevel="1">
      <c r="A337" s="216" t="s">
        <v>416</v>
      </c>
      <c r="B337" s="252" t="s">
        <v>409</v>
      </c>
      <c r="H337" s="213"/>
    </row>
    <row r="338" spans="1:8" ht="15" outlineLevel="1">
      <c r="A338" s="216" t="s">
        <v>417</v>
      </c>
      <c r="B338" s="252" t="s">
        <v>409</v>
      </c>
      <c r="H338" s="213"/>
    </row>
    <row r="339" spans="1:8" ht="15" outlineLevel="1">
      <c r="A339" s="216" t="s">
        <v>418</v>
      </c>
      <c r="B339" s="252" t="s">
        <v>409</v>
      </c>
      <c r="H339" s="213"/>
    </row>
    <row r="340" spans="1:8" ht="15" outlineLevel="1">
      <c r="A340" s="216" t="s">
        <v>419</v>
      </c>
      <c r="B340" s="252" t="s">
        <v>409</v>
      </c>
      <c r="H340" s="213"/>
    </row>
    <row r="341" spans="1:8" ht="15" outlineLevel="1">
      <c r="A341" s="216" t="s">
        <v>420</v>
      </c>
      <c r="B341" s="252" t="s">
        <v>409</v>
      </c>
      <c r="H341" s="213"/>
    </row>
    <row r="342" spans="1:8" ht="15" outlineLevel="1">
      <c r="A342" s="216" t="s">
        <v>421</v>
      </c>
      <c r="B342" s="252" t="s">
        <v>409</v>
      </c>
      <c r="H342" s="213"/>
    </row>
    <row r="343" spans="1:8" ht="15" outlineLevel="1">
      <c r="A343" s="216" t="s">
        <v>422</v>
      </c>
      <c r="B343" s="252" t="s">
        <v>409</v>
      </c>
      <c r="H343" s="213"/>
    </row>
    <row r="344" spans="1:8" ht="15" outlineLevel="1">
      <c r="A344" s="216" t="s">
        <v>423</v>
      </c>
      <c r="B344" s="252" t="s">
        <v>409</v>
      </c>
      <c r="H344" s="213"/>
    </row>
    <row r="345" spans="1:8" ht="15" outlineLevel="1">
      <c r="A345" s="216" t="s">
        <v>424</v>
      </c>
      <c r="B345" s="252" t="s">
        <v>409</v>
      </c>
      <c r="H345" s="213"/>
    </row>
    <row r="346" spans="1:8" ht="15" outlineLevel="1">
      <c r="A346" s="216" t="s">
        <v>425</v>
      </c>
      <c r="B346" s="252" t="s">
        <v>409</v>
      </c>
      <c r="H346" s="213"/>
    </row>
    <row r="347" spans="1:8" ht="15" outlineLevel="1">
      <c r="A347" s="216" t="s">
        <v>426</v>
      </c>
      <c r="B347" s="252" t="s">
        <v>409</v>
      </c>
      <c r="H347" s="213"/>
    </row>
    <row r="348" spans="1:8" ht="15" outlineLevel="1">
      <c r="A348" s="216" t="s">
        <v>427</v>
      </c>
      <c r="B348" s="252" t="s">
        <v>409</v>
      </c>
      <c r="H348" s="213"/>
    </row>
    <row r="349" spans="1:8" ht="15" outlineLevel="1">
      <c r="A349" s="216" t="s">
        <v>428</v>
      </c>
      <c r="B349" s="252" t="s">
        <v>409</v>
      </c>
      <c r="H349" s="213"/>
    </row>
    <row r="350" spans="1:8" ht="15" outlineLevel="1">
      <c r="A350" s="216" t="s">
        <v>429</v>
      </c>
      <c r="B350" s="252" t="s">
        <v>409</v>
      </c>
      <c r="H350" s="213"/>
    </row>
    <row r="351" spans="1:8" ht="15" outlineLevel="1">
      <c r="A351" s="216" t="s">
        <v>430</v>
      </c>
      <c r="B351" s="252" t="s">
        <v>409</v>
      </c>
      <c r="H351" s="213"/>
    </row>
    <row r="352" spans="1:8" ht="15" outlineLevel="1">
      <c r="A352" s="216" t="s">
        <v>431</v>
      </c>
      <c r="B352" s="252" t="s">
        <v>409</v>
      </c>
      <c r="H352" s="213"/>
    </row>
    <row r="353" spans="1:8" ht="15" outlineLevel="1">
      <c r="A353" s="216" t="s">
        <v>432</v>
      </c>
      <c r="B353" s="252" t="s">
        <v>409</v>
      </c>
      <c r="H353" s="213"/>
    </row>
    <row r="354" spans="1:8" ht="15" outlineLevel="1">
      <c r="A354" s="216" t="s">
        <v>433</v>
      </c>
      <c r="B354" s="252" t="s">
        <v>409</v>
      </c>
      <c r="H354" s="213"/>
    </row>
    <row r="355" spans="1:8" ht="15" outlineLevel="1">
      <c r="A355" s="216" t="s">
        <v>434</v>
      </c>
      <c r="B355" s="252" t="s">
        <v>409</v>
      </c>
      <c r="H355" s="213"/>
    </row>
    <row r="356" spans="1:8" ht="15" outlineLevel="1">
      <c r="A356" s="216" t="s">
        <v>435</v>
      </c>
      <c r="B356" s="252" t="s">
        <v>409</v>
      </c>
      <c r="H356" s="213"/>
    </row>
    <row r="357" spans="1:8" ht="15" outlineLevel="1">
      <c r="A357" s="216" t="s">
        <v>436</v>
      </c>
      <c r="B357" s="252" t="s">
        <v>409</v>
      </c>
      <c r="H357" s="213"/>
    </row>
    <row r="358" spans="1:8" ht="15" outlineLevel="1">
      <c r="A358" s="216" t="s">
        <v>437</v>
      </c>
      <c r="B358" s="252" t="s">
        <v>409</v>
      </c>
      <c r="H358" s="213"/>
    </row>
    <row r="359" spans="1:8" ht="15" outlineLevel="1">
      <c r="A359" s="216" t="s">
        <v>438</v>
      </c>
      <c r="B359" s="252" t="s">
        <v>409</v>
      </c>
      <c r="H359" s="213"/>
    </row>
    <row r="360" spans="1:8" ht="15" outlineLevel="1">
      <c r="A360" s="216" t="s">
        <v>439</v>
      </c>
      <c r="B360" s="252" t="s">
        <v>409</v>
      </c>
      <c r="H360" s="213"/>
    </row>
    <row r="361" spans="1:8" ht="15" outlineLevel="1">
      <c r="A361" s="216" t="s">
        <v>440</v>
      </c>
      <c r="B361" s="252" t="s">
        <v>409</v>
      </c>
      <c r="H361" s="213"/>
    </row>
    <row r="362" spans="1:8" ht="15" outlineLevel="1">
      <c r="A362" s="216" t="s">
        <v>441</v>
      </c>
      <c r="B362" s="252" t="s">
        <v>409</v>
      </c>
      <c r="H362" s="213"/>
    </row>
    <row r="363" spans="1:8" ht="15" outlineLevel="1">
      <c r="A363" s="216" t="s">
        <v>442</v>
      </c>
      <c r="B363" s="252" t="s">
        <v>409</v>
      </c>
      <c r="H363" s="213"/>
    </row>
    <row r="364" spans="1:8" ht="15" outlineLevel="1">
      <c r="A364" s="216" t="s">
        <v>443</v>
      </c>
      <c r="B364" s="252" t="s">
        <v>409</v>
      </c>
      <c r="H364" s="213"/>
    </row>
    <row r="365" spans="1:8" ht="15" outlineLevel="1">
      <c r="A365" s="216" t="s">
        <v>444</v>
      </c>
      <c r="B365" s="252" t="s">
        <v>409</v>
      </c>
      <c r="H365" s="213"/>
    </row>
    <row r="366" ht="15">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1"/>
  <sheetViews>
    <sheetView showGridLines="0" view="pageBreakPreview" zoomScale="60" zoomScalePageLayoutView="0" workbookViewId="0" topLeftCell="B340">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1" t="s">
        <v>987</v>
      </c>
      <c r="L2" s="32"/>
      <c r="M2" s="32"/>
      <c r="N2" s="32"/>
      <c r="O2" s="32"/>
      <c r="P2" s="32"/>
    </row>
    <row r="3" spans="2:16" ht="6" customHeight="1">
      <c r="B3" s="1"/>
      <c r="C3" s="1"/>
      <c r="D3" s="1"/>
      <c r="E3" s="1"/>
      <c r="F3" s="1"/>
      <c r="G3" s="1"/>
      <c r="H3" s="1"/>
      <c r="I3" s="1"/>
      <c r="J3" s="1"/>
      <c r="K3" s="1"/>
      <c r="L3" s="1"/>
      <c r="M3" s="1"/>
      <c r="N3" s="1"/>
      <c r="O3" s="1"/>
      <c r="P3" s="1"/>
    </row>
    <row r="4" spans="2:16" ht="33" customHeight="1">
      <c r="B4" s="33" t="s">
        <v>1298</v>
      </c>
      <c r="C4" s="34"/>
      <c r="D4" s="34"/>
      <c r="E4" s="34"/>
      <c r="F4" s="34"/>
      <c r="G4" s="34"/>
      <c r="H4" s="34"/>
      <c r="I4" s="34"/>
      <c r="J4" s="34"/>
      <c r="K4" s="34"/>
      <c r="L4" s="34"/>
      <c r="M4" s="34"/>
      <c r="N4" s="34"/>
      <c r="O4" s="34"/>
      <c r="P4" s="34"/>
    </row>
    <row r="5" spans="2:16" ht="4.5" customHeight="1">
      <c r="B5" s="1"/>
      <c r="C5" s="1"/>
      <c r="D5" s="1"/>
      <c r="E5" s="1"/>
      <c r="F5" s="1"/>
      <c r="G5" s="1"/>
      <c r="H5" s="1"/>
      <c r="I5" s="1"/>
      <c r="J5" s="1"/>
      <c r="K5" s="1"/>
      <c r="L5" s="1"/>
      <c r="M5" s="1"/>
      <c r="N5" s="1"/>
      <c r="O5" s="1"/>
      <c r="P5" s="1"/>
    </row>
    <row r="6" spans="2:16" ht="20.25" customHeight="1">
      <c r="B6" s="38" t="s">
        <v>1122</v>
      </c>
      <c r="C6" s="39"/>
      <c r="D6" s="39"/>
      <c r="E6" s="39"/>
      <c r="F6" s="39"/>
      <c r="G6" s="1"/>
      <c r="H6" s="164">
        <v>44105</v>
      </c>
      <c r="I6" s="41"/>
      <c r="J6" s="41"/>
      <c r="K6" s="41"/>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1299</v>
      </c>
      <c r="C8" s="156"/>
      <c r="D8" s="157"/>
      <c r="E8" s="158" t="s">
        <v>1300</v>
      </c>
      <c r="F8" s="159"/>
      <c r="G8" s="159"/>
      <c r="H8" s="160"/>
      <c r="I8" s="161" t="s">
        <v>1301</v>
      </c>
      <c r="J8" s="162"/>
      <c r="K8" s="162"/>
      <c r="L8" s="162"/>
      <c r="M8" s="162"/>
      <c r="N8" s="162"/>
      <c r="O8" s="163"/>
      <c r="P8" s="1"/>
    </row>
    <row r="9" spans="2:16" ht="22.5" customHeight="1">
      <c r="B9" s="24" t="s">
        <v>1302</v>
      </c>
      <c r="C9" s="4" t="s">
        <v>1303</v>
      </c>
      <c r="D9" s="4" t="s">
        <v>1304</v>
      </c>
      <c r="E9" s="24" t="s">
        <v>1305</v>
      </c>
      <c r="F9" s="165" t="s">
        <v>1306</v>
      </c>
      <c r="G9" s="43"/>
      <c r="H9" s="43"/>
      <c r="I9" s="47" t="s">
        <v>1307</v>
      </c>
      <c r="J9" s="43"/>
      <c r="K9" s="43"/>
      <c r="L9" s="43"/>
      <c r="M9" s="4" t="s">
        <v>1308</v>
      </c>
      <c r="N9" s="4" t="s">
        <v>1309</v>
      </c>
      <c r="O9" s="4" t="s">
        <v>1310</v>
      </c>
      <c r="P9" s="1"/>
    </row>
    <row r="10" spans="2:16" ht="11.25" customHeight="1">
      <c r="B10" s="25">
        <v>44105</v>
      </c>
      <c r="C10" s="26">
        <v>44136</v>
      </c>
      <c r="D10" s="10">
        <v>1</v>
      </c>
      <c r="E10" s="27">
        <v>31</v>
      </c>
      <c r="F10" s="166">
        <v>2250000000</v>
      </c>
      <c r="G10" s="59"/>
      <c r="H10" s="59"/>
      <c r="I10" s="58">
        <v>3012067959.177125</v>
      </c>
      <c r="J10" s="59"/>
      <c r="K10" s="59"/>
      <c r="L10" s="59"/>
      <c r="M10" s="10">
        <v>3006959269.0195565</v>
      </c>
      <c r="N10" s="10">
        <v>2999311952.7524295</v>
      </c>
      <c r="O10" s="10">
        <v>2986608232.1098185</v>
      </c>
      <c r="P10" s="1"/>
    </row>
    <row r="11" spans="2:16" ht="11.25" customHeight="1">
      <c r="B11" s="25">
        <v>44105</v>
      </c>
      <c r="C11" s="26">
        <v>44166</v>
      </c>
      <c r="D11" s="10">
        <v>2</v>
      </c>
      <c r="E11" s="27">
        <v>61</v>
      </c>
      <c r="F11" s="166">
        <v>2250000000</v>
      </c>
      <c r="G11" s="59"/>
      <c r="H11" s="59"/>
      <c r="I11" s="58">
        <v>2992136655.17697</v>
      </c>
      <c r="J11" s="59"/>
      <c r="K11" s="59"/>
      <c r="L11" s="59"/>
      <c r="M11" s="10">
        <v>2982158786.2913547</v>
      </c>
      <c r="N11" s="10">
        <v>2967253317.763436</v>
      </c>
      <c r="O11" s="10">
        <v>2942573551.6273227</v>
      </c>
      <c r="P11" s="1"/>
    </row>
    <row r="12" spans="2:16" ht="11.25" customHeight="1">
      <c r="B12" s="25">
        <v>44105</v>
      </c>
      <c r="C12" s="26">
        <v>44197</v>
      </c>
      <c r="D12" s="10">
        <v>3</v>
      </c>
      <c r="E12" s="27">
        <v>92</v>
      </c>
      <c r="F12" s="166">
        <v>2250000000</v>
      </c>
      <c r="G12" s="59"/>
      <c r="H12" s="59"/>
      <c r="I12" s="58">
        <v>2972375225.465869</v>
      </c>
      <c r="J12" s="59"/>
      <c r="K12" s="59"/>
      <c r="L12" s="59"/>
      <c r="M12" s="10">
        <v>2957438698.0506573</v>
      </c>
      <c r="N12" s="10">
        <v>2935173004.0013285</v>
      </c>
      <c r="O12" s="10">
        <v>2898431406.8194704</v>
      </c>
      <c r="P12" s="1"/>
    </row>
    <row r="13" spans="2:16" ht="11.25" customHeight="1">
      <c r="B13" s="25">
        <v>44105</v>
      </c>
      <c r="C13" s="26">
        <v>44228</v>
      </c>
      <c r="D13" s="10">
        <v>4</v>
      </c>
      <c r="E13" s="27">
        <v>123</v>
      </c>
      <c r="F13" s="166">
        <v>2250000000</v>
      </c>
      <c r="G13" s="59"/>
      <c r="H13" s="59"/>
      <c r="I13" s="58">
        <v>2952324195.6874</v>
      </c>
      <c r="J13" s="59"/>
      <c r="K13" s="59"/>
      <c r="L13" s="59"/>
      <c r="M13" s="10">
        <v>2932506229.2512875</v>
      </c>
      <c r="N13" s="10">
        <v>2903026426.488066</v>
      </c>
      <c r="O13" s="10">
        <v>2854545247.655996</v>
      </c>
      <c r="P13" s="1"/>
    </row>
    <row r="14" spans="2:16" ht="11.25" customHeight="1">
      <c r="B14" s="25">
        <v>44105</v>
      </c>
      <c r="C14" s="26">
        <v>44256</v>
      </c>
      <c r="D14" s="10">
        <v>5</v>
      </c>
      <c r="E14" s="27">
        <v>151</v>
      </c>
      <c r="F14" s="166">
        <v>2250000000</v>
      </c>
      <c r="G14" s="59"/>
      <c r="H14" s="59"/>
      <c r="I14" s="58">
        <v>2930095275.676281</v>
      </c>
      <c r="J14" s="59"/>
      <c r="K14" s="59"/>
      <c r="L14" s="59"/>
      <c r="M14" s="10">
        <v>2905967565.9909554</v>
      </c>
      <c r="N14" s="10">
        <v>2870145574.727261</v>
      </c>
      <c r="O14" s="10">
        <v>2811414486.0913253</v>
      </c>
      <c r="P14" s="1"/>
    </row>
    <row r="15" spans="2:16" ht="11.25" customHeight="1">
      <c r="B15" s="25">
        <v>44105</v>
      </c>
      <c r="C15" s="26">
        <v>44287</v>
      </c>
      <c r="D15" s="10">
        <v>6</v>
      </c>
      <c r="E15" s="27">
        <v>182</v>
      </c>
      <c r="F15" s="166">
        <v>2250000000</v>
      </c>
      <c r="G15" s="59"/>
      <c r="H15" s="59"/>
      <c r="I15" s="58">
        <v>2908384079.99808</v>
      </c>
      <c r="J15" s="59"/>
      <c r="K15" s="59"/>
      <c r="L15" s="59"/>
      <c r="M15" s="10">
        <v>2879542934.5009527</v>
      </c>
      <c r="N15" s="10">
        <v>2836813684.8161316</v>
      </c>
      <c r="O15" s="10">
        <v>2766995075.8503675</v>
      </c>
      <c r="P15" s="1"/>
    </row>
    <row r="16" spans="2:16" ht="11.25" customHeight="1">
      <c r="B16" s="25">
        <v>44105</v>
      </c>
      <c r="C16" s="26">
        <v>44317</v>
      </c>
      <c r="D16" s="10">
        <v>7</v>
      </c>
      <c r="E16" s="27">
        <v>212</v>
      </c>
      <c r="F16" s="166">
        <v>2250000000</v>
      </c>
      <c r="G16" s="59"/>
      <c r="H16" s="59"/>
      <c r="I16" s="58">
        <v>2888082383.683566</v>
      </c>
      <c r="J16" s="59"/>
      <c r="K16" s="59"/>
      <c r="L16" s="59"/>
      <c r="M16" s="10">
        <v>2854749052.3893337</v>
      </c>
      <c r="N16" s="10">
        <v>2805465676.8869734</v>
      </c>
      <c r="O16" s="10">
        <v>2725201480.324289</v>
      </c>
      <c r="P16" s="1"/>
    </row>
    <row r="17" spans="2:16" ht="11.25" customHeight="1">
      <c r="B17" s="25">
        <v>44105</v>
      </c>
      <c r="C17" s="26">
        <v>44348</v>
      </c>
      <c r="D17" s="10">
        <v>8</v>
      </c>
      <c r="E17" s="27">
        <v>243</v>
      </c>
      <c r="F17" s="166">
        <v>2250000000</v>
      </c>
      <c r="G17" s="59"/>
      <c r="H17" s="59"/>
      <c r="I17" s="58">
        <v>2865998645.37196</v>
      </c>
      <c r="J17" s="59"/>
      <c r="K17" s="59"/>
      <c r="L17" s="59"/>
      <c r="M17" s="10">
        <v>2828115355.287717</v>
      </c>
      <c r="N17" s="10">
        <v>2772223463.515743</v>
      </c>
      <c r="O17" s="10">
        <v>2681504381.817907</v>
      </c>
      <c r="P17" s="1"/>
    </row>
    <row r="18" spans="2:16" ht="11.25" customHeight="1">
      <c r="B18" s="25">
        <v>44105</v>
      </c>
      <c r="C18" s="26">
        <v>44378</v>
      </c>
      <c r="D18" s="10">
        <v>9</v>
      </c>
      <c r="E18" s="27">
        <v>273</v>
      </c>
      <c r="F18" s="166">
        <v>2250000000</v>
      </c>
      <c r="G18" s="59"/>
      <c r="H18" s="59"/>
      <c r="I18" s="58">
        <v>2844552018.463793</v>
      </c>
      <c r="J18" s="59"/>
      <c r="K18" s="59"/>
      <c r="L18" s="59"/>
      <c r="M18" s="10">
        <v>2802344863.152533</v>
      </c>
      <c r="N18" s="10">
        <v>2740201262.026077</v>
      </c>
      <c r="O18" s="10">
        <v>2639665045.132568</v>
      </c>
      <c r="P18" s="1"/>
    </row>
    <row r="19" spans="2:16" ht="11.25" customHeight="1">
      <c r="B19" s="25">
        <v>44105</v>
      </c>
      <c r="C19" s="26">
        <v>44409</v>
      </c>
      <c r="D19" s="10">
        <v>10</v>
      </c>
      <c r="E19" s="27">
        <v>304</v>
      </c>
      <c r="F19" s="166">
        <v>2250000000</v>
      </c>
      <c r="G19" s="59"/>
      <c r="H19" s="59"/>
      <c r="I19" s="58">
        <v>2822570910.647302</v>
      </c>
      <c r="J19" s="59"/>
      <c r="K19" s="59"/>
      <c r="L19" s="59"/>
      <c r="M19" s="10">
        <v>2775973652.7759023</v>
      </c>
      <c r="N19" s="10">
        <v>2707511532.7334957</v>
      </c>
      <c r="O19" s="10">
        <v>2597127639.783148</v>
      </c>
      <c r="P19" s="1"/>
    </row>
    <row r="20" spans="2:16" ht="11.25" customHeight="1">
      <c r="B20" s="25">
        <v>44105</v>
      </c>
      <c r="C20" s="26">
        <v>44440</v>
      </c>
      <c r="D20" s="10">
        <v>11</v>
      </c>
      <c r="E20" s="27">
        <v>335</v>
      </c>
      <c r="F20" s="166">
        <v>2250000000</v>
      </c>
      <c r="G20" s="59"/>
      <c r="H20" s="59"/>
      <c r="I20" s="58">
        <v>2801118336.469988</v>
      </c>
      <c r="J20" s="59"/>
      <c r="K20" s="59"/>
      <c r="L20" s="59"/>
      <c r="M20" s="10">
        <v>2750202762.584898</v>
      </c>
      <c r="N20" s="10">
        <v>2675554379.29901</v>
      </c>
      <c r="O20" s="10">
        <v>2555602950.1985064</v>
      </c>
      <c r="P20" s="1"/>
    </row>
    <row r="21" spans="2:16" ht="11.25" customHeight="1">
      <c r="B21" s="25">
        <v>44105</v>
      </c>
      <c r="C21" s="26">
        <v>44470</v>
      </c>
      <c r="D21" s="10">
        <v>12</v>
      </c>
      <c r="E21" s="27">
        <v>365</v>
      </c>
      <c r="F21" s="166">
        <v>2250000000</v>
      </c>
      <c r="G21" s="59"/>
      <c r="H21" s="59"/>
      <c r="I21" s="58">
        <v>2780449047.63685</v>
      </c>
      <c r="J21" s="59"/>
      <c r="K21" s="59"/>
      <c r="L21" s="59"/>
      <c r="M21" s="10">
        <v>2725428285.139017</v>
      </c>
      <c r="N21" s="10">
        <v>2644926417.458523</v>
      </c>
      <c r="O21" s="10">
        <v>2515992118.9823875</v>
      </c>
      <c r="P21" s="1"/>
    </row>
    <row r="22" spans="2:16" ht="11.25" customHeight="1">
      <c r="B22" s="25">
        <v>44105</v>
      </c>
      <c r="C22" s="26">
        <v>44501</v>
      </c>
      <c r="D22" s="10">
        <v>13</v>
      </c>
      <c r="E22" s="27">
        <v>396</v>
      </c>
      <c r="F22" s="166">
        <v>2250000000</v>
      </c>
      <c r="G22" s="59"/>
      <c r="H22" s="59"/>
      <c r="I22" s="58">
        <v>2760172155.222443</v>
      </c>
      <c r="J22" s="59"/>
      <c r="K22" s="59"/>
      <c r="L22" s="59"/>
      <c r="M22" s="10">
        <v>2700963823.395831</v>
      </c>
      <c r="N22" s="10">
        <v>2614518358.717889</v>
      </c>
      <c r="O22" s="10">
        <v>2476532304.174389</v>
      </c>
      <c r="P22" s="1"/>
    </row>
    <row r="23" spans="2:16" ht="11.25" customHeight="1">
      <c r="B23" s="25">
        <v>44105</v>
      </c>
      <c r="C23" s="26">
        <v>44531</v>
      </c>
      <c r="D23" s="10">
        <v>14</v>
      </c>
      <c r="E23" s="27">
        <v>426</v>
      </c>
      <c r="F23" s="166">
        <v>2250000000</v>
      </c>
      <c r="G23" s="59"/>
      <c r="H23" s="59"/>
      <c r="I23" s="58">
        <v>2739880166.649454</v>
      </c>
      <c r="J23" s="59"/>
      <c r="K23" s="59"/>
      <c r="L23" s="59"/>
      <c r="M23" s="10">
        <v>2676706329.752106</v>
      </c>
      <c r="N23" s="10">
        <v>2584659999.283196</v>
      </c>
      <c r="O23" s="10">
        <v>2438213922.00867</v>
      </c>
      <c r="P23" s="1"/>
    </row>
    <row r="24" spans="2:16" ht="11.25" customHeight="1">
      <c r="B24" s="25">
        <v>44105</v>
      </c>
      <c r="C24" s="26">
        <v>44562</v>
      </c>
      <c r="D24" s="10">
        <v>15</v>
      </c>
      <c r="E24" s="27">
        <v>457</v>
      </c>
      <c r="F24" s="166">
        <v>2250000000</v>
      </c>
      <c r="G24" s="59"/>
      <c r="H24" s="59"/>
      <c r="I24" s="58">
        <v>2718373202.353105</v>
      </c>
      <c r="J24" s="59"/>
      <c r="K24" s="59"/>
      <c r="L24" s="59"/>
      <c r="M24" s="10">
        <v>2651190999.148817</v>
      </c>
      <c r="N24" s="10">
        <v>2553511424.483278</v>
      </c>
      <c r="O24" s="10">
        <v>2398627507.6221695</v>
      </c>
      <c r="P24" s="1"/>
    </row>
    <row r="25" spans="2:16" ht="11.25" customHeight="1">
      <c r="B25" s="25">
        <v>44105</v>
      </c>
      <c r="C25" s="26">
        <v>44593</v>
      </c>
      <c r="D25" s="10">
        <v>16</v>
      </c>
      <c r="E25" s="27">
        <v>488</v>
      </c>
      <c r="F25" s="166">
        <v>2250000000</v>
      </c>
      <c r="G25" s="59"/>
      <c r="H25" s="59"/>
      <c r="I25" s="58">
        <v>2697034730.701735</v>
      </c>
      <c r="J25" s="59"/>
      <c r="K25" s="59"/>
      <c r="L25" s="59"/>
      <c r="M25" s="10">
        <v>2625918570.1146164</v>
      </c>
      <c r="N25" s="10">
        <v>2522737924.04254</v>
      </c>
      <c r="O25" s="10">
        <v>2359683523.9807096</v>
      </c>
      <c r="P25" s="1"/>
    </row>
    <row r="26" spans="2:16" ht="11.25" customHeight="1">
      <c r="B26" s="25">
        <v>44105</v>
      </c>
      <c r="C26" s="26">
        <v>44621</v>
      </c>
      <c r="D26" s="10">
        <v>17</v>
      </c>
      <c r="E26" s="27">
        <v>516</v>
      </c>
      <c r="F26" s="166">
        <v>2250000000</v>
      </c>
      <c r="G26" s="59"/>
      <c r="H26" s="59"/>
      <c r="I26" s="58">
        <v>2675634391.629716</v>
      </c>
      <c r="J26" s="59"/>
      <c r="K26" s="59"/>
      <c r="L26" s="59"/>
      <c r="M26" s="10">
        <v>2601091368.9946856</v>
      </c>
      <c r="N26" s="10">
        <v>2493145390.7176337</v>
      </c>
      <c r="O26" s="10">
        <v>2323080402.307768</v>
      </c>
      <c r="P26" s="1"/>
    </row>
    <row r="27" spans="2:16" ht="11.25" customHeight="1">
      <c r="B27" s="25">
        <v>44105</v>
      </c>
      <c r="C27" s="26">
        <v>44652</v>
      </c>
      <c r="D27" s="10">
        <v>18</v>
      </c>
      <c r="E27" s="27">
        <v>547</v>
      </c>
      <c r="F27" s="166">
        <v>2250000000</v>
      </c>
      <c r="G27" s="59"/>
      <c r="H27" s="59"/>
      <c r="I27" s="58">
        <v>2655438870.845572</v>
      </c>
      <c r="J27" s="59"/>
      <c r="K27" s="59"/>
      <c r="L27" s="59"/>
      <c r="M27" s="10">
        <v>2577080149.6367865</v>
      </c>
      <c r="N27" s="10">
        <v>2463848592.70985</v>
      </c>
      <c r="O27" s="10">
        <v>2286058139.500156</v>
      </c>
      <c r="P27" s="1"/>
    </row>
    <row r="28" spans="2:16" ht="11.25" customHeight="1">
      <c r="B28" s="25">
        <v>44105</v>
      </c>
      <c r="C28" s="26">
        <v>44682</v>
      </c>
      <c r="D28" s="10">
        <v>19</v>
      </c>
      <c r="E28" s="27">
        <v>577</v>
      </c>
      <c r="F28" s="166">
        <v>2250000000</v>
      </c>
      <c r="G28" s="59"/>
      <c r="H28" s="59"/>
      <c r="I28" s="58">
        <v>2634339517.982566</v>
      </c>
      <c r="J28" s="59"/>
      <c r="K28" s="59"/>
      <c r="L28" s="59"/>
      <c r="M28" s="10">
        <v>2552406986.224041</v>
      </c>
      <c r="N28" s="10">
        <v>2434253384.3823104</v>
      </c>
      <c r="O28" s="10">
        <v>2249340075.5392647</v>
      </c>
      <c r="P28" s="1"/>
    </row>
    <row r="29" spans="2:16" ht="11.25" customHeight="1">
      <c r="B29" s="25">
        <v>44105</v>
      </c>
      <c r="C29" s="26">
        <v>44713</v>
      </c>
      <c r="D29" s="10">
        <v>20</v>
      </c>
      <c r="E29" s="27">
        <v>608</v>
      </c>
      <c r="F29" s="166">
        <v>2250000000</v>
      </c>
      <c r="G29" s="59"/>
      <c r="H29" s="59"/>
      <c r="I29" s="58">
        <v>2613411198.704815</v>
      </c>
      <c r="J29" s="59"/>
      <c r="K29" s="59"/>
      <c r="L29" s="59"/>
      <c r="M29" s="10">
        <v>2527834894.8637495</v>
      </c>
      <c r="N29" s="10">
        <v>2404687552.688432</v>
      </c>
      <c r="O29" s="10">
        <v>2212608688.28399</v>
      </c>
      <c r="P29" s="1"/>
    </row>
    <row r="30" spans="2:16" ht="11.25" customHeight="1">
      <c r="B30" s="25">
        <v>44105</v>
      </c>
      <c r="C30" s="26">
        <v>44743</v>
      </c>
      <c r="D30" s="10">
        <v>21</v>
      </c>
      <c r="E30" s="27">
        <v>638</v>
      </c>
      <c r="F30" s="166">
        <v>2250000000</v>
      </c>
      <c r="G30" s="59"/>
      <c r="H30" s="59"/>
      <c r="I30" s="58">
        <v>2592980788.836251</v>
      </c>
      <c r="J30" s="59"/>
      <c r="K30" s="59"/>
      <c r="L30" s="59"/>
      <c r="M30" s="10">
        <v>2503956710.9440837</v>
      </c>
      <c r="N30" s="10">
        <v>2376109958.1113153</v>
      </c>
      <c r="O30" s="10">
        <v>2177351655.58469</v>
      </c>
      <c r="P30" s="1"/>
    </row>
    <row r="31" spans="2:16" ht="11.25" customHeight="1">
      <c r="B31" s="25">
        <v>44105</v>
      </c>
      <c r="C31" s="26">
        <v>44774</v>
      </c>
      <c r="D31" s="10">
        <v>22</v>
      </c>
      <c r="E31" s="27">
        <v>669</v>
      </c>
      <c r="F31" s="166">
        <v>2250000000</v>
      </c>
      <c r="G31" s="59"/>
      <c r="H31" s="59"/>
      <c r="I31" s="58">
        <v>2571899492.877446</v>
      </c>
      <c r="J31" s="59"/>
      <c r="K31" s="59"/>
      <c r="L31" s="59"/>
      <c r="M31" s="10">
        <v>2479386825.149262</v>
      </c>
      <c r="N31" s="10">
        <v>2346810918.127489</v>
      </c>
      <c r="O31" s="10">
        <v>2141394885.6421692</v>
      </c>
      <c r="P31" s="1"/>
    </row>
    <row r="32" spans="2:16" ht="11.25" customHeight="1">
      <c r="B32" s="25">
        <v>44105</v>
      </c>
      <c r="C32" s="26">
        <v>44805</v>
      </c>
      <c r="D32" s="10">
        <v>23</v>
      </c>
      <c r="E32" s="27">
        <v>700</v>
      </c>
      <c r="F32" s="166">
        <v>2250000000</v>
      </c>
      <c r="G32" s="59"/>
      <c r="H32" s="59"/>
      <c r="I32" s="58">
        <v>2551520692.427904</v>
      </c>
      <c r="J32" s="59"/>
      <c r="K32" s="59"/>
      <c r="L32" s="59"/>
      <c r="M32" s="10">
        <v>2455569158.719454</v>
      </c>
      <c r="N32" s="10">
        <v>2318355723.1907206</v>
      </c>
      <c r="O32" s="10">
        <v>2106470369.4970272</v>
      </c>
      <c r="P32" s="1"/>
    </row>
    <row r="33" spans="2:16" ht="11.25" customHeight="1">
      <c r="B33" s="25">
        <v>44105</v>
      </c>
      <c r="C33" s="26">
        <v>44835</v>
      </c>
      <c r="D33" s="10">
        <v>24</v>
      </c>
      <c r="E33" s="27">
        <v>730</v>
      </c>
      <c r="F33" s="166">
        <v>2250000000</v>
      </c>
      <c r="G33" s="59"/>
      <c r="H33" s="59"/>
      <c r="I33" s="58">
        <v>2530605952.535548</v>
      </c>
      <c r="J33" s="59"/>
      <c r="K33" s="59"/>
      <c r="L33" s="59"/>
      <c r="M33" s="10">
        <v>2431443381.2577853</v>
      </c>
      <c r="N33" s="10">
        <v>2289928024.4399056</v>
      </c>
      <c r="O33" s="10">
        <v>2072111858.6385808</v>
      </c>
      <c r="P33" s="1"/>
    </row>
    <row r="34" spans="2:16" ht="11.25" customHeight="1">
      <c r="B34" s="25">
        <v>44105</v>
      </c>
      <c r="C34" s="26">
        <v>44866</v>
      </c>
      <c r="D34" s="10">
        <v>25</v>
      </c>
      <c r="E34" s="27">
        <v>761</v>
      </c>
      <c r="F34" s="166">
        <v>2250000000</v>
      </c>
      <c r="G34" s="59"/>
      <c r="H34" s="59"/>
      <c r="I34" s="58">
        <v>2509978008.501594</v>
      </c>
      <c r="J34" s="59"/>
      <c r="K34" s="59"/>
      <c r="L34" s="59"/>
      <c r="M34" s="10">
        <v>2407533457.2006445</v>
      </c>
      <c r="N34" s="10">
        <v>2261643221.0554247</v>
      </c>
      <c r="O34" s="10">
        <v>2037849366.842843</v>
      </c>
      <c r="P34" s="1"/>
    </row>
    <row r="35" spans="2:16" ht="11.25" customHeight="1">
      <c r="B35" s="25">
        <v>44105</v>
      </c>
      <c r="C35" s="26">
        <v>44896</v>
      </c>
      <c r="D35" s="10">
        <v>26</v>
      </c>
      <c r="E35" s="27">
        <v>791</v>
      </c>
      <c r="F35" s="166">
        <v>2250000000</v>
      </c>
      <c r="G35" s="59"/>
      <c r="H35" s="59"/>
      <c r="I35" s="58">
        <v>2488839407.649585</v>
      </c>
      <c r="J35" s="59"/>
      <c r="K35" s="59"/>
      <c r="L35" s="59"/>
      <c r="M35" s="10">
        <v>2383339165.592418</v>
      </c>
      <c r="N35" s="10">
        <v>2233404470.458635</v>
      </c>
      <c r="O35" s="10">
        <v>2004155653.8780892</v>
      </c>
      <c r="P35" s="1"/>
    </row>
    <row r="36" spans="2:16" ht="11.25" customHeight="1">
      <c r="B36" s="25">
        <v>44105</v>
      </c>
      <c r="C36" s="26">
        <v>44927</v>
      </c>
      <c r="D36" s="10">
        <v>27</v>
      </c>
      <c r="E36" s="27">
        <v>822</v>
      </c>
      <c r="F36" s="166">
        <v>2250000000</v>
      </c>
      <c r="G36" s="59"/>
      <c r="H36" s="59"/>
      <c r="I36" s="58">
        <v>2467599708.22171</v>
      </c>
      <c r="J36" s="59"/>
      <c r="K36" s="59"/>
      <c r="L36" s="59"/>
      <c r="M36" s="10">
        <v>2358991980.321038</v>
      </c>
      <c r="N36" s="10">
        <v>2204966971.981331</v>
      </c>
      <c r="O36" s="10">
        <v>1970256528.7941327</v>
      </c>
      <c r="P36" s="1"/>
    </row>
    <row r="37" spans="2:16" ht="11.25" customHeight="1">
      <c r="B37" s="25">
        <v>44105</v>
      </c>
      <c r="C37" s="26">
        <v>44958</v>
      </c>
      <c r="D37" s="10">
        <v>28</v>
      </c>
      <c r="E37" s="27">
        <v>853</v>
      </c>
      <c r="F37" s="166">
        <v>2250000000</v>
      </c>
      <c r="G37" s="59"/>
      <c r="H37" s="59"/>
      <c r="I37" s="58">
        <v>2446538433.695776</v>
      </c>
      <c r="J37" s="59"/>
      <c r="K37" s="59"/>
      <c r="L37" s="59"/>
      <c r="M37" s="10">
        <v>2334890810.7254953</v>
      </c>
      <c r="N37" s="10">
        <v>2176889040.724835</v>
      </c>
      <c r="O37" s="10">
        <v>1936928543.806027</v>
      </c>
      <c r="P37" s="1"/>
    </row>
    <row r="38" spans="2:16" ht="11.25" customHeight="1">
      <c r="B38" s="25">
        <v>44105</v>
      </c>
      <c r="C38" s="26">
        <v>44986</v>
      </c>
      <c r="D38" s="10">
        <v>29</v>
      </c>
      <c r="E38" s="27">
        <v>881</v>
      </c>
      <c r="F38" s="166">
        <v>2250000000</v>
      </c>
      <c r="G38" s="59"/>
      <c r="H38" s="59"/>
      <c r="I38" s="58">
        <v>2425984644.451021</v>
      </c>
      <c r="J38" s="59"/>
      <c r="K38" s="59"/>
      <c r="L38" s="59"/>
      <c r="M38" s="10">
        <v>2311727843.760187</v>
      </c>
      <c r="N38" s="10">
        <v>2150341997.7724495</v>
      </c>
      <c r="O38" s="10">
        <v>1905986650.809308</v>
      </c>
      <c r="P38" s="1"/>
    </row>
    <row r="39" spans="2:16" ht="11.25" customHeight="1">
      <c r="B39" s="25">
        <v>44105</v>
      </c>
      <c r="C39" s="26">
        <v>45017</v>
      </c>
      <c r="D39" s="10">
        <v>30</v>
      </c>
      <c r="E39" s="27">
        <v>912</v>
      </c>
      <c r="F39" s="166">
        <v>2250000000</v>
      </c>
      <c r="G39" s="59"/>
      <c r="H39" s="59"/>
      <c r="I39" s="58">
        <v>2405967236.130913</v>
      </c>
      <c r="J39" s="59"/>
      <c r="K39" s="59"/>
      <c r="L39" s="59"/>
      <c r="M39" s="10">
        <v>2288764687.502765</v>
      </c>
      <c r="N39" s="10">
        <v>2123567501.2017167</v>
      </c>
      <c r="O39" s="10">
        <v>1874282315.147113</v>
      </c>
      <c r="P39" s="1"/>
    </row>
    <row r="40" spans="2:16" ht="11.25" customHeight="1">
      <c r="B40" s="25">
        <v>44105</v>
      </c>
      <c r="C40" s="26">
        <v>45047</v>
      </c>
      <c r="D40" s="10">
        <v>31</v>
      </c>
      <c r="E40" s="27">
        <v>942</v>
      </c>
      <c r="F40" s="166">
        <v>2250000000</v>
      </c>
      <c r="G40" s="59"/>
      <c r="H40" s="59"/>
      <c r="I40" s="58">
        <v>2384928691.135664</v>
      </c>
      <c r="J40" s="59"/>
      <c r="K40" s="59"/>
      <c r="L40" s="59"/>
      <c r="M40" s="10">
        <v>2265027055.5152535</v>
      </c>
      <c r="N40" s="10">
        <v>2096370729.9255493</v>
      </c>
      <c r="O40" s="10">
        <v>1842693516.843048</v>
      </c>
      <c r="P40" s="1"/>
    </row>
    <row r="41" spans="2:16" ht="11.25" customHeight="1">
      <c r="B41" s="25">
        <v>44105</v>
      </c>
      <c r="C41" s="26">
        <v>45078</v>
      </c>
      <c r="D41" s="10">
        <v>32</v>
      </c>
      <c r="E41" s="27">
        <v>973</v>
      </c>
      <c r="F41" s="166">
        <v>2250000000</v>
      </c>
      <c r="G41" s="59"/>
      <c r="H41" s="59"/>
      <c r="I41" s="58">
        <v>2362948356.774818</v>
      </c>
      <c r="J41" s="59"/>
      <c r="K41" s="59"/>
      <c r="L41" s="59"/>
      <c r="M41" s="10">
        <v>2240345528.9495325</v>
      </c>
      <c r="N41" s="10">
        <v>2068253610.1571534</v>
      </c>
      <c r="O41" s="10">
        <v>1810278657.018062</v>
      </c>
      <c r="P41" s="1"/>
    </row>
    <row r="42" spans="2:16" ht="11.25" customHeight="1">
      <c r="B42" s="25">
        <v>44105</v>
      </c>
      <c r="C42" s="26">
        <v>45108</v>
      </c>
      <c r="D42" s="10">
        <v>33</v>
      </c>
      <c r="E42" s="27">
        <v>1003</v>
      </c>
      <c r="F42" s="166">
        <v>2250000000</v>
      </c>
      <c r="G42" s="59"/>
      <c r="H42" s="59"/>
      <c r="I42" s="58">
        <v>2341705596.078974</v>
      </c>
      <c r="J42" s="59"/>
      <c r="K42" s="59"/>
      <c r="L42" s="59"/>
      <c r="M42" s="10">
        <v>2216560700.4881296</v>
      </c>
      <c r="N42" s="10">
        <v>2041259328.6269639</v>
      </c>
      <c r="O42" s="10">
        <v>1779327561.8529003</v>
      </c>
      <c r="P42" s="1"/>
    </row>
    <row r="43" spans="2:16" ht="11.25" customHeight="1">
      <c r="B43" s="25">
        <v>44105</v>
      </c>
      <c r="C43" s="26">
        <v>45139</v>
      </c>
      <c r="D43" s="10">
        <v>34</v>
      </c>
      <c r="E43" s="27">
        <v>1034</v>
      </c>
      <c r="F43" s="166">
        <v>2250000000</v>
      </c>
      <c r="G43" s="59"/>
      <c r="H43" s="59"/>
      <c r="I43" s="58">
        <v>2320351258.753167</v>
      </c>
      <c r="J43" s="59"/>
      <c r="K43" s="59"/>
      <c r="L43" s="59"/>
      <c r="M43" s="10">
        <v>2192622408.7559404</v>
      </c>
      <c r="N43" s="10">
        <v>2014078969.724971</v>
      </c>
      <c r="O43" s="10">
        <v>1748198880.8007069</v>
      </c>
      <c r="P43" s="1"/>
    </row>
    <row r="44" spans="2:16" ht="11.25" customHeight="1">
      <c r="B44" s="25">
        <v>44105</v>
      </c>
      <c r="C44" s="26">
        <v>45170</v>
      </c>
      <c r="D44" s="10">
        <v>35</v>
      </c>
      <c r="E44" s="27">
        <v>1065</v>
      </c>
      <c r="F44" s="166">
        <v>2250000000</v>
      </c>
      <c r="G44" s="59"/>
      <c r="H44" s="59"/>
      <c r="I44" s="58">
        <v>2299720162.395679</v>
      </c>
      <c r="J44" s="59"/>
      <c r="K44" s="59"/>
      <c r="L44" s="59"/>
      <c r="M44" s="10">
        <v>2169441212.3746753</v>
      </c>
      <c r="N44" s="10">
        <v>1987717335.70124</v>
      </c>
      <c r="O44" s="10">
        <v>1718009607.1726005</v>
      </c>
      <c r="P44" s="1"/>
    </row>
    <row r="45" spans="2:16" ht="11.25" customHeight="1">
      <c r="B45" s="25">
        <v>44105</v>
      </c>
      <c r="C45" s="26">
        <v>45200</v>
      </c>
      <c r="D45" s="10">
        <v>36</v>
      </c>
      <c r="E45" s="27">
        <v>1095</v>
      </c>
      <c r="F45" s="166">
        <v>1750000000</v>
      </c>
      <c r="G45" s="59"/>
      <c r="H45" s="59"/>
      <c r="I45" s="58">
        <v>2278385894.056917</v>
      </c>
      <c r="J45" s="59"/>
      <c r="K45" s="59"/>
      <c r="L45" s="59"/>
      <c r="M45" s="10">
        <v>2145787627.2451634</v>
      </c>
      <c r="N45" s="10">
        <v>1961206136.2408268</v>
      </c>
      <c r="O45" s="10">
        <v>1688147109.778083</v>
      </c>
      <c r="P45" s="1"/>
    </row>
    <row r="46" spans="2:16" ht="11.25" customHeight="1">
      <c r="B46" s="25">
        <v>44105</v>
      </c>
      <c r="C46" s="26">
        <v>45231</v>
      </c>
      <c r="D46" s="10">
        <v>37</v>
      </c>
      <c r="E46" s="27">
        <v>1126</v>
      </c>
      <c r="F46" s="166">
        <v>1750000000</v>
      </c>
      <c r="G46" s="59"/>
      <c r="H46" s="59"/>
      <c r="I46" s="58">
        <v>2258509003.259019</v>
      </c>
      <c r="J46" s="59"/>
      <c r="K46" s="59"/>
      <c r="L46" s="59"/>
      <c r="M46" s="10">
        <v>2123459874.4557195</v>
      </c>
      <c r="N46" s="10">
        <v>1935863174.132527</v>
      </c>
      <c r="O46" s="10">
        <v>1659274825.2344012</v>
      </c>
      <c r="P46" s="1"/>
    </row>
    <row r="47" spans="2:16" ht="11.25" customHeight="1">
      <c r="B47" s="25">
        <v>44105</v>
      </c>
      <c r="C47" s="26">
        <v>45261</v>
      </c>
      <c r="D47" s="10">
        <v>38</v>
      </c>
      <c r="E47" s="27">
        <v>1156</v>
      </c>
      <c r="F47" s="166">
        <v>1750000000</v>
      </c>
      <c r="G47" s="59"/>
      <c r="H47" s="59"/>
      <c r="I47" s="58">
        <v>2238075783.404719</v>
      </c>
      <c r="J47" s="59"/>
      <c r="K47" s="59"/>
      <c r="L47" s="59"/>
      <c r="M47" s="10">
        <v>2100794545.41478</v>
      </c>
      <c r="N47" s="10">
        <v>1910486388.821231</v>
      </c>
      <c r="O47" s="10">
        <v>1630811243.8875122</v>
      </c>
      <c r="P47" s="1"/>
    </row>
    <row r="48" spans="2:16" ht="11.25" customHeight="1">
      <c r="B48" s="25">
        <v>44105</v>
      </c>
      <c r="C48" s="26">
        <v>45292</v>
      </c>
      <c r="D48" s="10">
        <v>39</v>
      </c>
      <c r="E48" s="27">
        <v>1187</v>
      </c>
      <c r="F48" s="166">
        <v>1750000000</v>
      </c>
      <c r="G48" s="59"/>
      <c r="H48" s="59"/>
      <c r="I48" s="58">
        <v>2216609031.294536</v>
      </c>
      <c r="J48" s="59"/>
      <c r="K48" s="59"/>
      <c r="L48" s="59"/>
      <c r="M48" s="10">
        <v>2077115614.4110599</v>
      </c>
      <c r="N48" s="10">
        <v>1884148505.4138162</v>
      </c>
      <c r="O48" s="10">
        <v>1601516800.4438984</v>
      </c>
      <c r="P48" s="1"/>
    </row>
    <row r="49" spans="2:16" ht="11.25" customHeight="1">
      <c r="B49" s="25">
        <v>44105</v>
      </c>
      <c r="C49" s="26">
        <v>45323</v>
      </c>
      <c r="D49" s="10">
        <v>40</v>
      </c>
      <c r="E49" s="27">
        <v>1218</v>
      </c>
      <c r="F49" s="166">
        <v>1750000000</v>
      </c>
      <c r="G49" s="59"/>
      <c r="H49" s="59"/>
      <c r="I49" s="58">
        <v>2195964931.352059</v>
      </c>
      <c r="J49" s="59"/>
      <c r="K49" s="59"/>
      <c r="L49" s="59"/>
      <c r="M49" s="10">
        <v>2054280536.9332244</v>
      </c>
      <c r="N49" s="10">
        <v>1858695742.0642934</v>
      </c>
      <c r="O49" s="10">
        <v>1573190417.3880045</v>
      </c>
      <c r="P49" s="1"/>
    </row>
    <row r="50" spans="2:16" ht="11.25" customHeight="1">
      <c r="B50" s="25">
        <v>44105</v>
      </c>
      <c r="C50" s="26">
        <v>45352</v>
      </c>
      <c r="D50" s="10">
        <v>41</v>
      </c>
      <c r="E50" s="27">
        <v>1247</v>
      </c>
      <c r="F50" s="166">
        <v>1750000000</v>
      </c>
      <c r="G50" s="59"/>
      <c r="H50" s="59"/>
      <c r="I50" s="58">
        <v>2175418919.352447</v>
      </c>
      <c r="J50" s="59"/>
      <c r="K50" s="59"/>
      <c r="L50" s="59"/>
      <c r="M50" s="10">
        <v>2031831055.8113532</v>
      </c>
      <c r="N50" s="10">
        <v>1834009531.3129528</v>
      </c>
      <c r="O50" s="10">
        <v>1546144657.1122942</v>
      </c>
      <c r="P50" s="1"/>
    </row>
    <row r="51" spans="2:16" ht="11.25" customHeight="1">
      <c r="B51" s="25">
        <v>44105</v>
      </c>
      <c r="C51" s="26">
        <v>45383</v>
      </c>
      <c r="D51" s="10">
        <v>42</v>
      </c>
      <c r="E51" s="27">
        <v>1278</v>
      </c>
      <c r="F51" s="166">
        <v>1750000000</v>
      </c>
      <c r="G51" s="59"/>
      <c r="H51" s="59"/>
      <c r="I51" s="58">
        <v>2155012967.576988</v>
      </c>
      <c r="J51" s="59"/>
      <c r="K51" s="59"/>
      <c r="L51" s="59"/>
      <c r="M51" s="10">
        <v>2009358182.4223938</v>
      </c>
      <c r="N51" s="10">
        <v>1809111968.9646978</v>
      </c>
      <c r="O51" s="10">
        <v>1518695136.4419138</v>
      </c>
      <c r="P51" s="1"/>
    </row>
    <row r="52" spans="2:16" ht="11.25" customHeight="1">
      <c r="B52" s="25">
        <v>44105</v>
      </c>
      <c r="C52" s="26">
        <v>45413</v>
      </c>
      <c r="D52" s="10">
        <v>43</v>
      </c>
      <c r="E52" s="27">
        <v>1308</v>
      </c>
      <c r="F52" s="166">
        <v>1750000000</v>
      </c>
      <c r="G52" s="59"/>
      <c r="H52" s="59"/>
      <c r="I52" s="58">
        <v>2134517455.145386</v>
      </c>
      <c r="J52" s="59"/>
      <c r="K52" s="59"/>
      <c r="L52" s="59"/>
      <c r="M52" s="10">
        <v>1986981130.8793635</v>
      </c>
      <c r="N52" s="10">
        <v>1784561820.7684214</v>
      </c>
      <c r="O52" s="10">
        <v>1491945078.123773</v>
      </c>
      <c r="P52" s="1"/>
    </row>
    <row r="53" spans="2:16" ht="11.25" customHeight="1">
      <c r="B53" s="25">
        <v>44105</v>
      </c>
      <c r="C53" s="26">
        <v>45444</v>
      </c>
      <c r="D53" s="10">
        <v>44</v>
      </c>
      <c r="E53" s="27">
        <v>1339</v>
      </c>
      <c r="F53" s="166">
        <v>1750000000</v>
      </c>
      <c r="G53" s="59"/>
      <c r="H53" s="59"/>
      <c r="I53" s="58">
        <v>2112922768.87164</v>
      </c>
      <c r="J53" s="59"/>
      <c r="K53" s="59"/>
      <c r="L53" s="59"/>
      <c r="M53" s="10">
        <v>1963543081.4923127</v>
      </c>
      <c r="N53" s="10">
        <v>1759026498.2393203</v>
      </c>
      <c r="O53" s="10">
        <v>1464368034.1354182</v>
      </c>
      <c r="P53" s="1"/>
    </row>
    <row r="54" spans="2:16" ht="11.25" customHeight="1">
      <c r="B54" s="25">
        <v>44105</v>
      </c>
      <c r="C54" s="26">
        <v>45474</v>
      </c>
      <c r="D54" s="10">
        <v>45</v>
      </c>
      <c r="E54" s="27">
        <v>1369</v>
      </c>
      <c r="F54" s="166">
        <v>1750000000</v>
      </c>
      <c r="G54" s="59"/>
      <c r="H54" s="59"/>
      <c r="I54" s="58">
        <v>2090553800.658597</v>
      </c>
      <c r="J54" s="59"/>
      <c r="K54" s="59"/>
      <c r="L54" s="59"/>
      <c r="M54" s="10">
        <v>1939566705.1805773</v>
      </c>
      <c r="N54" s="10">
        <v>1733270857.4392414</v>
      </c>
      <c r="O54" s="10">
        <v>1437011940.241672</v>
      </c>
      <c r="P54" s="1"/>
    </row>
    <row r="55" spans="2:16" ht="11.25" customHeight="1">
      <c r="B55" s="25">
        <v>44105</v>
      </c>
      <c r="C55" s="26">
        <v>45505</v>
      </c>
      <c r="D55" s="10">
        <v>46</v>
      </c>
      <c r="E55" s="27">
        <v>1400</v>
      </c>
      <c r="F55" s="166">
        <v>1750000000</v>
      </c>
      <c r="G55" s="59"/>
      <c r="H55" s="59"/>
      <c r="I55" s="58">
        <v>2070502120.747169</v>
      </c>
      <c r="J55" s="59"/>
      <c r="K55" s="59"/>
      <c r="L55" s="59"/>
      <c r="M55" s="10">
        <v>1917705131.821725</v>
      </c>
      <c r="N55" s="10">
        <v>1709376141.263409</v>
      </c>
      <c r="O55" s="10">
        <v>1411198802.5049334</v>
      </c>
      <c r="P55" s="1"/>
    </row>
    <row r="56" spans="2:16" ht="11.25" customHeight="1">
      <c r="B56" s="25">
        <v>44105</v>
      </c>
      <c r="C56" s="26">
        <v>45536</v>
      </c>
      <c r="D56" s="10">
        <v>47</v>
      </c>
      <c r="E56" s="27">
        <v>1431</v>
      </c>
      <c r="F56" s="166">
        <v>1250000000</v>
      </c>
      <c r="G56" s="59"/>
      <c r="H56" s="59"/>
      <c r="I56" s="58">
        <v>2048510166.455046</v>
      </c>
      <c r="J56" s="59"/>
      <c r="K56" s="59"/>
      <c r="L56" s="59"/>
      <c r="M56" s="10">
        <v>1894118096.8443</v>
      </c>
      <c r="N56" s="10">
        <v>1684057647.4164214</v>
      </c>
      <c r="O56" s="10">
        <v>1384408109.8660939</v>
      </c>
      <c r="P56" s="1"/>
    </row>
    <row r="57" spans="2:16" ht="11.25" customHeight="1">
      <c r="B57" s="25">
        <v>44105</v>
      </c>
      <c r="C57" s="26">
        <v>45566</v>
      </c>
      <c r="D57" s="10">
        <v>48</v>
      </c>
      <c r="E57" s="27">
        <v>1461</v>
      </c>
      <c r="F57" s="166">
        <v>1250000000</v>
      </c>
      <c r="G57" s="59"/>
      <c r="H57" s="59"/>
      <c r="I57" s="58">
        <v>2027790255.004532</v>
      </c>
      <c r="J57" s="59"/>
      <c r="K57" s="59"/>
      <c r="L57" s="59"/>
      <c r="M57" s="10">
        <v>1871882231.3366416</v>
      </c>
      <c r="N57" s="10">
        <v>1660191513.5510714</v>
      </c>
      <c r="O57" s="10">
        <v>1359194016.0514817</v>
      </c>
      <c r="P57" s="1"/>
    </row>
    <row r="58" spans="2:16" ht="11.25" customHeight="1">
      <c r="B58" s="25">
        <v>44105</v>
      </c>
      <c r="C58" s="26">
        <v>45597</v>
      </c>
      <c r="D58" s="10">
        <v>49</v>
      </c>
      <c r="E58" s="27">
        <v>1492</v>
      </c>
      <c r="F58" s="166">
        <v>1250000000</v>
      </c>
      <c r="G58" s="59"/>
      <c r="H58" s="59"/>
      <c r="I58" s="58">
        <v>2008135390.349375</v>
      </c>
      <c r="J58" s="59"/>
      <c r="K58" s="59"/>
      <c r="L58" s="59"/>
      <c r="M58" s="10">
        <v>1850594466.4774916</v>
      </c>
      <c r="N58" s="10">
        <v>1637136984.8608634</v>
      </c>
      <c r="O58" s="10">
        <v>1334642356.9047184</v>
      </c>
      <c r="P58" s="1"/>
    </row>
    <row r="59" spans="2:16" ht="11.25" customHeight="1">
      <c r="B59" s="25">
        <v>44105</v>
      </c>
      <c r="C59" s="26">
        <v>45627</v>
      </c>
      <c r="D59" s="10">
        <v>50</v>
      </c>
      <c r="E59" s="27">
        <v>1522</v>
      </c>
      <c r="F59" s="166">
        <v>1250000000</v>
      </c>
      <c r="G59" s="59"/>
      <c r="H59" s="59"/>
      <c r="I59" s="58">
        <v>1988562534.803799</v>
      </c>
      <c r="J59" s="59"/>
      <c r="K59" s="59"/>
      <c r="L59" s="59"/>
      <c r="M59" s="10">
        <v>1829549155.9405923</v>
      </c>
      <c r="N59" s="10">
        <v>1614535543.885034</v>
      </c>
      <c r="O59" s="10">
        <v>1310821565.5893743</v>
      </c>
      <c r="P59" s="1"/>
    </row>
    <row r="60" spans="2:16" ht="11.25" customHeight="1">
      <c r="B60" s="25">
        <v>44105</v>
      </c>
      <c r="C60" s="26">
        <v>45658</v>
      </c>
      <c r="D60" s="10">
        <v>51</v>
      </c>
      <c r="E60" s="27">
        <v>1553</v>
      </c>
      <c r="F60" s="166">
        <v>1250000000</v>
      </c>
      <c r="G60" s="59"/>
      <c r="H60" s="59"/>
      <c r="I60" s="58">
        <v>1968155340.245983</v>
      </c>
      <c r="J60" s="59"/>
      <c r="K60" s="59"/>
      <c r="L60" s="59"/>
      <c r="M60" s="10">
        <v>1807702595.5535498</v>
      </c>
      <c r="N60" s="10">
        <v>1591199385.4569242</v>
      </c>
      <c r="O60" s="10">
        <v>1286403429.753463</v>
      </c>
      <c r="P60" s="1"/>
    </row>
    <row r="61" spans="2:16" ht="11.25" customHeight="1">
      <c r="B61" s="25">
        <v>44105</v>
      </c>
      <c r="C61" s="26">
        <v>45689</v>
      </c>
      <c r="D61" s="10">
        <v>52</v>
      </c>
      <c r="E61" s="27">
        <v>1584</v>
      </c>
      <c r="F61" s="166">
        <v>1250000000</v>
      </c>
      <c r="G61" s="59"/>
      <c r="H61" s="59"/>
      <c r="I61" s="58">
        <v>1948441043.939698</v>
      </c>
      <c r="J61" s="59"/>
      <c r="K61" s="59"/>
      <c r="L61" s="59"/>
      <c r="M61" s="10">
        <v>1786560209.6460176</v>
      </c>
      <c r="N61" s="10">
        <v>1568589742.892088</v>
      </c>
      <c r="O61" s="10">
        <v>1262753489.427423</v>
      </c>
      <c r="P61" s="1"/>
    </row>
    <row r="62" spans="2:16" ht="11.25" customHeight="1">
      <c r="B62" s="25">
        <v>44105</v>
      </c>
      <c r="C62" s="26">
        <v>45717</v>
      </c>
      <c r="D62" s="10">
        <v>53</v>
      </c>
      <c r="E62" s="27">
        <v>1612</v>
      </c>
      <c r="F62" s="166">
        <v>1250000000</v>
      </c>
      <c r="G62" s="59"/>
      <c r="H62" s="59"/>
      <c r="I62" s="58">
        <v>1929071771.172948</v>
      </c>
      <c r="J62" s="59"/>
      <c r="K62" s="59"/>
      <c r="L62" s="59"/>
      <c r="M62" s="10">
        <v>1766090264.9400687</v>
      </c>
      <c r="N62" s="10">
        <v>1547054902.6770318</v>
      </c>
      <c r="O62" s="10">
        <v>1240651897.626832</v>
      </c>
      <c r="P62" s="1"/>
    </row>
    <row r="63" spans="2:16" ht="11.25" customHeight="1">
      <c r="B63" s="25">
        <v>44105</v>
      </c>
      <c r="C63" s="26">
        <v>45748</v>
      </c>
      <c r="D63" s="10">
        <v>54</v>
      </c>
      <c r="E63" s="27">
        <v>1643</v>
      </c>
      <c r="F63" s="166">
        <v>1250000000</v>
      </c>
      <c r="G63" s="59"/>
      <c r="H63" s="59"/>
      <c r="I63" s="58">
        <v>1909486033.79113</v>
      </c>
      <c r="J63" s="59"/>
      <c r="K63" s="59"/>
      <c r="L63" s="59"/>
      <c r="M63" s="10">
        <v>1745194260.4648476</v>
      </c>
      <c r="N63" s="10">
        <v>1524862550.9431636</v>
      </c>
      <c r="O63" s="10">
        <v>1217675410.3482308</v>
      </c>
      <c r="P63" s="1"/>
    </row>
    <row r="64" spans="2:16" ht="11.25" customHeight="1">
      <c r="B64" s="25">
        <v>44105</v>
      </c>
      <c r="C64" s="26">
        <v>45778</v>
      </c>
      <c r="D64" s="10">
        <v>55</v>
      </c>
      <c r="E64" s="27">
        <v>1673</v>
      </c>
      <c r="F64" s="166">
        <v>1250000000</v>
      </c>
      <c r="G64" s="59"/>
      <c r="H64" s="59"/>
      <c r="I64" s="58">
        <v>1890410948.632686</v>
      </c>
      <c r="J64" s="59"/>
      <c r="K64" s="59"/>
      <c r="L64" s="59"/>
      <c r="M64" s="10">
        <v>1724924433.8200831</v>
      </c>
      <c r="N64" s="10">
        <v>1503442296.3362272</v>
      </c>
      <c r="O64" s="10">
        <v>1195648944.5869524</v>
      </c>
      <c r="P64" s="1"/>
    </row>
    <row r="65" spans="2:16" ht="11.25" customHeight="1">
      <c r="B65" s="25">
        <v>44105</v>
      </c>
      <c r="C65" s="26">
        <v>45809</v>
      </c>
      <c r="D65" s="10">
        <v>56</v>
      </c>
      <c r="E65" s="27">
        <v>1704</v>
      </c>
      <c r="F65" s="166">
        <v>1250000000</v>
      </c>
      <c r="G65" s="59"/>
      <c r="H65" s="59"/>
      <c r="I65" s="58">
        <v>1870472573.853683</v>
      </c>
      <c r="J65" s="59"/>
      <c r="K65" s="59"/>
      <c r="L65" s="59"/>
      <c r="M65" s="10">
        <v>1703836720.8763983</v>
      </c>
      <c r="N65" s="10">
        <v>1481285449.2505357</v>
      </c>
      <c r="O65" s="10">
        <v>1173038583.3344843</v>
      </c>
      <c r="P65" s="1"/>
    </row>
    <row r="66" spans="2:16" ht="11.25" customHeight="1">
      <c r="B66" s="25">
        <v>44105</v>
      </c>
      <c r="C66" s="26">
        <v>45839</v>
      </c>
      <c r="D66" s="10">
        <v>57</v>
      </c>
      <c r="E66" s="27">
        <v>1734</v>
      </c>
      <c r="F66" s="166">
        <v>1250000000</v>
      </c>
      <c r="G66" s="59"/>
      <c r="H66" s="59"/>
      <c r="I66" s="58">
        <v>1850992165.722708</v>
      </c>
      <c r="J66" s="59"/>
      <c r="K66" s="59"/>
      <c r="L66" s="59"/>
      <c r="M66" s="10">
        <v>1683324212.3193123</v>
      </c>
      <c r="N66" s="10">
        <v>1459850289.747489</v>
      </c>
      <c r="O66" s="10">
        <v>1151325024.0717165</v>
      </c>
      <c r="P66" s="1"/>
    </row>
    <row r="67" spans="2:16" ht="11.25" customHeight="1">
      <c r="B67" s="25">
        <v>44105</v>
      </c>
      <c r="C67" s="26">
        <v>45870</v>
      </c>
      <c r="D67" s="10">
        <v>58</v>
      </c>
      <c r="E67" s="27">
        <v>1765</v>
      </c>
      <c r="F67" s="166">
        <v>1250000000</v>
      </c>
      <c r="G67" s="59"/>
      <c r="H67" s="59"/>
      <c r="I67" s="58">
        <v>1832174847.97882</v>
      </c>
      <c r="J67" s="59"/>
      <c r="K67" s="59"/>
      <c r="L67" s="59"/>
      <c r="M67" s="10">
        <v>1663385401.0218532</v>
      </c>
      <c r="N67" s="10">
        <v>1438889782.1268868</v>
      </c>
      <c r="O67" s="10">
        <v>1129987845.0304244</v>
      </c>
      <c r="P67" s="1"/>
    </row>
    <row r="68" spans="2:16" ht="11.25" customHeight="1">
      <c r="B68" s="25">
        <v>44105</v>
      </c>
      <c r="C68" s="26">
        <v>45901</v>
      </c>
      <c r="D68" s="10">
        <v>59</v>
      </c>
      <c r="E68" s="27">
        <v>1796</v>
      </c>
      <c r="F68" s="166">
        <v>1250000000</v>
      </c>
      <c r="G68" s="59"/>
      <c r="H68" s="59"/>
      <c r="I68" s="58">
        <v>1813020010.787819</v>
      </c>
      <c r="J68" s="59"/>
      <c r="K68" s="59"/>
      <c r="L68" s="59"/>
      <c r="M68" s="10">
        <v>1643203477.074672</v>
      </c>
      <c r="N68" s="10">
        <v>1417816679.5384157</v>
      </c>
      <c r="O68" s="10">
        <v>1108722712.0874434</v>
      </c>
      <c r="P68" s="1"/>
    </row>
    <row r="69" spans="2:16" ht="11.25" customHeight="1">
      <c r="B69" s="25">
        <v>44105</v>
      </c>
      <c r="C69" s="26">
        <v>45931</v>
      </c>
      <c r="D69" s="10">
        <v>60</v>
      </c>
      <c r="E69" s="27">
        <v>1826</v>
      </c>
      <c r="F69" s="166">
        <v>750000000</v>
      </c>
      <c r="G69" s="59"/>
      <c r="H69" s="59"/>
      <c r="I69" s="58">
        <v>1794652612.463437</v>
      </c>
      <c r="J69" s="59"/>
      <c r="K69" s="59"/>
      <c r="L69" s="59"/>
      <c r="M69" s="10">
        <v>1623886620.3188937</v>
      </c>
      <c r="N69" s="10">
        <v>1397700777.6656504</v>
      </c>
      <c r="O69" s="10">
        <v>1088511829.5917742</v>
      </c>
      <c r="P69" s="1"/>
    </row>
    <row r="70" spans="2:16" ht="11.25" customHeight="1">
      <c r="B70" s="25">
        <v>44105</v>
      </c>
      <c r="C70" s="26">
        <v>45962</v>
      </c>
      <c r="D70" s="10">
        <v>61</v>
      </c>
      <c r="E70" s="27">
        <v>1857</v>
      </c>
      <c r="F70" s="166">
        <v>750000000</v>
      </c>
      <c r="G70" s="59"/>
      <c r="H70" s="59"/>
      <c r="I70" s="58">
        <v>1775563141.885154</v>
      </c>
      <c r="J70" s="59"/>
      <c r="K70" s="59"/>
      <c r="L70" s="59"/>
      <c r="M70" s="10">
        <v>1603888628.3844237</v>
      </c>
      <c r="N70" s="10">
        <v>1376977374.7484381</v>
      </c>
      <c r="O70" s="10">
        <v>1067830620.5976243</v>
      </c>
      <c r="P70" s="1"/>
    </row>
    <row r="71" spans="2:16" ht="11.25" customHeight="1">
      <c r="B71" s="25">
        <v>44105</v>
      </c>
      <c r="C71" s="26">
        <v>45992</v>
      </c>
      <c r="D71" s="10">
        <v>62</v>
      </c>
      <c r="E71" s="27">
        <v>1887</v>
      </c>
      <c r="F71" s="166">
        <v>750000000</v>
      </c>
      <c r="G71" s="59"/>
      <c r="H71" s="59"/>
      <c r="I71" s="58">
        <v>1757504301.63773</v>
      </c>
      <c r="J71" s="59"/>
      <c r="K71" s="59"/>
      <c r="L71" s="59"/>
      <c r="M71" s="10">
        <v>1584969991.8352969</v>
      </c>
      <c r="N71" s="10">
        <v>1357386131.2976677</v>
      </c>
      <c r="O71" s="10">
        <v>1048322861.829465</v>
      </c>
      <c r="P71" s="1"/>
    </row>
    <row r="72" spans="2:16" ht="11.25" customHeight="1">
      <c r="B72" s="25">
        <v>44105</v>
      </c>
      <c r="C72" s="26">
        <v>46023</v>
      </c>
      <c r="D72" s="10">
        <v>63</v>
      </c>
      <c r="E72" s="27">
        <v>1918</v>
      </c>
      <c r="F72" s="166">
        <v>750000000</v>
      </c>
      <c r="G72" s="59"/>
      <c r="H72" s="59"/>
      <c r="I72" s="58">
        <v>1739521656.443727</v>
      </c>
      <c r="J72" s="59"/>
      <c r="K72" s="59"/>
      <c r="L72" s="59"/>
      <c r="M72" s="10">
        <v>1566091983.3943768</v>
      </c>
      <c r="N72" s="10">
        <v>1337807797.0803795</v>
      </c>
      <c r="O72" s="10">
        <v>1028826143.9560747</v>
      </c>
      <c r="P72" s="1"/>
    </row>
    <row r="73" spans="2:16" ht="11.25" customHeight="1">
      <c r="B73" s="25">
        <v>44105</v>
      </c>
      <c r="C73" s="26">
        <v>46054</v>
      </c>
      <c r="D73" s="10">
        <v>64</v>
      </c>
      <c r="E73" s="27">
        <v>1949</v>
      </c>
      <c r="F73" s="166">
        <v>750000000</v>
      </c>
      <c r="G73" s="59"/>
      <c r="H73" s="59"/>
      <c r="I73" s="58">
        <v>1721908185.092656</v>
      </c>
      <c r="J73" s="59"/>
      <c r="K73" s="59"/>
      <c r="L73" s="59"/>
      <c r="M73" s="10">
        <v>1547605256.1473773</v>
      </c>
      <c r="N73" s="10">
        <v>1318653662.236737</v>
      </c>
      <c r="O73" s="10">
        <v>1009800621.8338258</v>
      </c>
      <c r="P73" s="1"/>
    </row>
    <row r="74" spans="2:16" ht="11.25" customHeight="1">
      <c r="B74" s="25">
        <v>44105</v>
      </c>
      <c r="C74" s="26">
        <v>46082</v>
      </c>
      <c r="D74" s="10">
        <v>65</v>
      </c>
      <c r="E74" s="27">
        <v>1977</v>
      </c>
      <c r="F74" s="166">
        <v>750000000</v>
      </c>
      <c r="G74" s="59"/>
      <c r="H74" s="59"/>
      <c r="I74" s="58">
        <v>1703481355.585346</v>
      </c>
      <c r="J74" s="59"/>
      <c r="K74" s="59"/>
      <c r="L74" s="59"/>
      <c r="M74" s="10">
        <v>1528698055.7751553</v>
      </c>
      <c r="N74" s="10">
        <v>1299551152.0936916</v>
      </c>
      <c r="O74" s="10">
        <v>991364306.5673387</v>
      </c>
      <c r="P74" s="1"/>
    </row>
    <row r="75" spans="2:16" ht="11.25" customHeight="1">
      <c r="B75" s="25">
        <v>44105</v>
      </c>
      <c r="C75" s="26">
        <v>46113</v>
      </c>
      <c r="D75" s="10">
        <v>66</v>
      </c>
      <c r="E75" s="27">
        <v>2008</v>
      </c>
      <c r="F75" s="166">
        <v>750000000</v>
      </c>
      <c r="G75" s="59"/>
      <c r="H75" s="59"/>
      <c r="I75" s="58">
        <v>1685163072.500097</v>
      </c>
      <c r="J75" s="59"/>
      <c r="K75" s="59"/>
      <c r="L75" s="59"/>
      <c r="M75" s="10">
        <v>1509694390.5941274</v>
      </c>
      <c r="N75" s="10">
        <v>1280132134.6289973</v>
      </c>
      <c r="O75" s="10">
        <v>972414260.0547276</v>
      </c>
      <c r="P75" s="1"/>
    </row>
    <row r="76" spans="2:16" ht="11.25" customHeight="1">
      <c r="B76" s="25">
        <v>44105</v>
      </c>
      <c r="C76" s="26">
        <v>46143</v>
      </c>
      <c r="D76" s="10">
        <v>67</v>
      </c>
      <c r="E76" s="27">
        <v>2038</v>
      </c>
      <c r="F76" s="166">
        <v>750000000</v>
      </c>
      <c r="G76" s="59"/>
      <c r="H76" s="59"/>
      <c r="I76" s="58">
        <v>1667240389.843987</v>
      </c>
      <c r="J76" s="59"/>
      <c r="K76" s="59"/>
      <c r="L76" s="59"/>
      <c r="M76" s="10">
        <v>1491186251.1907156</v>
      </c>
      <c r="N76" s="10">
        <v>1261326198.4263945</v>
      </c>
      <c r="O76" s="10">
        <v>954201333.4946303</v>
      </c>
      <c r="P76" s="1"/>
    </row>
    <row r="77" spans="2:16" ht="11.25" customHeight="1">
      <c r="B77" s="25">
        <v>44105</v>
      </c>
      <c r="C77" s="26">
        <v>46174</v>
      </c>
      <c r="D77" s="10">
        <v>68</v>
      </c>
      <c r="E77" s="27">
        <v>2069</v>
      </c>
      <c r="F77" s="166">
        <v>750000000</v>
      </c>
      <c r="G77" s="59"/>
      <c r="H77" s="59"/>
      <c r="I77" s="58">
        <v>1649180331.664985</v>
      </c>
      <c r="J77" s="59"/>
      <c r="K77" s="59"/>
      <c r="L77" s="59"/>
      <c r="M77" s="10">
        <v>1472531499.7515202</v>
      </c>
      <c r="N77" s="10">
        <v>1242379315.6549895</v>
      </c>
      <c r="O77" s="10">
        <v>935887042.8061713</v>
      </c>
      <c r="P77" s="1"/>
    </row>
    <row r="78" spans="2:16" ht="11.25" customHeight="1">
      <c r="B78" s="25">
        <v>44105</v>
      </c>
      <c r="C78" s="26">
        <v>46204</v>
      </c>
      <c r="D78" s="10">
        <v>69</v>
      </c>
      <c r="E78" s="27">
        <v>2099</v>
      </c>
      <c r="F78" s="166">
        <v>750000000</v>
      </c>
      <c r="G78" s="59"/>
      <c r="H78" s="59"/>
      <c r="I78" s="58">
        <v>1631565318.44924</v>
      </c>
      <c r="J78" s="59"/>
      <c r="K78" s="59"/>
      <c r="L78" s="59"/>
      <c r="M78" s="10">
        <v>1454412078.4456472</v>
      </c>
      <c r="N78" s="10">
        <v>1224071702.6795588</v>
      </c>
      <c r="O78" s="10">
        <v>918316027.3706266</v>
      </c>
      <c r="P78" s="1"/>
    </row>
    <row r="79" spans="2:16" ht="11.25" customHeight="1">
      <c r="B79" s="25">
        <v>44105</v>
      </c>
      <c r="C79" s="26">
        <v>46235</v>
      </c>
      <c r="D79" s="10">
        <v>70</v>
      </c>
      <c r="E79" s="27">
        <v>2130</v>
      </c>
      <c r="F79" s="166">
        <v>750000000</v>
      </c>
      <c r="G79" s="59"/>
      <c r="H79" s="59"/>
      <c r="I79" s="58">
        <v>1614206026.462875</v>
      </c>
      <c r="J79" s="59"/>
      <c r="K79" s="59"/>
      <c r="L79" s="59"/>
      <c r="M79" s="10">
        <v>1436497091.088437</v>
      </c>
      <c r="N79" s="10">
        <v>1205919254.6249783</v>
      </c>
      <c r="O79" s="10">
        <v>900865914.0494602</v>
      </c>
      <c r="P79" s="1"/>
    </row>
    <row r="80" spans="2:16" ht="11.25" customHeight="1">
      <c r="B80" s="25">
        <v>44105</v>
      </c>
      <c r="C80" s="26">
        <v>46266</v>
      </c>
      <c r="D80" s="10">
        <v>71</v>
      </c>
      <c r="E80" s="27">
        <v>2161</v>
      </c>
      <c r="F80" s="166">
        <v>750000000</v>
      </c>
      <c r="G80" s="59"/>
      <c r="H80" s="59"/>
      <c r="I80" s="58">
        <v>1596333480.860657</v>
      </c>
      <c r="J80" s="59"/>
      <c r="K80" s="59"/>
      <c r="L80" s="59"/>
      <c r="M80" s="10">
        <v>1418182715.6317728</v>
      </c>
      <c r="N80" s="10">
        <v>1187516792.1785684</v>
      </c>
      <c r="O80" s="10">
        <v>883361168.915538</v>
      </c>
      <c r="P80" s="1"/>
    </row>
    <row r="81" spans="2:16" ht="11.25" customHeight="1">
      <c r="B81" s="25">
        <v>44105</v>
      </c>
      <c r="C81" s="26">
        <v>46296</v>
      </c>
      <c r="D81" s="10">
        <v>72</v>
      </c>
      <c r="E81" s="27">
        <v>2191</v>
      </c>
      <c r="F81" s="166">
        <v>750000000</v>
      </c>
      <c r="G81" s="59"/>
      <c r="H81" s="59"/>
      <c r="I81" s="58">
        <v>1579437224.939106</v>
      </c>
      <c r="J81" s="59"/>
      <c r="K81" s="59"/>
      <c r="L81" s="59"/>
      <c r="M81" s="10">
        <v>1400868905.0421016</v>
      </c>
      <c r="N81" s="10">
        <v>1170131940.4206524</v>
      </c>
      <c r="O81" s="10">
        <v>866860996.1973135</v>
      </c>
      <c r="P81" s="1"/>
    </row>
    <row r="82" spans="2:16" ht="11.25" customHeight="1">
      <c r="B82" s="25">
        <v>44105</v>
      </c>
      <c r="C82" s="26">
        <v>46327</v>
      </c>
      <c r="D82" s="10">
        <v>73</v>
      </c>
      <c r="E82" s="27">
        <v>2222</v>
      </c>
      <c r="F82" s="166">
        <v>750000000</v>
      </c>
      <c r="G82" s="59"/>
      <c r="H82" s="59"/>
      <c r="I82" s="58">
        <v>1563063048.284732</v>
      </c>
      <c r="J82" s="59"/>
      <c r="K82" s="59"/>
      <c r="L82" s="59"/>
      <c r="M82" s="10">
        <v>1383994617.879602</v>
      </c>
      <c r="N82" s="10">
        <v>1153096975.2094703</v>
      </c>
      <c r="O82" s="10">
        <v>850622920.611302</v>
      </c>
      <c r="P82" s="1"/>
    </row>
    <row r="83" spans="2:16" ht="11.25" customHeight="1">
      <c r="B83" s="25">
        <v>44105</v>
      </c>
      <c r="C83" s="26">
        <v>46357</v>
      </c>
      <c r="D83" s="10">
        <v>74</v>
      </c>
      <c r="E83" s="27">
        <v>2252</v>
      </c>
      <c r="F83" s="166">
        <v>750000000</v>
      </c>
      <c r="G83" s="59"/>
      <c r="H83" s="59"/>
      <c r="I83" s="58">
        <v>1545832124.811996</v>
      </c>
      <c r="J83" s="59"/>
      <c r="K83" s="59"/>
      <c r="L83" s="59"/>
      <c r="M83" s="10">
        <v>1366491056.8200219</v>
      </c>
      <c r="N83" s="10">
        <v>1135711419.801684</v>
      </c>
      <c r="O83" s="10">
        <v>834363551.7724743</v>
      </c>
      <c r="P83" s="1"/>
    </row>
    <row r="84" spans="2:16" ht="11.25" customHeight="1">
      <c r="B84" s="25">
        <v>44105</v>
      </c>
      <c r="C84" s="26">
        <v>46388</v>
      </c>
      <c r="D84" s="10">
        <v>75</v>
      </c>
      <c r="E84" s="27">
        <v>2283</v>
      </c>
      <c r="F84" s="166">
        <v>750000000</v>
      </c>
      <c r="G84" s="59"/>
      <c r="H84" s="59"/>
      <c r="I84" s="58">
        <v>1528653062.969473</v>
      </c>
      <c r="J84" s="59"/>
      <c r="K84" s="59"/>
      <c r="L84" s="59"/>
      <c r="M84" s="10">
        <v>1349013125.5396044</v>
      </c>
      <c r="N84" s="10">
        <v>1118333841.4956279</v>
      </c>
      <c r="O84" s="10">
        <v>818117001.8837665</v>
      </c>
      <c r="P84" s="1"/>
    </row>
    <row r="85" spans="2:16" ht="11.25" customHeight="1">
      <c r="B85" s="25">
        <v>44105</v>
      </c>
      <c r="C85" s="26">
        <v>46419</v>
      </c>
      <c r="D85" s="10">
        <v>76</v>
      </c>
      <c r="E85" s="27">
        <v>2314</v>
      </c>
      <c r="F85" s="166">
        <v>750000000</v>
      </c>
      <c r="G85" s="59"/>
      <c r="H85" s="59"/>
      <c r="I85" s="58">
        <v>1512584629.03125</v>
      </c>
      <c r="J85" s="59"/>
      <c r="K85" s="59"/>
      <c r="L85" s="59"/>
      <c r="M85" s="10">
        <v>1332569000.9741716</v>
      </c>
      <c r="N85" s="10">
        <v>1101892154.714879</v>
      </c>
      <c r="O85" s="10">
        <v>802674861.1041323</v>
      </c>
      <c r="P85" s="1"/>
    </row>
    <row r="86" spans="2:16" ht="11.25" customHeight="1">
      <c r="B86" s="25">
        <v>44105</v>
      </c>
      <c r="C86" s="26">
        <v>46447</v>
      </c>
      <c r="D86" s="10">
        <v>77</v>
      </c>
      <c r="E86" s="27">
        <v>2342</v>
      </c>
      <c r="F86" s="166">
        <v>750000000</v>
      </c>
      <c r="G86" s="59"/>
      <c r="H86" s="59"/>
      <c r="I86" s="58">
        <v>1496591116.329705</v>
      </c>
      <c r="J86" s="59"/>
      <c r="K86" s="59"/>
      <c r="L86" s="59"/>
      <c r="M86" s="10">
        <v>1316458913.6607723</v>
      </c>
      <c r="N86" s="10">
        <v>1086069981.9487073</v>
      </c>
      <c r="O86" s="10">
        <v>788121893.6142973</v>
      </c>
      <c r="P86" s="1"/>
    </row>
    <row r="87" spans="2:16" ht="11.25" customHeight="1">
      <c r="B87" s="25">
        <v>44105</v>
      </c>
      <c r="C87" s="26">
        <v>46478</v>
      </c>
      <c r="D87" s="10">
        <v>78</v>
      </c>
      <c r="E87" s="27">
        <v>2373</v>
      </c>
      <c r="F87" s="166">
        <v>750000000</v>
      </c>
      <c r="G87" s="59"/>
      <c r="H87" s="59"/>
      <c r="I87" s="58">
        <v>1480789575.327109</v>
      </c>
      <c r="J87" s="59"/>
      <c r="K87" s="59"/>
      <c r="L87" s="59"/>
      <c r="M87" s="10">
        <v>1300350035.5679076</v>
      </c>
      <c r="N87" s="10">
        <v>1070051962.0312322</v>
      </c>
      <c r="O87" s="10">
        <v>773209300.1040893</v>
      </c>
      <c r="P87" s="1"/>
    </row>
    <row r="88" spans="2:16" ht="11.25" customHeight="1">
      <c r="B88" s="25">
        <v>44105</v>
      </c>
      <c r="C88" s="26">
        <v>46508</v>
      </c>
      <c r="D88" s="10">
        <v>79</v>
      </c>
      <c r="E88" s="27">
        <v>2403</v>
      </c>
      <c r="F88" s="166">
        <v>750000000</v>
      </c>
      <c r="G88" s="59"/>
      <c r="H88" s="59"/>
      <c r="I88" s="58">
        <v>1464966554.001661</v>
      </c>
      <c r="J88" s="59"/>
      <c r="K88" s="59"/>
      <c r="L88" s="59"/>
      <c r="M88" s="10">
        <v>1284343510.102196</v>
      </c>
      <c r="N88" s="10">
        <v>1054279001.5638552</v>
      </c>
      <c r="O88" s="10">
        <v>758689094.4207785</v>
      </c>
      <c r="P88" s="1"/>
    </row>
    <row r="89" spans="2:16" ht="11.25" customHeight="1">
      <c r="B89" s="25">
        <v>44105</v>
      </c>
      <c r="C89" s="26">
        <v>46539</v>
      </c>
      <c r="D89" s="10">
        <v>80</v>
      </c>
      <c r="E89" s="27">
        <v>2434</v>
      </c>
      <c r="F89" s="166">
        <v>750000000</v>
      </c>
      <c r="G89" s="59"/>
      <c r="H89" s="59"/>
      <c r="I89" s="58">
        <v>1447285042.315811</v>
      </c>
      <c r="J89" s="59"/>
      <c r="K89" s="59"/>
      <c r="L89" s="59"/>
      <c r="M89" s="10">
        <v>1266689990.3135152</v>
      </c>
      <c r="N89" s="10">
        <v>1037143363.2782799</v>
      </c>
      <c r="O89" s="10">
        <v>743196570.6945175</v>
      </c>
      <c r="P89" s="1"/>
    </row>
    <row r="90" spans="2:16" ht="11.25" customHeight="1">
      <c r="B90" s="25">
        <v>44105</v>
      </c>
      <c r="C90" s="26">
        <v>46569</v>
      </c>
      <c r="D90" s="10">
        <v>81</v>
      </c>
      <c r="E90" s="27">
        <v>2464</v>
      </c>
      <c r="F90" s="166">
        <v>750000000</v>
      </c>
      <c r="G90" s="59"/>
      <c r="H90" s="59"/>
      <c r="I90" s="58">
        <v>1430874960.05745</v>
      </c>
      <c r="J90" s="59"/>
      <c r="K90" s="59"/>
      <c r="L90" s="59"/>
      <c r="M90" s="10">
        <v>1250272011.0408065</v>
      </c>
      <c r="N90" s="10">
        <v>1021181010.684623</v>
      </c>
      <c r="O90" s="10">
        <v>728758642.4889544</v>
      </c>
      <c r="P90" s="1"/>
    </row>
    <row r="91" spans="2:16" ht="11.25" customHeight="1">
      <c r="B91" s="25">
        <v>44105</v>
      </c>
      <c r="C91" s="26">
        <v>46600</v>
      </c>
      <c r="D91" s="10">
        <v>82</v>
      </c>
      <c r="E91" s="27">
        <v>2495</v>
      </c>
      <c r="F91" s="166">
        <v>750000000</v>
      </c>
      <c r="G91" s="59"/>
      <c r="H91" s="59"/>
      <c r="I91" s="58">
        <v>1415321785.911366</v>
      </c>
      <c r="J91" s="59"/>
      <c r="K91" s="59"/>
      <c r="L91" s="59"/>
      <c r="M91" s="10">
        <v>1234584431.754706</v>
      </c>
      <c r="N91" s="10">
        <v>1005803425.343351</v>
      </c>
      <c r="O91" s="10">
        <v>714744328.2363014</v>
      </c>
      <c r="P91" s="1"/>
    </row>
    <row r="92" spans="2:16" ht="11.25" customHeight="1">
      <c r="B92" s="25">
        <v>44105</v>
      </c>
      <c r="C92" s="26">
        <v>46631</v>
      </c>
      <c r="D92" s="10">
        <v>83</v>
      </c>
      <c r="E92" s="27">
        <v>2526</v>
      </c>
      <c r="F92" s="166">
        <v>750000000</v>
      </c>
      <c r="G92" s="59"/>
      <c r="H92" s="59"/>
      <c r="I92" s="58">
        <v>1399818028.64519</v>
      </c>
      <c r="J92" s="59"/>
      <c r="K92" s="59"/>
      <c r="L92" s="59"/>
      <c r="M92" s="10">
        <v>1218989503.6493356</v>
      </c>
      <c r="N92" s="10">
        <v>990572741.8501602</v>
      </c>
      <c r="O92" s="10">
        <v>700939605.9659349</v>
      </c>
      <c r="P92" s="1"/>
    </row>
    <row r="93" spans="2:16" ht="11.25" customHeight="1">
      <c r="B93" s="25">
        <v>44105</v>
      </c>
      <c r="C93" s="26">
        <v>46661</v>
      </c>
      <c r="D93" s="10">
        <v>84</v>
      </c>
      <c r="E93" s="27">
        <v>2556</v>
      </c>
      <c r="F93" s="166">
        <v>750000000</v>
      </c>
      <c r="G93" s="59"/>
      <c r="H93" s="59"/>
      <c r="I93" s="58">
        <v>1384445057.957375</v>
      </c>
      <c r="J93" s="59"/>
      <c r="K93" s="59"/>
      <c r="L93" s="59"/>
      <c r="M93" s="10">
        <v>1203623529.5890982</v>
      </c>
      <c r="N93" s="10">
        <v>975678743.7194731</v>
      </c>
      <c r="O93" s="10">
        <v>687570371.4702079</v>
      </c>
      <c r="P93" s="1"/>
    </row>
    <row r="94" spans="2:16" ht="11.25" customHeight="1">
      <c r="B94" s="25">
        <v>44105</v>
      </c>
      <c r="C94" s="26">
        <v>46692</v>
      </c>
      <c r="D94" s="10">
        <v>85</v>
      </c>
      <c r="E94" s="27">
        <v>2587</v>
      </c>
      <c r="F94" s="166">
        <v>750000000</v>
      </c>
      <c r="G94" s="59"/>
      <c r="H94" s="59"/>
      <c r="I94" s="58">
        <v>1368918912.780328</v>
      </c>
      <c r="J94" s="59"/>
      <c r="K94" s="59"/>
      <c r="L94" s="59"/>
      <c r="M94" s="10">
        <v>1188106704.319224</v>
      </c>
      <c r="N94" s="10">
        <v>960651164.9929643</v>
      </c>
      <c r="O94" s="10">
        <v>674112909.0277946</v>
      </c>
      <c r="P94" s="1"/>
    </row>
    <row r="95" spans="2:16" ht="11.25" customHeight="1">
      <c r="B95" s="25">
        <v>44105</v>
      </c>
      <c r="C95" s="26">
        <v>46722</v>
      </c>
      <c r="D95" s="10">
        <v>86</v>
      </c>
      <c r="E95" s="27">
        <v>2617</v>
      </c>
      <c r="F95" s="166">
        <v>750000000</v>
      </c>
      <c r="G95" s="59"/>
      <c r="H95" s="59"/>
      <c r="I95" s="58">
        <v>1350592507.137539</v>
      </c>
      <c r="J95" s="59"/>
      <c r="K95" s="59"/>
      <c r="L95" s="59"/>
      <c r="M95" s="10">
        <v>1170276863.9644554</v>
      </c>
      <c r="N95" s="10">
        <v>943905797.9553225</v>
      </c>
      <c r="O95" s="10">
        <v>659647114.8283051</v>
      </c>
      <c r="P95" s="1"/>
    </row>
    <row r="96" spans="2:16" ht="11.25" customHeight="1">
      <c r="B96" s="25">
        <v>44105</v>
      </c>
      <c r="C96" s="26">
        <v>46753</v>
      </c>
      <c r="D96" s="10">
        <v>87</v>
      </c>
      <c r="E96" s="27">
        <v>2648</v>
      </c>
      <c r="F96" s="166">
        <v>750000000</v>
      </c>
      <c r="G96" s="59"/>
      <c r="H96" s="59"/>
      <c r="I96" s="58">
        <v>1335361753.717729</v>
      </c>
      <c r="J96" s="59"/>
      <c r="K96" s="59"/>
      <c r="L96" s="59"/>
      <c r="M96" s="10">
        <v>1155117053.7663095</v>
      </c>
      <c r="N96" s="10">
        <v>929308957.0670792</v>
      </c>
      <c r="O96" s="10">
        <v>646695376.7210053</v>
      </c>
      <c r="P96" s="1"/>
    </row>
    <row r="97" spans="2:16" ht="11.25" customHeight="1">
      <c r="B97" s="25">
        <v>44105</v>
      </c>
      <c r="C97" s="26">
        <v>46784</v>
      </c>
      <c r="D97" s="10">
        <v>88</v>
      </c>
      <c r="E97" s="27">
        <v>2679</v>
      </c>
      <c r="F97" s="166">
        <v>750000000</v>
      </c>
      <c r="G97" s="59"/>
      <c r="H97" s="59"/>
      <c r="I97" s="58">
        <v>1320521291.997555</v>
      </c>
      <c r="J97" s="59"/>
      <c r="K97" s="59"/>
      <c r="L97" s="59"/>
      <c r="M97" s="10">
        <v>1140342339.6143632</v>
      </c>
      <c r="N97" s="10">
        <v>915089284.2432723</v>
      </c>
      <c r="O97" s="10">
        <v>634102875.1997548</v>
      </c>
      <c r="P97" s="1"/>
    </row>
    <row r="98" spans="2:16" ht="11.25" customHeight="1">
      <c r="B98" s="25">
        <v>44105</v>
      </c>
      <c r="C98" s="26">
        <v>46813</v>
      </c>
      <c r="D98" s="10">
        <v>89</v>
      </c>
      <c r="E98" s="27">
        <v>2708</v>
      </c>
      <c r="F98" s="166">
        <v>0</v>
      </c>
      <c r="G98" s="59"/>
      <c r="H98" s="59"/>
      <c r="I98" s="58">
        <v>1305018513.990023</v>
      </c>
      <c r="J98" s="59"/>
      <c r="K98" s="59"/>
      <c r="L98" s="59"/>
      <c r="M98" s="10">
        <v>1125166662.4908602</v>
      </c>
      <c r="N98" s="10">
        <v>900762957.1350542</v>
      </c>
      <c r="O98" s="10">
        <v>621702076.5844028</v>
      </c>
      <c r="P98" s="1"/>
    </row>
    <row r="99" spans="2:16" ht="11.25" customHeight="1">
      <c r="B99" s="25">
        <v>44105</v>
      </c>
      <c r="C99" s="26">
        <v>46844</v>
      </c>
      <c r="D99" s="10">
        <v>90</v>
      </c>
      <c r="E99" s="27">
        <v>2739</v>
      </c>
      <c r="F99" s="166"/>
      <c r="G99" s="59"/>
      <c r="H99" s="59"/>
      <c r="I99" s="58">
        <v>1290207571.538638</v>
      </c>
      <c r="J99" s="59"/>
      <c r="K99" s="59"/>
      <c r="L99" s="59"/>
      <c r="M99" s="10">
        <v>1110510190.8425028</v>
      </c>
      <c r="N99" s="10">
        <v>886768593.0809467</v>
      </c>
      <c r="O99" s="10">
        <v>609450900.0320376</v>
      </c>
      <c r="P99" s="1"/>
    </row>
    <row r="100" spans="2:16" ht="11.25" customHeight="1">
      <c r="B100" s="25">
        <v>44105</v>
      </c>
      <c r="C100" s="26">
        <v>46874</v>
      </c>
      <c r="D100" s="10">
        <v>91</v>
      </c>
      <c r="E100" s="27">
        <v>2769</v>
      </c>
      <c r="F100" s="166"/>
      <c r="G100" s="59"/>
      <c r="H100" s="59"/>
      <c r="I100" s="58">
        <v>1275417799.192708</v>
      </c>
      <c r="J100" s="59"/>
      <c r="K100" s="59"/>
      <c r="L100" s="59"/>
      <c r="M100" s="10">
        <v>1095978402.5648181</v>
      </c>
      <c r="N100" s="10">
        <v>873010602.5967823</v>
      </c>
      <c r="O100" s="10">
        <v>597535925.2440999</v>
      </c>
      <c r="P100" s="1"/>
    </row>
    <row r="101" spans="2:16" ht="11.25" customHeight="1">
      <c r="B101" s="25">
        <v>44105</v>
      </c>
      <c r="C101" s="26">
        <v>46905</v>
      </c>
      <c r="D101" s="10">
        <v>92</v>
      </c>
      <c r="E101" s="27">
        <v>2800</v>
      </c>
      <c r="F101" s="166"/>
      <c r="G101" s="59"/>
      <c r="H101" s="59"/>
      <c r="I101" s="58">
        <v>1260546528.729053</v>
      </c>
      <c r="J101" s="59"/>
      <c r="K101" s="59"/>
      <c r="L101" s="59"/>
      <c r="M101" s="10">
        <v>1081362194.93612</v>
      </c>
      <c r="N101" s="10">
        <v>859177306.3529552</v>
      </c>
      <c r="O101" s="10">
        <v>585576878.0885307</v>
      </c>
      <c r="P101" s="1"/>
    </row>
    <row r="102" spans="2:16" ht="11.25" customHeight="1">
      <c r="B102" s="25">
        <v>44105</v>
      </c>
      <c r="C102" s="26">
        <v>46935</v>
      </c>
      <c r="D102" s="10">
        <v>93</v>
      </c>
      <c r="E102" s="27">
        <v>2830</v>
      </c>
      <c r="F102" s="166"/>
      <c r="G102" s="59"/>
      <c r="H102" s="59"/>
      <c r="I102" s="58">
        <v>1245704838.075877</v>
      </c>
      <c r="J102" s="59"/>
      <c r="K102" s="59"/>
      <c r="L102" s="59"/>
      <c r="M102" s="10">
        <v>1066876165.894687</v>
      </c>
      <c r="N102" s="10">
        <v>845581349.5358086</v>
      </c>
      <c r="O102" s="10">
        <v>573948072.174646</v>
      </c>
      <c r="P102" s="1"/>
    </row>
    <row r="103" spans="2:16" ht="11.25" customHeight="1">
      <c r="B103" s="25">
        <v>44105</v>
      </c>
      <c r="C103" s="26">
        <v>46966</v>
      </c>
      <c r="D103" s="10">
        <v>94</v>
      </c>
      <c r="E103" s="27">
        <v>2861</v>
      </c>
      <c r="F103" s="166"/>
      <c r="G103" s="59"/>
      <c r="H103" s="59"/>
      <c r="I103" s="58">
        <v>1231551419.626245</v>
      </c>
      <c r="J103" s="59"/>
      <c r="K103" s="59"/>
      <c r="L103" s="59"/>
      <c r="M103" s="10">
        <v>1052965616.8487349</v>
      </c>
      <c r="N103" s="10">
        <v>832433722.31221</v>
      </c>
      <c r="O103" s="10">
        <v>562630784.4631647</v>
      </c>
      <c r="P103" s="1"/>
    </row>
    <row r="104" spans="2:16" ht="11.25" customHeight="1">
      <c r="B104" s="25">
        <v>44105</v>
      </c>
      <c r="C104" s="26">
        <v>46997</v>
      </c>
      <c r="D104" s="10">
        <v>95</v>
      </c>
      <c r="E104" s="27">
        <v>2892</v>
      </c>
      <c r="F104" s="166"/>
      <c r="G104" s="59"/>
      <c r="H104" s="59"/>
      <c r="I104" s="58">
        <v>1217239610.437197</v>
      </c>
      <c r="J104" s="59"/>
      <c r="K104" s="59"/>
      <c r="L104" s="59"/>
      <c r="M104" s="10">
        <v>1038963992.3962104</v>
      </c>
      <c r="N104" s="10">
        <v>819275682.6335602</v>
      </c>
      <c r="O104" s="10">
        <v>551392062.1459892</v>
      </c>
      <c r="P104" s="1"/>
    </row>
    <row r="105" spans="2:16" ht="11.25" customHeight="1">
      <c r="B105" s="25">
        <v>44105</v>
      </c>
      <c r="C105" s="26">
        <v>47027</v>
      </c>
      <c r="D105" s="10">
        <v>96</v>
      </c>
      <c r="E105" s="27">
        <v>2922</v>
      </c>
      <c r="F105" s="166"/>
      <c r="G105" s="59"/>
      <c r="H105" s="59"/>
      <c r="I105" s="58">
        <v>1203194387.161356</v>
      </c>
      <c r="J105" s="59"/>
      <c r="K105" s="59"/>
      <c r="L105" s="59"/>
      <c r="M105" s="10">
        <v>1025290132.4185115</v>
      </c>
      <c r="N105" s="10">
        <v>806503233.8191247</v>
      </c>
      <c r="O105" s="10">
        <v>540570873.4686366</v>
      </c>
      <c r="P105" s="1"/>
    </row>
    <row r="106" spans="2:16" ht="11.25" customHeight="1">
      <c r="B106" s="25">
        <v>44105</v>
      </c>
      <c r="C106" s="26">
        <v>47058</v>
      </c>
      <c r="D106" s="10">
        <v>97</v>
      </c>
      <c r="E106" s="27">
        <v>2953</v>
      </c>
      <c r="F106" s="166"/>
      <c r="G106" s="59"/>
      <c r="H106" s="59"/>
      <c r="I106" s="58">
        <v>1189345384.924375</v>
      </c>
      <c r="J106" s="59"/>
      <c r="K106" s="59"/>
      <c r="L106" s="59"/>
      <c r="M106" s="10">
        <v>1011769890.7995243</v>
      </c>
      <c r="N106" s="10">
        <v>793844023.3677242</v>
      </c>
      <c r="O106" s="10">
        <v>529832174.50009334</v>
      </c>
      <c r="P106" s="1"/>
    </row>
    <row r="107" spans="2:16" ht="11.25" customHeight="1">
      <c r="B107" s="25">
        <v>44105</v>
      </c>
      <c r="C107" s="26">
        <v>47088</v>
      </c>
      <c r="D107" s="10">
        <v>98</v>
      </c>
      <c r="E107" s="27">
        <v>2983</v>
      </c>
      <c r="F107" s="166"/>
      <c r="G107" s="59"/>
      <c r="H107" s="59"/>
      <c r="I107" s="58">
        <v>1175400715.433908</v>
      </c>
      <c r="J107" s="59"/>
      <c r="K107" s="59"/>
      <c r="L107" s="59"/>
      <c r="M107" s="10">
        <v>998265978.8898624</v>
      </c>
      <c r="N107" s="10">
        <v>781320944.0679522</v>
      </c>
      <c r="O107" s="10">
        <v>519336321.9068182</v>
      </c>
      <c r="P107" s="1"/>
    </row>
    <row r="108" spans="2:16" ht="11.25" customHeight="1">
      <c r="B108" s="25">
        <v>44105</v>
      </c>
      <c r="C108" s="26">
        <v>47119</v>
      </c>
      <c r="D108" s="10">
        <v>99</v>
      </c>
      <c r="E108" s="27">
        <v>3014</v>
      </c>
      <c r="F108" s="166"/>
      <c r="G108" s="59"/>
      <c r="H108" s="59"/>
      <c r="I108" s="58">
        <v>1161536996.180186</v>
      </c>
      <c r="J108" s="59"/>
      <c r="K108" s="59"/>
      <c r="L108" s="59"/>
      <c r="M108" s="10">
        <v>984818381.2724406</v>
      </c>
      <c r="N108" s="10">
        <v>768835511.2244481</v>
      </c>
      <c r="O108" s="10">
        <v>508872856.1013199</v>
      </c>
      <c r="P108" s="1"/>
    </row>
    <row r="109" spans="2:16" ht="11.25" customHeight="1">
      <c r="B109" s="25">
        <v>44105</v>
      </c>
      <c r="C109" s="26">
        <v>47150</v>
      </c>
      <c r="D109" s="10">
        <v>100</v>
      </c>
      <c r="E109" s="27">
        <v>3045</v>
      </c>
      <c r="F109" s="166"/>
      <c r="G109" s="59"/>
      <c r="H109" s="59"/>
      <c r="I109" s="58">
        <v>1147238682.499486</v>
      </c>
      <c r="J109" s="59"/>
      <c r="K109" s="59"/>
      <c r="L109" s="59"/>
      <c r="M109" s="10">
        <v>971045678.8356153</v>
      </c>
      <c r="N109" s="10">
        <v>756155371.1028004</v>
      </c>
      <c r="O109" s="10">
        <v>498360384.4447502</v>
      </c>
      <c r="P109" s="1"/>
    </row>
    <row r="110" spans="2:16" ht="11.25" customHeight="1">
      <c r="B110" s="25">
        <v>44105</v>
      </c>
      <c r="C110" s="26">
        <v>47178</v>
      </c>
      <c r="D110" s="10">
        <v>101</v>
      </c>
      <c r="E110" s="27">
        <v>3073</v>
      </c>
      <c r="F110" s="166"/>
      <c r="G110" s="59"/>
      <c r="H110" s="59"/>
      <c r="I110" s="58">
        <v>1133366582.710133</v>
      </c>
      <c r="J110" s="59"/>
      <c r="K110" s="59"/>
      <c r="L110" s="59"/>
      <c r="M110" s="10">
        <v>957834342.3451543</v>
      </c>
      <c r="N110" s="10">
        <v>744154139.2418069</v>
      </c>
      <c r="O110" s="10">
        <v>488574036.0338514</v>
      </c>
      <c r="P110" s="1"/>
    </row>
    <row r="111" spans="2:16" ht="11.25" customHeight="1">
      <c r="B111" s="25">
        <v>44105</v>
      </c>
      <c r="C111" s="26">
        <v>47209</v>
      </c>
      <c r="D111" s="10">
        <v>102</v>
      </c>
      <c r="E111" s="27">
        <v>3104</v>
      </c>
      <c r="F111" s="166"/>
      <c r="G111" s="59"/>
      <c r="H111" s="59"/>
      <c r="I111" s="58">
        <v>1118617110.732628</v>
      </c>
      <c r="J111" s="59"/>
      <c r="K111" s="59"/>
      <c r="L111" s="59"/>
      <c r="M111" s="10">
        <v>943765805.8906893</v>
      </c>
      <c r="N111" s="10">
        <v>731359367.8286633</v>
      </c>
      <c r="O111" s="10">
        <v>478139838.0995347</v>
      </c>
      <c r="P111" s="1"/>
    </row>
    <row r="112" spans="2:16" ht="11.25" customHeight="1">
      <c r="B112" s="25">
        <v>44105</v>
      </c>
      <c r="C112" s="26">
        <v>47239</v>
      </c>
      <c r="D112" s="10">
        <v>103</v>
      </c>
      <c r="E112" s="27">
        <v>3134</v>
      </c>
      <c r="F112" s="166"/>
      <c r="G112" s="59"/>
      <c r="H112" s="59"/>
      <c r="I112" s="58">
        <v>1104366293.632608</v>
      </c>
      <c r="J112" s="59"/>
      <c r="K112" s="59"/>
      <c r="L112" s="59"/>
      <c r="M112" s="10">
        <v>930213168.7812011</v>
      </c>
      <c r="N112" s="10">
        <v>719082701.1676264</v>
      </c>
      <c r="O112" s="10">
        <v>468186650.27390665</v>
      </c>
      <c r="P112" s="1"/>
    </row>
    <row r="113" spans="2:16" ht="11.25" customHeight="1">
      <c r="B113" s="25">
        <v>44105</v>
      </c>
      <c r="C113" s="26">
        <v>47270</v>
      </c>
      <c r="D113" s="10">
        <v>104</v>
      </c>
      <c r="E113" s="27">
        <v>3165</v>
      </c>
      <c r="F113" s="166"/>
      <c r="G113" s="59"/>
      <c r="H113" s="59"/>
      <c r="I113" s="58">
        <v>1090612228.918675</v>
      </c>
      <c r="J113" s="59"/>
      <c r="K113" s="59"/>
      <c r="L113" s="59"/>
      <c r="M113" s="10">
        <v>917069991.1688039</v>
      </c>
      <c r="N113" s="10">
        <v>707119694.213133</v>
      </c>
      <c r="O113" s="10">
        <v>458447636.104078</v>
      </c>
      <c r="P113" s="1"/>
    </row>
    <row r="114" spans="2:16" ht="11.25" customHeight="1">
      <c r="B114" s="25">
        <v>44105</v>
      </c>
      <c r="C114" s="26">
        <v>47300</v>
      </c>
      <c r="D114" s="10">
        <v>105</v>
      </c>
      <c r="E114" s="27">
        <v>3195</v>
      </c>
      <c r="F114" s="166"/>
      <c r="G114" s="59"/>
      <c r="H114" s="59"/>
      <c r="I114" s="58">
        <v>1077198595.064143</v>
      </c>
      <c r="J114" s="59"/>
      <c r="K114" s="59"/>
      <c r="L114" s="59"/>
      <c r="M114" s="10">
        <v>904304012.9633372</v>
      </c>
      <c r="N114" s="10">
        <v>695560123.6284677</v>
      </c>
      <c r="O114" s="10">
        <v>449104662.76456505</v>
      </c>
      <c r="P114" s="1"/>
    </row>
    <row r="115" spans="2:16" ht="11.25" customHeight="1">
      <c r="B115" s="25">
        <v>44105</v>
      </c>
      <c r="C115" s="26">
        <v>47331</v>
      </c>
      <c r="D115" s="10">
        <v>106</v>
      </c>
      <c r="E115" s="27">
        <v>3226</v>
      </c>
      <c r="F115" s="166"/>
      <c r="G115" s="59"/>
      <c r="H115" s="59"/>
      <c r="I115" s="58">
        <v>1064210673.439812</v>
      </c>
      <c r="J115" s="59"/>
      <c r="K115" s="59"/>
      <c r="L115" s="59"/>
      <c r="M115" s="10">
        <v>891885429.7847137</v>
      </c>
      <c r="N115" s="10">
        <v>684263508.6578237</v>
      </c>
      <c r="O115" s="10">
        <v>439939429.8325095</v>
      </c>
      <c r="P115" s="1"/>
    </row>
    <row r="116" spans="2:16" ht="11.25" customHeight="1">
      <c r="B116" s="25">
        <v>44105</v>
      </c>
      <c r="C116" s="26">
        <v>47362</v>
      </c>
      <c r="D116" s="10">
        <v>107</v>
      </c>
      <c r="E116" s="27">
        <v>3257</v>
      </c>
      <c r="F116" s="166"/>
      <c r="G116" s="59"/>
      <c r="H116" s="59"/>
      <c r="I116" s="58">
        <v>1049898813.737775</v>
      </c>
      <c r="J116" s="59"/>
      <c r="K116" s="59"/>
      <c r="L116" s="59"/>
      <c r="M116" s="10">
        <v>878398697.0264342</v>
      </c>
      <c r="N116" s="10">
        <v>672202443.1106548</v>
      </c>
      <c r="O116" s="10">
        <v>430354366.50297594</v>
      </c>
      <c r="P116" s="1"/>
    </row>
    <row r="117" spans="2:16" ht="11.25" customHeight="1">
      <c r="B117" s="25">
        <v>44105</v>
      </c>
      <c r="C117" s="26">
        <v>47392</v>
      </c>
      <c r="D117" s="10">
        <v>108</v>
      </c>
      <c r="E117" s="27">
        <v>3287</v>
      </c>
      <c r="F117" s="166"/>
      <c r="G117" s="59"/>
      <c r="H117" s="59"/>
      <c r="I117" s="58">
        <v>1037197811.420678</v>
      </c>
      <c r="J117" s="59"/>
      <c r="K117" s="59"/>
      <c r="L117" s="59"/>
      <c r="M117" s="10">
        <v>866348025.537442</v>
      </c>
      <c r="N117" s="10">
        <v>661348786.3915288</v>
      </c>
      <c r="O117" s="10">
        <v>421670065.7135124</v>
      </c>
      <c r="P117" s="1"/>
    </row>
    <row r="118" spans="2:16" ht="11.25" customHeight="1">
      <c r="B118" s="25">
        <v>44105</v>
      </c>
      <c r="C118" s="26">
        <v>47423</v>
      </c>
      <c r="D118" s="10">
        <v>109</v>
      </c>
      <c r="E118" s="27">
        <v>3318</v>
      </c>
      <c r="F118" s="166"/>
      <c r="G118" s="59"/>
      <c r="H118" s="59"/>
      <c r="I118" s="58">
        <v>1024230943.898589</v>
      </c>
      <c r="J118" s="59"/>
      <c r="K118" s="59"/>
      <c r="L118" s="59"/>
      <c r="M118" s="10">
        <v>854066072.1693671</v>
      </c>
      <c r="N118" s="10">
        <v>650314943.4688473</v>
      </c>
      <c r="O118" s="10">
        <v>412878781.1139028</v>
      </c>
      <c r="P118" s="1"/>
    </row>
    <row r="119" spans="2:16" ht="11.25" customHeight="1">
      <c r="B119" s="25">
        <v>44105</v>
      </c>
      <c r="C119" s="26">
        <v>47453</v>
      </c>
      <c r="D119" s="10">
        <v>110</v>
      </c>
      <c r="E119" s="27">
        <v>3348</v>
      </c>
      <c r="F119" s="166"/>
      <c r="G119" s="59"/>
      <c r="H119" s="59"/>
      <c r="I119" s="58">
        <v>1010472792.868884</v>
      </c>
      <c r="J119" s="59"/>
      <c r="K119" s="59"/>
      <c r="L119" s="59"/>
      <c r="M119" s="10">
        <v>841210649.7710247</v>
      </c>
      <c r="N119" s="10">
        <v>638949880.7318077</v>
      </c>
      <c r="O119" s="10">
        <v>404000318.15533394</v>
      </c>
      <c r="P119" s="1"/>
    </row>
    <row r="120" spans="2:16" ht="11.25" customHeight="1">
      <c r="B120" s="25">
        <v>44105</v>
      </c>
      <c r="C120" s="26">
        <v>47484</v>
      </c>
      <c r="D120" s="10">
        <v>111</v>
      </c>
      <c r="E120" s="27">
        <v>3379</v>
      </c>
      <c r="F120" s="166"/>
      <c r="G120" s="59"/>
      <c r="H120" s="59"/>
      <c r="I120" s="58">
        <v>997931484.578582</v>
      </c>
      <c r="J120" s="59"/>
      <c r="K120" s="59"/>
      <c r="L120" s="59"/>
      <c r="M120" s="10">
        <v>829361061.7090845</v>
      </c>
      <c r="N120" s="10">
        <v>628347317.7631948</v>
      </c>
      <c r="O120" s="10">
        <v>395613678.2613133</v>
      </c>
      <c r="P120" s="1"/>
    </row>
    <row r="121" spans="2:16" ht="11.25" customHeight="1">
      <c r="B121" s="25">
        <v>44105</v>
      </c>
      <c r="C121" s="26">
        <v>47515</v>
      </c>
      <c r="D121" s="10">
        <v>112</v>
      </c>
      <c r="E121" s="27">
        <v>3410</v>
      </c>
      <c r="F121" s="166"/>
      <c r="G121" s="59"/>
      <c r="H121" s="59"/>
      <c r="I121" s="58">
        <v>985204949.275167</v>
      </c>
      <c r="J121" s="59"/>
      <c r="K121" s="59"/>
      <c r="L121" s="59"/>
      <c r="M121" s="10">
        <v>817395571.9153769</v>
      </c>
      <c r="N121" s="10">
        <v>617706964.0337536</v>
      </c>
      <c r="O121" s="10">
        <v>387267141.98836875</v>
      </c>
      <c r="P121" s="1"/>
    </row>
    <row r="122" spans="2:16" ht="11.25" customHeight="1">
      <c r="B122" s="25">
        <v>44105</v>
      </c>
      <c r="C122" s="26">
        <v>47543</v>
      </c>
      <c r="D122" s="10">
        <v>113</v>
      </c>
      <c r="E122" s="27">
        <v>3438</v>
      </c>
      <c r="F122" s="166"/>
      <c r="G122" s="59"/>
      <c r="H122" s="59"/>
      <c r="I122" s="58">
        <v>972405074.953954</v>
      </c>
      <c r="J122" s="59"/>
      <c r="K122" s="59"/>
      <c r="L122" s="59"/>
      <c r="M122" s="10">
        <v>805539860.6443772</v>
      </c>
      <c r="N122" s="10">
        <v>607349066.9387147</v>
      </c>
      <c r="O122" s="10">
        <v>379316323.650846</v>
      </c>
      <c r="P122" s="1"/>
    </row>
    <row r="123" spans="2:16" ht="11.25" customHeight="1">
      <c r="B123" s="25">
        <v>44105</v>
      </c>
      <c r="C123" s="26">
        <v>47574</v>
      </c>
      <c r="D123" s="10">
        <v>114</v>
      </c>
      <c r="E123" s="27">
        <v>3469</v>
      </c>
      <c r="F123" s="166"/>
      <c r="G123" s="59"/>
      <c r="H123" s="59"/>
      <c r="I123" s="58">
        <v>960205011.814773</v>
      </c>
      <c r="J123" s="59"/>
      <c r="K123" s="59"/>
      <c r="L123" s="59"/>
      <c r="M123" s="10">
        <v>794084220.8571022</v>
      </c>
      <c r="N123" s="10">
        <v>597189264.9469763</v>
      </c>
      <c r="O123" s="10">
        <v>371391342.6954386</v>
      </c>
      <c r="P123" s="1"/>
    </row>
    <row r="124" spans="2:16" ht="11.25" customHeight="1">
      <c r="B124" s="25">
        <v>44105</v>
      </c>
      <c r="C124" s="26">
        <v>47604</v>
      </c>
      <c r="D124" s="10">
        <v>115</v>
      </c>
      <c r="E124" s="27">
        <v>3499</v>
      </c>
      <c r="F124" s="166"/>
      <c r="G124" s="59"/>
      <c r="H124" s="59"/>
      <c r="I124" s="58">
        <v>948067628.00416</v>
      </c>
      <c r="J124" s="59"/>
      <c r="K124" s="59"/>
      <c r="L124" s="59"/>
      <c r="M124" s="10">
        <v>782759732.1529152</v>
      </c>
      <c r="N124" s="10">
        <v>587223827.2352704</v>
      </c>
      <c r="O124" s="10">
        <v>363696847.25260735</v>
      </c>
      <c r="P124" s="1"/>
    </row>
    <row r="125" spans="2:16" ht="11.25" customHeight="1">
      <c r="B125" s="25">
        <v>44105</v>
      </c>
      <c r="C125" s="26">
        <v>47635</v>
      </c>
      <c r="D125" s="10">
        <v>116</v>
      </c>
      <c r="E125" s="27">
        <v>3530</v>
      </c>
      <c r="F125" s="166"/>
      <c r="G125" s="59"/>
      <c r="H125" s="59"/>
      <c r="I125" s="58">
        <v>935751503.052261</v>
      </c>
      <c r="J125" s="59"/>
      <c r="K125" s="59"/>
      <c r="L125" s="59"/>
      <c r="M125" s="10">
        <v>771280711.7858429</v>
      </c>
      <c r="N125" s="10">
        <v>577140772.999291</v>
      </c>
      <c r="O125" s="10">
        <v>355937907.91874844</v>
      </c>
      <c r="P125" s="1"/>
    </row>
    <row r="126" spans="2:16" ht="11.25" customHeight="1">
      <c r="B126" s="25">
        <v>44105</v>
      </c>
      <c r="C126" s="26">
        <v>47665</v>
      </c>
      <c r="D126" s="10">
        <v>117</v>
      </c>
      <c r="E126" s="27">
        <v>3560</v>
      </c>
      <c r="F126" s="166"/>
      <c r="G126" s="59"/>
      <c r="H126" s="59"/>
      <c r="I126" s="58">
        <v>923891542.951902</v>
      </c>
      <c r="J126" s="59"/>
      <c r="K126" s="59"/>
      <c r="L126" s="59"/>
      <c r="M126" s="10">
        <v>760255357.6297114</v>
      </c>
      <c r="N126" s="10">
        <v>567490430.9271502</v>
      </c>
      <c r="O126" s="10">
        <v>348551625.9077986</v>
      </c>
      <c r="P126" s="1"/>
    </row>
    <row r="127" spans="2:16" ht="11.25" customHeight="1">
      <c r="B127" s="25">
        <v>44105</v>
      </c>
      <c r="C127" s="26">
        <v>47696</v>
      </c>
      <c r="D127" s="10">
        <v>118</v>
      </c>
      <c r="E127" s="27">
        <v>3591</v>
      </c>
      <c r="F127" s="166"/>
      <c r="G127" s="59"/>
      <c r="H127" s="59"/>
      <c r="I127" s="58">
        <v>912125548.049955</v>
      </c>
      <c r="J127" s="59"/>
      <c r="K127" s="59"/>
      <c r="L127" s="59"/>
      <c r="M127" s="10">
        <v>749300283.4854789</v>
      </c>
      <c r="N127" s="10">
        <v>557890599.0682096</v>
      </c>
      <c r="O127" s="10">
        <v>341204093.5768414</v>
      </c>
      <c r="P127" s="1"/>
    </row>
    <row r="128" spans="2:16" ht="11.25" customHeight="1">
      <c r="B128" s="25">
        <v>44105</v>
      </c>
      <c r="C128" s="26">
        <v>47727</v>
      </c>
      <c r="D128" s="10">
        <v>119</v>
      </c>
      <c r="E128" s="27">
        <v>3622</v>
      </c>
      <c r="F128" s="166"/>
      <c r="G128" s="59"/>
      <c r="H128" s="59"/>
      <c r="I128" s="58">
        <v>900486699.573658</v>
      </c>
      <c r="J128" s="59"/>
      <c r="K128" s="59"/>
      <c r="L128" s="59"/>
      <c r="M128" s="10">
        <v>738484455.6945584</v>
      </c>
      <c r="N128" s="10">
        <v>548439337.4679749</v>
      </c>
      <c r="O128" s="10">
        <v>334003030.1207705</v>
      </c>
      <c r="P128" s="1"/>
    </row>
    <row r="129" spans="2:16" ht="11.25" customHeight="1">
      <c r="B129" s="25">
        <v>44105</v>
      </c>
      <c r="C129" s="26">
        <v>47757</v>
      </c>
      <c r="D129" s="10">
        <v>120</v>
      </c>
      <c r="E129" s="27">
        <v>3652</v>
      </c>
      <c r="F129" s="166"/>
      <c r="G129" s="59"/>
      <c r="H129" s="59"/>
      <c r="I129" s="58">
        <v>888847593.141939</v>
      </c>
      <c r="J129" s="59"/>
      <c r="K129" s="59"/>
      <c r="L129" s="59"/>
      <c r="M129" s="10">
        <v>727742799.1396862</v>
      </c>
      <c r="N129" s="10">
        <v>539131768.3578974</v>
      </c>
      <c r="O129" s="10">
        <v>326988753.8085136</v>
      </c>
      <c r="P129" s="1"/>
    </row>
    <row r="130" spans="2:16" ht="11.25" customHeight="1">
      <c r="B130" s="25">
        <v>44105</v>
      </c>
      <c r="C130" s="26">
        <v>47788</v>
      </c>
      <c r="D130" s="10">
        <v>121</v>
      </c>
      <c r="E130" s="27">
        <v>3683</v>
      </c>
      <c r="F130" s="166"/>
      <c r="G130" s="59"/>
      <c r="H130" s="59"/>
      <c r="I130" s="58">
        <v>877394192.047183</v>
      </c>
      <c r="J130" s="59"/>
      <c r="K130" s="59"/>
      <c r="L130" s="59"/>
      <c r="M130" s="10">
        <v>717146941.2600273</v>
      </c>
      <c r="N130" s="10">
        <v>529930907.4218269</v>
      </c>
      <c r="O130" s="10">
        <v>320047001.1021795</v>
      </c>
      <c r="P130" s="1"/>
    </row>
    <row r="131" spans="2:16" ht="11.25" customHeight="1">
      <c r="B131" s="25">
        <v>44105</v>
      </c>
      <c r="C131" s="26">
        <v>47818</v>
      </c>
      <c r="D131" s="10">
        <v>122</v>
      </c>
      <c r="E131" s="27">
        <v>3713</v>
      </c>
      <c r="F131" s="166"/>
      <c r="G131" s="59"/>
      <c r="H131" s="59"/>
      <c r="I131" s="58">
        <v>865969461.706032</v>
      </c>
      <c r="J131" s="59"/>
      <c r="K131" s="59"/>
      <c r="L131" s="59"/>
      <c r="M131" s="10">
        <v>706647021.0884838</v>
      </c>
      <c r="N131" s="10">
        <v>520886856.6907716</v>
      </c>
      <c r="O131" s="10">
        <v>313295383.1415824</v>
      </c>
      <c r="P131" s="1"/>
    </row>
    <row r="132" spans="2:16" ht="11.25" customHeight="1">
      <c r="B132" s="25">
        <v>44105</v>
      </c>
      <c r="C132" s="26">
        <v>47849</v>
      </c>
      <c r="D132" s="10">
        <v>123</v>
      </c>
      <c r="E132" s="27">
        <v>3744</v>
      </c>
      <c r="F132" s="166"/>
      <c r="G132" s="59"/>
      <c r="H132" s="59"/>
      <c r="I132" s="58">
        <v>854597450.843103</v>
      </c>
      <c r="J132" s="59"/>
      <c r="K132" s="59"/>
      <c r="L132" s="59"/>
      <c r="M132" s="10">
        <v>696184464.429968</v>
      </c>
      <c r="N132" s="10">
        <v>511869540.73367137</v>
      </c>
      <c r="O132" s="10">
        <v>306567775.48952395</v>
      </c>
      <c r="P132" s="1"/>
    </row>
    <row r="133" spans="2:16" ht="11.25" customHeight="1">
      <c r="B133" s="25">
        <v>44105</v>
      </c>
      <c r="C133" s="26">
        <v>47880</v>
      </c>
      <c r="D133" s="10">
        <v>124</v>
      </c>
      <c r="E133" s="27">
        <v>3775</v>
      </c>
      <c r="F133" s="166"/>
      <c r="G133" s="59"/>
      <c r="H133" s="59"/>
      <c r="I133" s="58">
        <v>843032255.707057</v>
      </c>
      <c r="J133" s="59"/>
      <c r="K133" s="59"/>
      <c r="L133" s="59"/>
      <c r="M133" s="10">
        <v>685598257.8923031</v>
      </c>
      <c r="N133" s="10">
        <v>502804039.1688952</v>
      </c>
      <c r="O133" s="10">
        <v>299862800.55422777</v>
      </c>
      <c r="P133" s="1"/>
    </row>
    <row r="134" spans="2:16" ht="11.25" customHeight="1">
      <c r="B134" s="25">
        <v>44105</v>
      </c>
      <c r="C134" s="26">
        <v>47908</v>
      </c>
      <c r="D134" s="10">
        <v>125</v>
      </c>
      <c r="E134" s="27">
        <v>3803</v>
      </c>
      <c r="F134" s="166"/>
      <c r="G134" s="59"/>
      <c r="H134" s="59"/>
      <c r="I134" s="58">
        <v>831632210.872979</v>
      </c>
      <c r="J134" s="59"/>
      <c r="K134" s="59"/>
      <c r="L134" s="59"/>
      <c r="M134" s="10">
        <v>675290964.4539628</v>
      </c>
      <c r="N134" s="10">
        <v>494107114.7369313</v>
      </c>
      <c r="O134" s="10">
        <v>293548559.5009973</v>
      </c>
      <c r="P134" s="1"/>
    </row>
    <row r="135" spans="2:16" ht="11.25" customHeight="1">
      <c r="B135" s="25">
        <v>44105</v>
      </c>
      <c r="C135" s="26">
        <v>47939</v>
      </c>
      <c r="D135" s="10">
        <v>126</v>
      </c>
      <c r="E135" s="27">
        <v>3834</v>
      </c>
      <c r="F135" s="166"/>
      <c r="G135" s="59"/>
      <c r="H135" s="59"/>
      <c r="I135" s="58">
        <v>820337447.610995</v>
      </c>
      <c r="J135" s="59"/>
      <c r="K135" s="59"/>
      <c r="L135" s="59"/>
      <c r="M135" s="10">
        <v>664989752.469058</v>
      </c>
      <c r="N135" s="10">
        <v>485332320.9642135</v>
      </c>
      <c r="O135" s="10">
        <v>287114205.1792952</v>
      </c>
      <c r="P135" s="1"/>
    </row>
    <row r="136" spans="2:16" ht="11.25" customHeight="1">
      <c r="B136" s="25">
        <v>44105</v>
      </c>
      <c r="C136" s="26">
        <v>47969</v>
      </c>
      <c r="D136" s="10">
        <v>127</v>
      </c>
      <c r="E136" s="27">
        <v>3864</v>
      </c>
      <c r="F136" s="166"/>
      <c r="G136" s="59"/>
      <c r="H136" s="59"/>
      <c r="I136" s="58">
        <v>808970580.611323</v>
      </c>
      <c r="J136" s="59"/>
      <c r="K136" s="59"/>
      <c r="L136" s="59"/>
      <c r="M136" s="10">
        <v>654699040.2144024</v>
      </c>
      <c r="N136" s="10">
        <v>476645758.83828455</v>
      </c>
      <c r="O136" s="10">
        <v>280819513.2326523</v>
      </c>
      <c r="P136" s="1"/>
    </row>
    <row r="137" spans="2:16" ht="11.25" customHeight="1">
      <c r="B137" s="25">
        <v>44105</v>
      </c>
      <c r="C137" s="26">
        <v>48000</v>
      </c>
      <c r="D137" s="10">
        <v>128</v>
      </c>
      <c r="E137" s="27">
        <v>3895</v>
      </c>
      <c r="F137" s="166"/>
      <c r="G137" s="59"/>
      <c r="H137" s="59"/>
      <c r="I137" s="58">
        <v>797970102.491873</v>
      </c>
      <c r="J137" s="59"/>
      <c r="K137" s="59"/>
      <c r="L137" s="59"/>
      <c r="M137" s="10">
        <v>644701046.4149647</v>
      </c>
      <c r="N137" s="10">
        <v>468173143.2779127</v>
      </c>
      <c r="O137" s="10">
        <v>274659525.56063336</v>
      </c>
      <c r="P137" s="1"/>
    </row>
    <row r="138" spans="2:16" ht="11.25" customHeight="1">
      <c r="B138" s="25">
        <v>44105</v>
      </c>
      <c r="C138" s="26">
        <v>48030</v>
      </c>
      <c r="D138" s="10">
        <v>129</v>
      </c>
      <c r="E138" s="27">
        <v>3925</v>
      </c>
      <c r="F138" s="166"/>
      <c r="G138" s="59"/>
      <c r="H138" s="59"/>
      <c r="I138" s="58">
        <v>787111969.614293</v>
      </c>
      <c r="J138" s="59"/>
      <c r="K138" s="59"/>
      <c r="L138" s="59"/>
      <c r="M138" s="10">
        <v>634884657.7392946</v>
      </c>
      <c r="N138" s="10">
        <v>459909860.8167454</v>
      </c>
      <c r="O138" s="10">
        <v>268705758.3664234</v>
      </c>
      <c r="P138" s="1"/>
    </row>
    <row r="139" spans="2:16" ht="11.25" customHeight="1">
      <c r="B139" s="25">
        <v>44105</v>
      </c>
      <c r="C139" s="26">
        <v>48061</v>
      </c>
      <c r="D139" s="10">
        <v>130</v>
      </c>
      <c r="E139" s="27">
        <v>3956</v>
      </c>
      <c r="F139" s="166"/>
      <c r="G139" s="59"/>
      <c r="H139" s="59"/>
      <c r="I139" s="58">
        <v>776374346.10323</v>
      </c>
      <c r="J139" s="59"/>
      <c r="K139" s="59"/>
      <c r="L139" s="59"/>
      <c r="M139" s="10">
        <v>625161566.9461061</v>
      </c>
      <c r="N139" s="10">
        <v>451714730.1921838</v>
      </c>
      <c r="O139" s="10">
        <v>262799857.06603462</v>
      </c>
      <c r="P139" s="1"/>
    </row>
    <row r="140" spans="2:16" ht="11.25" customHeight="1">
      <c r="B140" s="25">
        <v>44105</v>
      </c>
      <c r="C140" s="26">
        <v>48092</v>
      </c>
      <c r="D140" s="10">
        <v>131</v>
      </c>
      <c r="E140" s="27">
        <v>3987</v>
      </c>
      <c r="F140" s="166"/>
      <c r="G140" s="59"/>
      <c r="H140" s="59"/>
      <c r="I140" s="58">
        <v>765747020.504498</v>
      </c>
      <c r="J140" s="59"/>
      <c r="K140" s="59"/>
      <c r="L140" s="59"/>
      <c r="M140" s="10">
        <v>615558296.7493328</v>
      </c>
      <c r="N140" s="10">
        <v>443644665.72712207</v>
      </c>
      <c r="O140" s="10">
        <v>257011617.80364046</v>
      </c>
      <c r="P140" s="1"/>
    </row>
    <row r="141" spans="2:16" ht="11.25" customHeight="1">
      <c r="B141" s="25">
        <v>44105</v>
      </c>
      <c r="C141" s="26">
        <v>48122</v>
      </c>
      <c r="D141" s="10">
        <v>132</v>
      </c>
      <c r="E141" s="27">
        <v>4017</v>
      </c>
      <c r="F141" s="166"/>
      <c r="G141" s="59"/>
      <c r="H141" s="59"/>
      <c r="I141" s="58">
        <v>754736828.098757</v>
      </c>
      <c r="J141" s="59"/>
      <c r="K141" s="59"/>
      <c r="L141" s="59"/>
      <c r="M141" s="10">
        <v>605711719.098074</v>
      </c>
      <c r="N141" s="10">
        <v>435473586.7177952</v>
      </c>
      <c r="O141" s="10">
        <v>251243823.01819095</v>
      </c>
      <c r="P141" s="1"/>
    </row>
    <row r="142" spans="2:16" ht="11.25" customHeight="1">
      <c r="B142" s="25">
        <v>44105</v>
      </c>
      <c r="C142" s="26">
        <v>48153</v>
      </c>
      <c r="D142" s="10">
        <v>133</v>
      </c>
      <c r="E142" s="27">
        <v>4048</v>
      </c>
      <c r="F142" s="166"/>
      <c r="G142" s="59"/>
      <c r="H142" s="59"/>
      <c r="I142" s="58">
        <v>744319284.586497</v>
      </c>
      <c r="J142" s="59"/>
      <c r="K142" s="59"/>
      <c r="L142" s="59"/>
      <c r="M142" s="10">
        <v>596337999.8483851</v>
      </c>
      <c r="N142" s="10">
        <v>427644035.6231512</v>
      </c>
      <c r="O142" s="10">
        <v>245681589.7335353</v>
      </c>
      <c r="P142" s="1"/>
    </row>
    <row r="143" spans="2:16" ht="11.25" customHeight="1">
      <c r="B143" s="25">
        <v>44105</v>
      </c>
      <c r="C143" s="26">
        <v>48183</v>
      </c>
      <c r="D143" s="10">
        <v>134</v>
      </c>
      <c r="E143" s="27">
        <v>4078</v>
      </c>
      <c r="F143" s="166"/>
      <c r="G143" s="59"/>
      <c r="H143" s="59"/>
      <c r="I143" s="58">
        <v>733971745.078374</v>
      </c>
      <c r="J143" s="59"/>
      <c r="K143" s="59"/>
      <c r="L143" s="59"/>
      <c r="M143" s="10">
        <v>587082473.1788175</v>
      </c>
      <c r="N143" s="10">
        <v>419970530.9742056</v>
      </c>
      <c r="O143" s="10">
        <v>240284133.96686965</v>
      </c>
      <c r="P143" s="1"/>
    </row>
    <row r="144" spans="2:16" ht="11.25" customHeight="1">
      <c r="B144" s="25">
        <v>44105</v>
      </c>
      <c r="C144" s="26">
        <v>48214</v>
      </c>
      <c r="D144" s="10">
        <v>135</v>
      </c>
      <c r="E144" s="27">
        <v>4109</v>
      </c>
      <c r="F144" s="166"/>
      <c r="G144" s="59"/>
      <c r="H144" s="59"/>
      <c r="I144" s="58">
        <v>723736053.430375</v>
      </c>
      <c r="J144" s="59"/>
      <c r="K144" s="59"/>
      <c r="L144" s="59"/>
      <c r="M144" s="10">
        <v>577913394.4464282</v>
      </c>
      <c r="N144" s="10">
        <v>412360023.26968974</v>
      </c>
      <c r="O144" s="10">
        <v>234930526.9690722</v>
      </c>
      <c r="P144" s="1"/>
    </row>
    <row r="145" spans="2:16" ht="11.25" customHeight="1">
      <c r="B145" s="25">
        <v>44105</v>
      </c>
      <c r="C145" s="26">
        <v>48245</v>
      </c>
      <c r="D145" s="10">
        <v>136</v>
      </c>
      <c r="E145" s="27">
        <v>4140</v>
      </c>
      <c r="F145" s="166"/>
      <c r="G145" s="59"/>
      <c r="H145" s="59"/>
      <c r="I145" s="58">
        <v>713602478.851249</v>
      </c>
      <c r="J145" s="59"/>
      <c r="K145" s="59"/>
      <c r="L145" s="59"/>
      <c r="M145" s="10">
        <v>568855133.3566983</v>
      </c>
      <c r="N145" s="10">
        <v>404864380.3140944</v>
      </c>
      <c r="O145" s="10">
        <v>229683123.98078433</v>
      </c>
      <c r="P145" s="1"/>
    </row>
    <row r="146" spans="2:16" ht="11.25" customHeight="1">
      <c r="B146" s="25">
        <v>44105</v>
      </c>
      <c r="C146" s="26">
        <v>48274</v>
      </c>
      <c r="D146" s="10">
        <v>137</v>
      </c>
      <c r="E146" s="27">
        <v>4169</v>
      </c>
      <c r="F146" s="166"/>
      <c r="G146" s="59"/>
      <c r="H146" s="59"/>
      <c r="I146" s="58">
        <v>703532759.610168</v>
      </c>
      <c r="J146" s="59"/>
      <c r="K146" s="59"/>
      <c r="L146" s="59"/>
      <c r="M146" s="10">
        <v>559938072.728306</v>
      </c>
      <c r="N146" s="10">
        <v>397569745.5910601</v>
      </c>
      <c r="O146" s="10">
        <v>224651018.6487634</v>
      </c>
      <c r="P146" s="1"/>
    </row>
    <row r="147" spans="2:16" ht="11.25" customHeight="1">
      <c r="B147" s="25">
        <v>44105</v>
      </c>
      <c r="C147" s="26">
        <v>48305</v>
      </c>
      <c r="D147" s="10">
        <v>138</v>
      </c>
      <c r="E147" s="27">
        <v>4200</v>
      </c>
      <c r="F147" s="166"/>
      <c r="G147" s="59"/>
      <c r="H147" s="59"/>
      <c r="I147" s="58">
        <v>693523496.159408</v>
      </c>
      <c r="J147" s="59"/>
      <c r="K147" s="59"/>
      <c r="L147" s="59"/>
      <c r="M147" s="10">
        <v>551035566.9479457</v>
      </c>
      <c r="N147" s="10">
        <v>390253722.3595274</v>
      </c>
      <c r="O147" s="10">
        <v>219583012.04847893</v>
      </c>
      <c r="P147" s="1"/>
    </row>
    <row r="148" spans="2:16" ht="11.25" customHeight="1">
      <c r="B148" s="25">
        <v>44105</v>
      </c>
      <c r="C148" s="26">
        <v>48335</v>
      </c>
      <c r="D148" s="10">
        <v>139</v>
      </c>
      <c r="E148" s="27">
        <v>4230</v>
      </c>
      <c r="F148" s="166"/>
      <c r="G148" s="59"/>
      <c r="H148" s="59"/>
      <c r="I148" s="58">
        <v>683451448.514592</v>
      </c>
      <c r="J148" s="59"/>
      <c r="K148" s="59"/>
      <c r="L148" s="59"/>
      <c r="M148" s="10">
        <v>542141534.8282883</v>
      </c>
      <c r="N148" s="10">
        <v>383009786.3689711</v>
      </c>
      <c r="O148" s="10">
        <v>214623680.5228632</v>
      </c>
      <c r="P148" s="1"/>
    </row>
    <row r="149" spans="2:16" ht="11.25" customHeight="1">
      <c r="B149" s="25">
        <v>44105</v>
      </c>
      <c r="C149" s="26">
        <v>48366</v>
      </c>
      <c r="D149" s="10">
        <v>140</v>
      </c>
      <c r="E149" s="27">
        <v>4261</v>
      </c>
      <c r="F149" s="166"/>
      <c r="G149" s="59"/>
      <c r="H149" s="59"/>
      <c r="I149" s="58">
        <v>673561197.59546</v>
      </c>
      <c r="J149" s="59"/>
      <c r="K149" s="59"/>
      <c r="L149" s="59"/>
      <c r="M149" s="10">
        <v>533389978.9722478</v>
      </c>
      <c r="N149" s="10">
        <v>375868676.68925244</v>
      </c>
      <c r="O149" s="10">
        <v>209729983.09838915</v>
      </c>
      <c r="P149" s="1"/>
    </row>
    <row r="150" spans="2:16" ht="11.25" customHeight="1">
      <c r="B150" s="25">
        <v>44105</v>
      </c>
      <c r="C150" s="26">
        <v>48396</v>
      </c>
      <c r="D150" s="10">
        <v>141</v>
      </c>
      <c r="E150" s="27">
        <v>4291</v>
      </c>
      <c r="F150" s="166"/>
      <c r="G150" s="59"/>
      <c r="H150" s="59"/>
      <c r="I150" s="58">
        <v>663740635.646591</v>
      </c>
      <c r="J150" s="59"/>
      <c r="K150" s="59"/>
      <c r="L150" s="59"/>
      <c r="M150" s="10">
        <v>524750376.6640859</v>
      </c>
      <c r="N150" s="10">
        <v>368870402.0569186</v>
      </c>
      <c r="O150" s="10">
        <v>204981317.14712852</v>
      </c>
      <c r="P150" s="1"/>
    </row>
    <row r="151" spans="2:16" ht="11.25" customHeight="1">
      <c r="B151" s="25">
        <v>44105</v>
      </c>
      <c r="C151" s="26">
        <v>48427</v>
      </c>
      <c r="D151" s="10">
        <v>142</v>
      </c>
      <c r="E151" s="27">
        <v>4322</v>
      </c>
      <c r="F151" s="166"/>
      <c r="G151" s="59"/>
      <c r="H151" s="59"/>
      <c r="I151" s="58">
        <v>653975353.157476</v>
      </c>
      <c r="J151" s="59"/>
      <c r="K151" s="59"/>
      <c r="L151" s="59"/>
      <c r="M151" s="10">
        <v>516153066.9016195</v>
      </c>
      <c r="N151" s="10">
        <v>361904226.6090436</v>
      </c>
      <c r="O151" s="10">
        <v>200258401.44558167</v>
      </c>
      <c r="P151" s="1"/>
    </row>
    <row r="152" spans="2:16" ht="11.25" customHeight="1">
      <c r="B152" s="25">
        <v>44105</v>
      </c>
      <c r="C152" s="26">
        <v>48458</v>
      </c>
      <c r="D152" s="10">
        <v>143</v>
      </c>
      <c r="E152" s="27">
        <v>4353</v>
      </c>
      <c r="F152" s="166"/>
      <c r="G152" s="59"/>
      <c r="H152" s="59"/>
      <c r="I152" s="58">
        <v>644271581.183416</v>
      </c>
      <c r="J152" s="59"/>
      <c r="K152" s="59"/>
      <c r="L152" s="59"/>
      <c r="M152" s="10">
        <v>507631876.07212144</v>
      </c>
      <c r="N152" s="10">
        <v>355024333.75387186</v>
      </c>
      <c r="O152" s="10">
        <v>195619358.59504294</v>
      </c>
      <c r="P152" s="1"/>
    </row>
    <row r="153" spans="2:16" ht="11.25" customHeight="1">
      <c r="B153" s="25">
        <v>44105</v>
      </c>
      <c r="C153" s="26">
        <v>48488</v>
      </c>
      <c r="D153" s="10">
        <v>144</v>
      </c>
      <c r="E153" s="27">
        <v>4383</v>
      </c>
      <c r="F153" s="166"/>
      <c r="G153" s="59"/>
      <c r="H153" s="59"/>
      <c r="I153" s="58">
        <v>634554201.823769</v>
      </c>
      <c r="J153" s="59"/>
      <c r="K153" s="59"/>
      <c r="L153" s="59"/>
      <c r="M153" s="10">
        <v>499154734.5140666</v>
      </c>
      <c r="N153" s="10">
        <v>348236426.80367094</v>
      </c>
      <c r="O153" s="10">
        <v>191092653.4334089</v>
      </c>
      <c r="P153" s="1"/>
    </row>
    <row r="154" spans="2:16" ht="11.25" customHeight="1">
      <c r="B154" s="25">
        <v>44105</v>
      </c>
      <c r="C154" s="26">
        <v>48519</v>
      </c>
      <c r="D154" s="10">
        <v>145</v>
      </c>
      <c r="E154" s="27">
        <v>4414</v>
      </c>
      <c r="F154" s="166"/>
      <c r="G154" s="59"/>
      <c r="H154" s="59"/>
      <c r="I154" s="58">
        <v>624990422.602176</v>
      </c>
      <c r="J154" s="59"/>
      <c r="K154" s="59"/>
      <c r="L154" s="59"/>
      <c r="M154" s="10">
        <v>490797805.098271</v>
      </c>
      <c r="N154" s="10">
        <v>341535386.7149964</v>
      </c>
      <c r="O154" s="10">
        <v>186621691.05255425</v>
      </c>
      <c r="P154" s="1"/>
    </row>
    <row r="155" spans="2:16" ht="11.25" customHeight="1">
      <c r="B155" s="25">
        <v>44105</v>
      </c>
      <c r="C155" s="26">
        <v>48549</v>
      </c>
      <c r="D155" s="10">
        <v>146</v>
      </c>
      <c r="E155" s="27">
        <v>4444</v>
      </c>
      <c r="F155" s="166"/>
      <c r="G155" s="59"/>
      <c r="H155" s="59"/>
      <c r="I155" s="58">
        <v>615342432.720643</v>
      </c>
      <c r="J155" s="59"/>
      <c r="K155" s="59"/>
      <c r="L155" s="59"/>
      <c r="M155" s="10">
        <v>482428186.5458961</v>
      </c>
      <c r="N155" s="10">
        <v>334884878.3345389</v>
      </c>
      <c r="O155" s="10">
        <v>182237619.38532445</v>
      </c>
      <c r="P155" s="1"/>
    </row>
    <row r="156" spans="2:16" ht="11.25" customHeight="1">
      <c r="B156" s="25">
        <v>44105</v>
      </c>
      <c r="C156" s="26">
        <v>48580</v>
      </c>
      <c r="D156" s="10">
        <v>147</v>
      </c>
      <c r="E156" s="27">
        <v>4475</v>
      </c>
      <c r="F156" s="166"/>
      <c r="G156" s="59"/>
      <c r="H156" s="59"/>
      <c r="I156" s="58">
        <v>605754221.710256</v>
      </c>
      <c r="J156" s="59"/>
      <c r="K156" s="59"/>
      <c r="L156" s="59"/>
      <c r="M156" s="10">
        <v>474105549.23058337</v>
      </c>
      <c r="N156" s="10">
        <v>328270604.4572268</v>
      </c>
      <c r="O156" s="10">
        <v>177881634.09062096</v>
      </c>
      <c r="P156" s="1"/>
    </row>
    <row r="157" spans="2:16" ht="11.25" customHeight="1">
      <c r="B157" s="25">
        <v>44105</v>
      </c>
      <c r="C157" s="26">
        <v>48611</v>
      </c>
      <c r="D157" s="10">
        <v>148</v>
      </c>
      <c r="E157" s="27">
        <v>4506</v>
      </c>
      <c r="F157" s="166"/>
      <c r="G157" s="59"/>
      <c r="H157" s="59"/>
      <c r="I157" s="58">
        <v>596159155.429907</v>
      </c>
      <c r="J157" s="59"/>
      <c r="K157" s="59"/>
      <c r="L157" s="59"/>
      <c r="M157" s="10">
        <v>465804399.4347852</v>
      </c>
      <c r="N157" s="10">
        <v>321702647.6161474</v>
      </c>
      <c r="O157" s="10">
        <v>173584271.16530237</v>
      </c>
      <c r="P157" s="1"/>
    </row>
    <row r="158" spans="2:16" ht="11.25" customHeight="1">
      <c r="B158" s="25">
        <v>44105</v>
      </c>
      <c r="C158" s="26">
        <v>48639</v>
      </c>
      <c r="D158" s="10">
        <v>149</v>
      </c>
      <c r="E158" s="27">
        <v>4534</v>
      </c>
      <c r="F158" s="166"/>
      <c r="G158" s="59"/>
      <c r="H158" s="59"/>
      <c r="I158" s="58">
        <v>586814524.754282</v>
      </c>
      <c r="J158" s="59"/>
      <c r="K158" s="59"/>
      <c r="L158" s="59"/>
      <c r="M158" s="10">
        <v>457800587.8527464</v>
      </c>
      <c r="N158" s="10">
        <v>315448532.4368886</v>
      </c>
      <c r="O158" s="10">
        <v>169558379.633273</v>
      </c>
      <c r="P158" s="1"/>
    </row>
    <row r="159" spans="2:16" ht="11.25" customHeight="1">
      <c r="B159" s="25">
        <v>44105</v>
      </c>
      <c r="C159" s="26">
        <v>48670</v>
      </c>
      <c r="D159" s="10">
        <v>150</v>
      </c>
      <c r="E159" s="27">
        <v>4565</v>
      </c>
      <c r="F159" s="166"/>
      <c r="G159" s="59"/>
      <c r="H159" s="59"/>
      <c r="I159" s="58">
        <v>577553857.965891</v>
      </c>
      <c r="J159" s="59"/>
      <c r="K159" s="59"/>
      <c r="L159" s="59"/>
      <c r="M159" s="10">
        <v>449811712.163733</v>
      </c>
      <c r="N159" s="10">
        <v>309155528.72134405</v>
      </c>
      <c r="O159" s="10">
        <v>165471949.45993832</v>
      </c>
      <c r="P159" s="1"/>
    </row>
    <row r="160" spans="2:16" ht="11.25" customHeight="1">
      <c r="B160" s="25">
        <v>44105</v>
      </c>
      <c r="C160" s="26">
        <v>48700</v>
      </c>
      <c r="D160" s="10">
        <v>151</v>
      </c>
      <c r="E160" s="27">
        <v>4595</v>
      </c>
      <c r="F160" s="166"/>
      <c r="G160" s="59"/>
      <c r="H160" s="59"/>
      <c r="I160" s="58">
        <v>568289452.445451</v>
      </c>
      <c r="J160" s="59"/>
      <c r="K160" s="59"/>
      <c r="L160" s="59"/>
      <c r="M160" s="10">
        <v>441869907.59254557</v>
      </c>
      <c r="N160" s="10">
        <v>302949647.5104124</v>
      </c>
      <c r="O160" s="10">
        <v>161485636.97108722</v>
      </c>
      <c r="P160" s="1"/>
    </row>
    <row r="161" spans="2:16" ht="11.25" customHeight="1">
      <c r="B161" s="25">
        <v>44105</v>
      </c>
      <c r="C161" s="26">
        <v>48731</v>
      </c>
      <c r="D161" s="10">
        <v>152</v>
      </c>
      <c r="E161" s="27">
        <v>4626</v>
      </c>
      <c r="F161" s="166"/>
      <c r="G161" s="59"/>
      <c r="H161" s="59"/>
      <c r="I161" s="58">
        <v>559173301.393186</v>
      </c>
      <c r="J161" s="59"/>
      <c r="K161" s="59"/>
      <c r="L161" s="59"/>
      <c r="M161" s="10">
        <v>434044279.4473055</v>
      </c>
      <c r="N161" s="10">
        <v>296827514.20727813</v>
      </c>
      <c r="O161" s="10">
        <v>157552110.08605754</v>
      </c>
      <c r="P161" s="1"/>
    </row>
    <row r="162" spans="2:16" ht="11.25" customHeight="1">
      <c r="B162" s="25">
        <v>44105</v>
      </c>
      <c r="C162" s="26">
        <v>48761</v>
      </c>
      <c r="D162" s="10">
        <v>153</v>
      </c>
      <c r="E162" s="27">
        <v>4656</v>
      </c>
      <c r="F162" s="166"/>
      <c r="G162" s="59"/>
      <c r="H162" s="59"/>
      <c r="I162" s="58">
        <v>550140546.233786</v>
      </c>
      <c r="J162" s="59"/>
      <c r="K162" s="59"/>
      <c r="L162" s="59"/>
      <c r="M162" s="10">
        <v>426331894.7215158</v>
      </c>
      <c r="N162" s="10">
        <v>290835696.60860574</v>
      </c>
      <c r="O162" s="10">
        <v>153738932.90524927</v>
      </c>
      <c r="P162" s="1"/>
    </row>
    <row r="163" spans="2:16" ht="11.25" customHeight="1">
      <c r="B163" s="25">
        <v>44105</v>
      </c>
      <c r="C163" s="26">
        <v>48792</v>
      </c>
      <c r="D163" s="10">
        <v>154</v>
      </c>
      <c r="E163" s="27">
        <v>4687</v>
      </c>
      <c r="F163" s="166"/>
      <c r="G163" s="59"/>
      <c r="H163" s="59"/>
      <c r="I163" s="58">
        <v>541195773.835796</v>
      </c>
      <c r="J163" s="59"/>
      <c r="K163" s="59"/>
      <c r="L163" s="59"/>
      <c r="M163" s="10">
        <v>418688801.9067225</v>
      </c>
      <c r="N163" s="10">
        <v>284895325.8939636</v>
      </c>
      <c r="O163" s="10">
        <v>149960919.98026615</v>
      </c>
      <c r="P163" s="1"/>
    </row>
    <row r="164" spans="2:16" ht="11.25" customHeight="1">
      <c r="B164" s="25">
        <v>44105</v>
      </c>
      <c r="C164" s="26">
        <v>48823</v>
      </c>
      <c r="D164" s="10">
        <v>155</v>
      </c>
      <c r="E164" s="27">
        <v>4718</v>
      </c>
      <c r="F164" s="166"/>
      <c r="G164" s="59"/>
      <c r="H164" s="59"/>
      <c r="I164" s="58">
        <v>532328738.40098</v>
      </c>
      <c r="J164" s="59"/>
      <c r="K164" s="59"/>
      <c r="L164" s="59"/>
      <c r="M164" s="10">
        <v>411130447.328684</v>
      </c>
      <c r="N164" s="10">
        <v>279040802.4499037</v>
      </c>
      <c r="O164" s="10">
        <v>146257149.0951487</v>
      </c>
      <c r="P164" s="1"/>
    </row>
    <row r="165" spans="2:16" ht="11.25" customHeight="1">
      <c r="B165" s="25">
        <v>44105</v>
      </c>
      <c r="C165" s="26">
        <v>48853</v>
      </c>
      <c r="D165" s="10">
        <v>156</v>
      </c>
      <c r="E165" s="27">
        <v>4748</v>
      </c>
      <c r="F165" s="166"/>
      <c r="G165" s="59"/>
      <c r="H165" s="59"/>
      <c r="I165" s="58">
        <v>523542045.868382</v>
      </c>
      <c r="J165" s="59"/>
      <c r="K165" s="59"/>
      <c r="L165" s="59"/>
      <c r="M165" s="10">
        <v>403680577.26058275</v>
      </c>
      <c r="N165" s="10">
        <v>273310107.459917</v>
      </c>
      <c r="O165" s="10">
        <v>142666224.38186178</v>
      </c>
      <c r="P165" s="1"/>
    </row>
    <row r="166" spans="2:16" ht="11.25" customHeight="1">
      <c r="B166" s="25">
        <v>44105</v>
      </c>
      <c r="C166" s="26">
        <v>48884</v>
      </c>
      <c r="D166" s="10">
        <v>157</v>
      </c>
      <c r="E166" s="27">
        <v>4779</v>
      </c>
      <c r="F166" s="166"/>
      <c r="G166" s="59"/>
      <c r="H166" s="59"/>
      <c r="I166" s="58">
        <v>514796761.068851</v>
      </c>
      <c r="J166" s="59"/>
      <c r="K166" s="59"/>
      <c r="L166" s="59"/>
      <c r="M166" s="10">
        <v>396264231.9204903</v>
      </c>
      <c r="N166" s="10">
        <v>267606590.52056706</v>
      </c>
      <c r="O166" s="10">
        <v>139097363.86975357</v>
      </c>
      <c r="P166" s="1"/>
    </row>
    <row r="167" spans="2:16" ht="11.25" customHeight="1">
      <c r="B167" s="25">
        <v>44105</v>
      </c>
      <c r="C167" s="26">
        <v>48914</v>
      </c>
      <c r="D167" s="10">
        <v>158</v>
      </c>
      <c r="E167" s="27">
        <v>4809</v>
      </c>
      <c r="F167" s="166"/>
      <c r="G167" s="59"/>
      <c r="H167" s="59"/>
      <c r="I167" s="58">
        <v>505325619.758609</v>
      </c>
      <c r="J167" s="59"/>
      <c r="K167" s="59"/>
      <c r="L167" s="59"/>
      <c r="M167" s="10">
        <v>388335367.15689087</v>
      </c>
      <c r="N167" s="10">
        <v>261606568.4233632</v>
      </c>
      <c r="O167" s="10">
        <v>135421251.21013725</v>
      </c>
      <c r="P167" s="1"/>
    </row>
    <row r="168" spans="2:16" ht="11.25" customHeight="1">
      <c r="B168" s="25">
        <v>44105</v>
      </c>
      <c r="C168" s="26">
        <v>48945</v>
      </c>
      <c r="D168" s="10">
        <v>159</v>
      </c>
      <c r="E168" s="27">
        <v>4840</v>
      </c>
      <c r="F168" s="166"/>
      <c r="G168" s="59"/>
      <c r="H168" s="59"/>
      <c r="I168" s="58">
        <v>496641328.594843</v>
      </c>
      <c r="J168" s="59"/>
      <c r="K168" s="59"/>
      <c r="L168" s="59"/>
      <c r="M168" s="10">
        <v>381014289.7383334</v>
      </c>
      <c r="N168" s="10">
        <v>256021864.3219638</v>
      </c>
      <c r="O168" s="10">
        <v>131968977.97405505</v>
      </c>
      <c r="P168" s="1"/>
    </row>
    <row r="169" spans="2:16" ht="11.25" customHeight="1">
      <c r="B169" s="25">
        <v>44105</v>
      </c>
      <c r="C169" s="26">
        <v>48976</v>
      </c>
      <c r="D169" s="10">
        <v>160</v>
      </c>
      <c r="E169" s="27">
        <v>4871</v>
      </c>
      <c r="F169" s="166"/>
      <c r="G169" s="59"/>
      <c r="H169" s="59"/>
      <c r="I169" s="58">
        <v>487999913.395807</v>
      </c>
      <c r="J169" s="59"/>
      <c r="K169" s="59"/>
      <c r="L169" s="59"/>
      <c r="M169" s="10">
        <v>373749767.2648327</v>
      </c>
      <c r="N169" s="10">
        <v>250501779.62669235</v>
      </c>
      <c r="O169" s="10">
        <v>128576687.44467226</v>
      </c>
      <c r="P169" s="1"/>
    </row>
    <row r="170" spans="2:16" ht="11.25" customHeight="1">
      <c r="B170" s="25">
        <v>44105</v>
      </c>
      <c r="C170" s="26">
        <v>49004</v>
      </c>
      <c r="D170" s="10">
        <v>161</v>
      </c>
      <c r="E170" s="27">
        <v>4899</v>
      </c>
      <c r="F170" s="166"/>
      <c r="G170" s="59"/>
      <c r="H170" s="59"/>
      <c r="I170" s="58">
        <v>479409100.0116</v>
      </c>
      <c r="J170" s="59"/>
      <c r="K170" s="59"/>
      <c r="L170" s="59"/>
      <c r="M170" s="10">
        <v>366607700.0362071</v>
      </c>
      <c r="N170" s="10">
        <v>245150387.02852765</v>
      </c>
      <c r="O170" s="10">
        <v>125348462.57714458</v>
      </c>
      <c r="P170" s="1"/>
    </row>
    <row r="171" spans="2:16" ht="11.25" customHeight="1">
      <c r="B171" s="25">
        <v>44105</v>
      </c>
      <c r="C171" s="26">
        <v>49035</v>
      </c>
      <c r="D171" s="10">
        <v>162</v>
      </c>
      <c r="E171" s="27">
        <v>4930</v>
      </c>
      <c r="F171" s="166"/>
      <c r="G171" s="59"/>
      <c r="H171" s="59"/>
      <c r="I171" s="58">
        <v>470883784.74527</v>
      </c>
      <c r="J171" s="59"/>
      <c r="K171" s="59"/>
      <c r="L171" s="59"/>
      <c r="M171" s="10">
        <v>359477591.6706077</v>
      </c>
      <c r="N171" s="10">
        <v>239771144.96734506</v>
      </c>
      <c r="O171" s="10">
        <v>122078719.46013306</v>
      </c>
      <c r="P171" s="1"/>
    </row>
    <row r="172" spans="2:16" ht="11.25" customHeight="1">
      <c r="B172" s="25">
        <v>44105</v>
      </c>
      <c r="C172" s="26">
        <v>49065</v>
      </c>
      <c r="D172" s="10">
        <v>163</v>
      </c>
      <c r="E172" s="27">
        <v>4960</v>
      </c>
      <c r="F172" s="166"/>
      <c r="G172" s="59"/>
      <c r="H172" s="59"/>
      <c r="I172" s="58">
        <v>462433734.375952</v>
      </c>
      <c r="J172" s="59"/>
      <c r="K172" s="59"/>
      <c r="L172" s="59"/>
      <c r="M172" s="10">
        <v>352447274.59476346</v>
      </c>
      <c r="N172" s="10">
        <v>234503331.84628502</v>
      </c>
      <c r="O172" s="10">
        <v>118907199.03063811</v>
      </c>
      <c r="P172" s="1"/>
    </row>
    <row r="173" spans="2:16" ht="11.25" customHeight="1">
      <c r="B173" s="25">
        <v>44105</v>
      </c>
      <c r="C173" s="26">
        <v>49096</v>
      </c>
      <c r="D173" s="10">
        <v>164</v>
      </c>
      <c r="E173" s="27">
        <v>4991</v>
      </c>
      <c r="F173" s="166"/>
      <c r="G173" s="59"/>
      <c r="H173" s="59"/>
      <c r="I173" s="58">
        <v>453797876.988856</v>
      </c>
      <c r="J173" s="59"/>
      <c r="K173" s="59"/>
      <c r="L173" s="59"/>
      <c r="M173" s="10">
        <v>345278779.01921225</v>
      </c>
      <c r="N173" s="10">
        <v>229149461.5658752</v>
      </c>
      <c r="O173" s="10">
        <v>115700328.52713116</v>
      </c>
      <c r="P173" s="1"/>
    </row>
    <row r="174" spans="2:16" ht="11.25" customHeight="1">
      <c r="B174" s="25">
        <v>44105</v>
      </c>
      <c r="C174" s="26">
        <v>49126</v>
      </c>
      <c r="D174" s="10">
        <v>165</v>
      </c>
      <c r="E174" s="27">
        <v>5021</v>
      </c>
      <c r="F174" s="166"/>
      <c r="G174" s="59"/>
      <c r="H174" s="59"/>
      <c r="I174" s="58">
        <v>445559610.377398</v>
      </c>
      <c r="J174" s="59"/>
      <c r="K174" s="59"/>
      <c r="L174" s="59"/>
      <c r="M174" s="10">
        <v>338454118.6021244</v>
      </c>
      <c r="N174" s="10">
        <v>224067322.468358</v>
      </c>
      <c r="O174" s="10">
        <v>112670535.6384521</v>
      </c>
      <c r="P174" s="1"/>
    </row>
    <row r="175" spans="2:16" ht="11.25" customHeight="1">
      <c r="B175" s="25">
        <v>44105</v>
      </c>
      <c r="C175" s="26">
        <v>49157</v>
      </c>
      <c r="D175" s="10">
        <v>166</v>
      </c>
      <c r="E175" s="27">
        <v>5052</v>
      </c>
      <c r="F175" s="166"/>
      <c r="G175" s="59"/>
      <c r="H175" s="59"/>
      <c r="I175" s="58">
        <v>437424791.923106</v>
      </c>
      <c r="J175" s="59"/>
      <c r="K175" s="59"/>
      <c r="L175" s="59"/>
      <c r="M175" s="10">
        <v>331711219.37828714</v>
      </c>
      <c r="N175" s="10">
        <v>219044813.6776236</v>
      </c>
      <c r="O175" s="10">
        <v>109678481.46636283</v>
      </c>
      <c r="P175" s="1"/>
    </row>
    <row r="176" spans="2:16" ht="11.25" customHeight="1">
      <c r="B176" s="25">
        <v>44105</v>
      </c>
      <c r="C176" s="26">
        <v>49188</v>
      </c>
      <c r="D176" s="10">
        <v>167</v>
      </c>
      <c r="E176" s="27">
        <v>5083</v>
      </c>
      <c r="F176" s="166"/>
      <c r="G176" s="59"/>
      <c r="H176" s="59"/>
      <c r="I176" s="58">
        <v>429412176.888925</v>
      </c>
      <c r="J176" s="59"/>
      <c r="K176" s="59"/>
      <c r="L176" s="59"/>
      <c r="M176" s="10">
        <v>325082732.4770821</v>
      </c>
      <c r="N176" s="10">
        <v>214121761.98493826</v>
      </c>
      <c r="O176" s="10">
        <v>106759340.44964081</v>
      </c>
      <c r="P176" s="1"/>
    </row>
    <row r="177" spans="2:16" ht="11.25" customHeight="1">
      <c r="B177" s="25">
        <v>44105</v>
      </c>
      <c r="C177" s="26">
        <v>49218</v>
      </c>
      <c r="D177" s="10">
        <v>168</v>
      </c>
      <c r="E177" s="27">
        <v>5113</v>
      </c>
      <c r="F177" s="166"/>
      <c r="G177" s="59"/>
      <c r="H177" s="59"/>
      <c r="I177" s="58">
        <v>421543429.268005</v>
      </c>
      <c r="J177" s="59"/>
      <c r="K177" s="59"/>
      <c r="L177" s="59"/>
      <c r="M177" s="10">
        <v>318601950.69513476</v>
      </c>
      <c r="N177" s="10">
        <v>209336570.39782283</v>
      </c>
      <c r="O177" s="10">
        <v>103945636.22967899</v>
      </c>
      <c r="P177" s="1"/>
    </row>
    <row r="178" spans="2:16" ht="11.25" customHeight="1">
      <c r="B178" s="25">
        <v>44105</v>
      </c>
      <c r="C178" s="26">
        <v>49249</v>
      </c>
      <c r="D178" s="10">
        <v>169</v>
      </c>
      <c r="E178" s="27">
        <v>5144</v>
      </c>
      <c r="F178" s="166"/>
      <c r="G178" s="59"/>
      <c r="H178" s="59"/>
      <c r="I178" s="58">
        <v>413763871.443641</v>
      </c>
      <c r="J178" s="59"/>
      <c r="K178" s="59"/>
      <c r="L178" s="59"/>
      <c r="M178" s="10">
        <v>312191771.52399594</v>
      </c>
      <c r="N178" s="10">
        <v>204603104.5713956</v>
      </c>
      <c r="O178" s="10">
        <v>101164932.45012315</v>
      </c>
      <c r="P178" s="1"/>
    </row>
    <row r="179" spans="2:16" ht="11.25" customHeight="1">
      <c r="B179" s="25">
        <v>44105</v>
      </c>
      <c r="C179" s="26">
        <v>49279</v>
      </c>
      <c r="D179" s="10">
        <v>170</v>
      </c>
      <c r="E179" s="27">
        <v>5174</v>
      </c>
      <c r="F179" s="166"/>
      <c r="G179" s="59"/>
      <c r="H179" s="59"/>
      <c r="I179" s="58">
        <v>406053479.749619</v>
      </c>
      <c r="J179" s="59"/>
      <c r="K179" s="59"/>
      <c r="L179" s="59"/>
      <c r="M179" s="10">
        <v>305871267.2062573</v>
      </c>
      <c r="N179" s="10">
        <v>199967407.7726952</v>
      </c>
      <c r="O179" s="10">
        <v>98467537.4420066</v>
      </c>
      <c r="P179" s="1"/>
    </row>
    <row r="180" spans="2:16" ht="11.25" customHeight="1">
      <c r="B180" s="25">
        <v>44105</v>
      </c>
      <c r="C180" s="26">
        <v>49310</v>
      </c>
      <c r="D180" s="10">
        <v>171</v>
      </c>
      <c r="E180" s="27">
        <v>5205</v>
      </c>
      <c r="F180" s="166"/>
      <c r="G180" s="59"/>
      <c r="H180" s="59"/>
      <c r="I180" s="58">
        <v>398210530.201434</v>
      </c>
      <c r="J180" s="59"/>
      <c r="K180" s="59"/>
      <c r="L180" s="59"/>
      <c r="M180" s="10">
        <v>299454583.6241957</v>
      </c>
      <c r="N180" s="10">
        <v>195274526.02163637</v>
      </c>
      <c r="O180" s="10">
        <v>95749402.37934035</v>
      </c>
      <c r="P180" s="1"/>
    </row>
    <row r="181" spans="2:16" ht="11.25" customHeight="1">
      <c r="B181" s="25">
        <v>44105</v>
      </c>
      <c r="C181" s="26">
        <v>49341</v>
      </c>
      <c r="D181" s="10">
        <v>172</v>
      </c>
      <c r="E181" s="27">
        <v>5236</v>
      </c>
      <c r="F181" s="166"/>
      <c r="G181" s="59"/>
      <c r="H181" s="59"/>
      <c r="I181" s="58">
        <v>390649120.286562</v>
      </c>
      <c r="J181" s="59"/>
      <c r="K181" s="59"/>
      <c r="L181" s="59"/>
      <c r="M181" s="10">
        <v>293270145.3949181</v>
      </c>
      <c r="N181" s="10">
        <v>190755283.01217324</v>
      </c>
      <c r="O181" s="10">
        <v>93137306.45308551</v>
      </c>
      <c r="P181" s="1"/>
    </row>
    <row r="182" spans="2:16" ht="11.25" customHeight="1">
      <c r="B182" s="25">
        <v>44105</v>
      </c>
      <c r="C182" s="26">
        <v>49369</v>
      </c>
      <c r="D182" s="10">
        <v>173</v>
      </c>
      <c r="E182" s="27">
        <v>5264</v>
      </c>
      <c r="F182" s="166"/>
      <c r="G182" s="59"/>
      <c r="H182" s="59"/>
      <c r="I182" s="58">
        <v>382144711.171693</v>
      </c>
      <c r="J182" s="59"/>
      <c r="K182" s="59"/>
      <c r="L182" s="59"/>
      <c r="M182" s="10">
        <v>286446143.9244837</v>
      </c>
      <c r="N182" s="10">
        <v>185888625.6817105</v>
      </c>
      <c r="O182" s="10">
        <v>90413842.56535156</v>
      </c>
      <c r="P182" s="1"/>
    </row>
    <row r="183" spans="2:16" ht="11.25" customHeight="1">
      <c r="B183" s="25">
        <v>44105</v>
      </c>
      <c r="C183" s="26">
        <v>49400</v>
      </c>
      <c r="D183" s="10">
        <v>174</v>
      </c>
      <c r="E183" s="27">
        <v>5295</v>
      </c>
      <c r="F183" s="166"/>
      <c r="G183" s="59"/>
      <c r="H183" s="59"/>
      <c r="I183" s="58">
        <v>374719825.666338</v>
      </c>
      <c r="J183" s="59"/>
      <c r="K183" s="59"/>
      <c r="L183" s="59"/>
      <c r="M183" s="10">
        <v>280404240.6008565</v>
      </c>
      <c r="N183" s="10">
        <v>181504963.73740163</v>
      </c>
      <c r="O183" s="10">
        <v>87907764.58919427</v>
      </c>
      <c r="P183" s="1"/>
    </row>
    <row r="184" spans="2:16" ht="11.25" customHeight="1">
      <c r="B184" s="25">
        <v>44105</v>
      </c>
      <c r="C184" s="26">
        <v>49430</v>
      </c>
      <c r="D184" s="10">
        <v>175</v>
      </c>
      <c r="E184" s="27">
        <v>5325</v>
      </c>
      <c r="F184" s="166"/>
      <c r="G184" s="59"/>
      <c r="H184" s="59"/>
      <c r="I184" s="58">
        <v>367363937.008127</v>
      </c>
      <c r="J184" s="59"/>
      <c r="K184" s="59"/>
      <c r="L184" s="59"/>
      <c r="M184" s="10">
        <v>274448579.31080437</v>
      </c>
      <c r="N184" s="10">
        <v>177212635.12358123</v>
      </c>
      <c r="O184" s="10">
        <v>85477044.42947046</v>
      </c>
      <c r="P184" s="1"/>
    </row>
    <row r="185" spans="2:16" ht="11.25" customHeight="1">
      <c r="B185" s="25">
        <v>44105</v>
      </c>
      <c r="C185" s="26">
        <v>49461</v>
      </c>
      <c r="D185" s="10">
        <v>176</v>
      </c>
      <c r="E185" s="27">
        <v>5356</v>
      </c>
      <c r="F185" s="166"/>
      <c r="G185" s="59"/>
      <c r="H185" s="59"/>
      <c r="I185" s="58">
        <v>360111402.959097</v>
      </c>
      <c r="J185" s="59"/>
      <c r="K185" s="59"/>
      <c r="L185" s="59"/>
      <c r="M185" s="10">
        <v>268574093.7087706</v>
      </c>
      <c r="N185" s="10">
        <v>172978412.99014527</v>
      </c>
      <c r="O185" s="10">
        <v>83081311.07551542</v>
      </c>
      <c r="P185" s="1"/>
    </row>
    <row r="186" spans="2:16" ht="11.25" customHeight="1">
      <c r="B186" s="25">
        <v>44105</v>
      </c>
      <c r="C186" s="26">
        <v>49491</v>
      </c>
      <c r="D186" s="10">
        <v>177</v>
      </c>
      <c r="E186" s="27">
        <v>5386</v>
      </c>
      <c r="F186" s="166"/>
      <c r="G186" s="59"/>
      <c r="H186" s="59"/>
      <c r="I186" s="58">
        <v>353044051.815474</v>
      </c>
      <c r="J186" s="59"/>
      <c r="K186" s="59"/>
      <c r="L186" s="59"/>
      <c r="M186" s="10">
        <v>262871016.47854072</v>
      </c>
      <c r="N186" s="10">
        <v>168888571.05487886</v>
      </c>
      <c r="O186" s="10">
        <v>80784450.96082966</v>
      </c>
      <c r="P186" s="1"/>
    </row>
    <row r="187" spans="2:16" ht="11.25" customHeight="1">
      <c r="B187" s="25">
        <v>44105</v>
      </c>
      <c r="C187" s="26">
        <v>49522</v>
      </c>
      <c r="D187" s="10">
        <v>178</v>
      </c>
      <c r="E187" s="27">
        <v>5417</v>
      </c>
      <c r="F187" s="166"/>
      <c r="G187" s="59"/>
      <c r="H187" s="59"/>
      <c r="I187" s="58">
        <v>346099488.99121</v>
      </c>
      <c r="J187" s="59"/>
      <c r="K187" s="59"/>
      <c r="L187" s="59"/>
      <c r="M187" s="10">
        <v>257263126.23198584</v>
      </c>
      <c r="N187" s="10">
        <v>164865275.41195786</v>
      </c>
      <c r="O187" s="10">
        <v>78525973.38715868</v>
      </c>
      <c r="P187" s="1"/>
    </row>
    <row r="188" spans="2:16" ht="11.25" customHeight="1">
      <c r="B188" s="25">
        <v>44105</v>
      </c>
      <c r="C188" s="26">
        <v>49553</v>
      </c>
      <c r="D188" s="10">
        <v>179</v>
      </c>
      <c r="E188" s="27">
        <v>5448</v>
      </c>
      <c r="F188" s="166"/>
      <c r="G188" s="59"/>
      <c r="H188" s="59"/>
      <c r="I188" s="58">
        <v>339108551.910053</v>
      </c>
      <c r="J188" s="59"/>
      <c r="K188" s="59"/>
      <c r="L188" s="59"/>
      <c r="M188" s="10">
        <v>251639090.07859915</v>
      </c>
      <c r="N188" s="10">
        <v>160851030.8760723</v>
      </c>
      <c r="O188" s="10">
        <v>76289471.13770768</v>
      </c>
      <c r="P188" s="1"/>
    </row>
    <row r="189" spans="2:16" ht="11.25" customHeight="1">
      <c r="B189" s="25">
        <v>44105</v>
      </c>
      <c r="C189" s="26">
        <v>49583</v>
      </c>
      <c r="D189" s="10">
        <v>180</v>
      </c>
      <c r="E189" s="27">
        <v>5478</v>
      </c>
      <c r="F189" s="166"/>
      <c r="G189" s="59"/>
      <c r="H189" s="59"/>
      <c r="I189" s="58">
        <v>332412133.864172</v>
      </c>
      <c r="J189" s="59"/>
      <c r="K189" s="59"/>
      <c r="L189" s="59"/>
      <c r="M189" s="10">
        <v>246265056.4561561</v>
      </c>
      <c r="N189" s="10">
        <v>157028434.93163237</v>
      </c>
      <c r="O189" s="10">
        <v>74171171.96922816</v>
      </c>
      <c r="P189" s="1"/>
    </row>
    <row r="190" spans="2:16" ht="11.25" customHeight="1">
      <c r="B190" s="25">
        <v>44105</v>
      </c>
      <c r="C190" s="26">
        <v>49614</v>
      </c>
      <c r="D190" s="10">
        <v>181</v>
      </c>
      <c r="E190" s="27">
        <v>5509</v>
      </c>
      <c r="F190" s="166"/>
      <c r="G190" s="59"/>
      <c r="H190" s="59"/>
      <c r="I190" s="58">
        <v>325789395.775876</v>
      </c>
      <c r="J190" s="59"/>
      <c r="K190" s="59"/>
      <c r="L190" s="59"/>
      <c r="M190" s="10">
        <v>240949288.08028525</v>
      </c>
      <c r="N190" s="10">
        <v>153248153.40901488</v>
      </c>
      <c r="O190" s="10">
        <v>72078992.70325193</v>
      </c>
      <c r="P190" s="1"/>
    </row>
    <row r="191" spans="2:16" ht="11.25" customHeight="1">
      <c r="B191" s="25">
        <v>44105</v>
      </c>
      <c r="C191" s="26">
        <v>49644</v>
      </c>
      <c r="D191" s="10">
        <v>182</v>
      </c>
      <c r="E191" s="27">
        <v>5539</v>
      </c>
      <c r="F191" s="166"/>
      <c r="G191" s="59"/>
      <c r="H191" s="59"/>
      <c r="I191" s="58">
        <v>319190568.23909</v>
      </c>
      <c r="J191" s="59"/>
      <c r="K191" s="59"/>
      <c r="L191" s="59"/>
      <c r="M191" s="10">
        <v>235681402.28199935</v>
      </c>
      <c r="N191" s="10">
        <v>149528743.34852025</v>
      </c>
      <c r="O191" s="10">
        <v>70041304.42168005</v>
      </c>
      <c r="P191" s="1"/>
    </row>
    <row r="192" spans="2:16" ht="11.25" customHeight="1">
      <c r="B192" s="25">
        <v>44105</v>
      </c>
      <c r="C192" s="26">
        <v>49675</v>
      </c>
      <c r="D192" s="10">
        <v>183</v>
      </c>
      <c r="E192" s="27">
        <v>5570</v>
      </c>
      <c r="F192" s="166"/>
      <c r="G192" s="59"/>
      <c r="H192" s="59"/>
      <c r="I192" s="58">
        <v>312624094.488831</v>
      </c>
      <c r="J192" s="59"/>
      <c r="K192" s="59"/>
      <c r="L192" s="59"/>
      <c r="M192" s="10">
        <v>230441391.7488126</v>
      </c>
      <c r="N192" s="10">
        <v>145832376.2195351</v>
      </c>
      <c r="O192" s="10">
        <v>68020546.05406235</v>
      </c>
      <c r="P192" s="1"/>
    </row>
    <row r="193" spans="2:16" ht="11.25" customHeight="1">
      <c r="B193" s="25">
        <v>44105</v>
      </c>
      <c r="C193" s="26">
        <v>49706</v>
      </c>
      <c r="D193" s="10">
        <v>184</v>
      </c>
      <c r="E193" s="27">
        <v>5601</v>
      </c>
      <c r="F193" s="166"/>
      <c r="G193" s="59"/>
      <c r="H193" s="59"/>
      <c r="I193" s="58">
        <v>306089469.246752</v>
      </c>
      <c r="J193" s="59"/>
      <c r="K193" s="59"/>
      <c r="L193" s="59"/>
      <c r="M193" s="10">
        <v>225241914.47678745</v>
      </c>
      <c r="N193" s="10">
        <v>142179429.0049044</v>
      </c>
      <c r="O193" s="10">
        <v>66035815.73875924</v>
      </c>
      <c r="P193" s="1"/>
    </row>
    <row r="194" spans="2:16" ht="11.25" customHeight="1">
      <c r="B194" s="25">
        <v>44105</v>
      </c>
      <c r="C194" s="26">
        <v>49735</v>
      </c>
      <c r="D194" s="10">
        <v>185</v>
      </c>
      <c r="E194" s="27">
        <v>5630</v>
      </c>
      <c r="F194" s="166"/>
      <c r="G194" s="59"/>
      <c r="H194" s="59"/>
      <c r="I194" s="58">
        <v>299592971.641981</v>
      </c>
      <c r="J194" s="59"/>
      <c r="K194" s="59"/>
      <c r="L194" s="59"/>
      <c r="M194" s="10">
        <v>220111525.71858</v>
      </c>
      <c r="N194" s="10">
        <v>138610388.76410562</v>
      </c>
      <c r="O194" s="10">
        <v>64123040.9812087</v>
      </c>
      <c r="P194" s="1"/>
    </row>
    <row r="195" spans="2:16" ht="11.25" customHeight="1">
      <c r="B195" s="25">
        <v>44105</v>
      </c>
      <c r="C195" s="26">
        <v>49766</v>
      </c>
      <c r="D195" s="10">
        <v>186</v>
      </c>
      <c r="E195" s="27">
        <v>5661</v>
      </c>
      <c r="F195" s="166"/>
      <c r="G195" s="59"/>
      <c r="H195" s="59"/>
      <c r="I195" s="58">
        <v>293151893.454592</v>
      </c>
      <c r="J195" s="59"/>
      <c r="K195" s="59"/>
      <c r="L195" s="59"/>
      <c r="M195" s="10">
        <v>215013954.1792579</v>
      </c>
      <c r="N195" s="10">
        <v>135055954.4401715</v>
      </c>
      <c r="O195" s="10">
        <v>62214080.18581815</v>
      </c>
      <c r="P195" s="1"/>
    </row>
    <row r="196" spans="2:16" ht="11.25" customHeight="1">
      <c r="B196" s="25">
        <v>44105</v>
      </c>
      <c r="C196" s="26">
        <v>49796</v>
      </c>
      <c r="D196" s="10">
        <v>187</v>
      </c>
      <c r="E196" s="27">
        <v>5691</v>
      </c>
      <c r="F196" s="166"/>
      <c r="G196" s="59"/>
      <c r="H196" s="59"/>
      <c r="I196" s="58">
        <v>286764003.113995</v>
      </c>
      <c r="J196" s="59"/>
      <c r="K196" s="59"/>
      <c r="L196" s="59"/>
      <c r="M196" s="10">
        <v>209983484.00729024</v>
      </c>
      <c r="N196" s="10">
        <v>131571551.157826</v>
      </c>
      <c r="O196" s="10">
        <v>60360527.49692999</v>
      </c>
      <c r="P196" s="1"/>
    </row>
    <row r="197" spans="2:16" ht="11.25" customHeight="1">
      <c r="B197" s="25">
        <v>44105</v>
      </c>
      <c r="C197" s="26">
        <v>49827</v>
      </c>
      <c r="D197" s="10">
        <v>188</v>
      </c>
      <c r="E197" s="27">
        <v>5722</v>
      </c>
      <c r="F197" s="166"/>
      <c r="G197" s="59"/>
      <c r="H197" s="59"/>
      <c r="I197" s="58">
        <v>280477485.521444</v>
      </c>
      <c r="J197" s="59"/>
      <c r="K197" s="59"/>
      <c r="L197" s="59"/>
      <c r="M197" s="10">
        <v>205031829.6361642</v>
      </c>
      <c r="N197" s="10">
        <v>128142218.25278565</v>
      </c>
      <c r="O197" s="10">
        <v>58538270.74223474</v>
      </c>
      <c r="P197" s="1"/>
    </row>
    <row r="198" spans="2:16" ht="11.25" customHeight="1">
      <c r="B198" s="25">
        <v>44105</v>
      </c>
      <c r="C198" s="26">
        <v>49857</v>
      </c>
      <c r="D198" s="10">
        <v>189</v>
      </c>
      <c r="E198" s="27">
        <v>5752</v>
      </c>
      <c r="F198" s="166"/>
      <c r="G198" s="59"/>
      <c r="H198" s="59"/>
      <c r="I198" s="58">
        <v>274324401.749269</v>
      </c>
      <c r="J198" s="59"/>
      <c r="K198" s="59"/>
      <c r="L198" s="59"/>
      <c r="M198" s="10">
        <v>200204706.5806394</v>
      </c>
      <c r="N198" s="10">
        <v>124817362.3646889</v>
      </c>
      <c r="O198" s="10">
        <v>56785667.54698879</v>
      </c>
      <c r="P198" s="1"/>
    </row>
    <row r="199" spans="2:16" ht="11.25" customHeight="1">
      <c r="B199" s="25">
        <v>44105</v>
      </c>
      <c r="C199" s="26">
        <v>49888</v>
      </c>
      <c r="D199" s="10">
        <v>190</v>
      </c>
      <c r="E199" s="27">
        <v>5783</v>
      </c>
      <c r="F199" s="166"/>
      <c r="G199" s="59"/>
      <c r="H199" s="59"/>
      <c r="I199" s="58">
        <v>268309737.877909</v>
      </c>
      <c r="J199" s="59"/>
      <c r="K199" s="59"/>
      <c r="L199" s="59"/>
      <c r="M199" s="10">
        <v>195483027.43749624</v>
      </c>
      <c r="N199" s="10">
        <v>121563687.9380872</v>
      </c>
      <c r="O199" s="10">
        <v>55071159.60096078</v>
      </c>
      <c r="P199" s="1"/>
    </row>
    <row r="200" spans="2:16" ht="11.25" customHeight="1">
      <c r="B200" s="25">
        <v>44105</v>
      </c>
      <c r="C200" s="26">
        <v>49919</v>
      </c>
      <c r="D200" s="10">
        <v>191</v>
      </c>
      <c r="E200" s="27">
        <v>5814</v>
      </c>
      <c r="F200" s="166"/>
      <c r="G200" s="59"/>
      <c r="H200" s="59"/>
      <c r="I200" s="58">
        <v>262408463.605555</v>
      </c>
      <c r="J200" s="59"/>
      <c r="K200" s="59"/>
      <c r="L200" s="59"/>
      <c r="M200" s="10">
        <v>190859261.40405408</v>
      </c>
      <c r="N200" s="10">
        <v>118386489.43423438</v>
      </c>
      <c r="O200" s="10">
        <v>53404655.2982257</v>
      </c>
      <c r="P200" s="1"/>
    </row>
    <row r="201" spans="2:16" ht="11.25" customHeight="1">
      <c r="B201" s="25">
        <v>44105</v>
      </c>
      <c r="C201" s="26">
        <v>49949</v>
      </c>
      <c r="D201" s="10">
        <v>192</v>
      </c>
      <c r="E201" s="27">
        <v>5844</v>
      </c>
      <c r="F201" s="166"/>
      <c r="G201" s="59"/>
      <c r="H201" s="59"/>
      <c r="I201" s="58">
        <v>256617462.452847</v>
      </c>
      <c r="J201" s="59"/>
      <c r="K201" s="59"/>
      <c r="L201" s="59"/>
      <c r="M201" s="10">
        <v>186340890.63430128</v>
      </c>
      <c r="N201" s="10">
        <v>115299344.38122079</v>
      </c>
      <c r="O201" s="10">
        <v>51798823.41564153</v>
      </c>
      <c r="P201" s="1"/>
    </row>
    <row r="202" spans="2:16" ht="11.25" customHeight="1">
      <c r="B202" s="25">
        <v>44105</v>
      </c>
      <c r="C202" s="26">
        <v>49980</v>
      </c>
      <c r="D202" s="10">
        <v>193</v>
      </c>
      <c r="E202" s="27">
        <v>5875</v>
      </c>
      <c r="F202" s="166"/>
      <c r="G202" s="59"/>
      <c r="H202" s="59"/>
      <c r="I202" s="58">
        <v>250939253.425326</v>
      </c>
      <c r="J202" s="59"/>
      <c r="K202" s="59"/>
      <c r="L202" s="59"/>
      <c r="M202" s="10">
        <v>181908646.03699514</v>
      </c>
      <c r="N202" s="10">
        <v>112270615.90605173</v>
      </c>
      <c r="O202" s="10">
        <v>50224518.51328515</v>
      </c>
      <c r="P202" s="1"/>
    </row>
    <row r="203" spans="2:16" ht="11.25" customHeight="1">
      <c r="B203" s="25">
        <v>44105</v>
      </c>
      <c r="C203" s="26">
        <v>50010</v>
      </c>
      <c r="D203" s="10">
        <v>194</v>
      </c>
      <c r="E203" s="27">
        <v>5905</v>
      </c>
      <c r="F203" s="166"/>
      <c r="G203" s="59"/>
      <c r="H203" s="59"/>
      <c r="I203" s="58">
        <v>245370780.798329</v>
      </c>
      <c r="J203" s="59"/>
      <c r="K203" s="59"/>
      <c r="L203" s="59"/>
      <c r="M203" s="10">
        <v>177580038.19336697</v>
      </c>
      <c r="N203" s="10">
        <v>109329327.35655907</v>
      </c>
      <c r="O203" s="10">
        <v>48708239.906795315</v>
      </c>
      <c r="P203" s="1"/>
    </row>
    <row r="204" spans="2:16" ht="11.25" customHeight="1">
      <c r="B204" s="25">
        <v>44105</v>
      </c>
      <c r="C204" s="26">
        <v>50041</v>
      </c>
      <c r="D204" s="10">
        <v>195</v>
      </c>
      <c r="E204" s="27">
        <v>5936</v>
      </c>
      <c r="F204" s="166"/>
      <c r="G204" s="59"/>
      <c r="H204" s="59"/>
      <c r="I204" s="58">
        <v>239950019.270743</v>
      </c>
      <c r="J204" s="59"/>
      <c r="K204" s="59"/>
      <c r="L204" s="59"/>
      <c r="M204" s="10">
        <v>173362383.12152824</v>
      </c>
      <c r="N204" s="10">
        <v>106461233.14805076</v>
      </c>
      <c r="O204" s="10">
        <v>47229557.01807819</v>
      </c>
      <c r="P204" s="1"/>
    </row>
    <row r="205" spans="2:16" ht="11.25" customHeight="1">
      <c r="B205" s="25">
        <v>44105</v>
      </c>
      <c r="C205" s="26">
        <v>50072</v>
      </c>
      <c r="D205" s="10">
        <v>196</v>
      </c>
      <c r="E205" s="27">
        <v>5967</v>
      </c>
      <c r="F205" s="166"/>
      <c r="G205" s="59"/>
      <c r="H205" s="59"/>
      <c r="I205" s="58">
        <v>234616038.295755</v>
      </c>
      <c r="J205" s="59"/>
      <c r="K205" s="59"/>
      <c r="L205" s="59"/>
      <c r="M205" s="10">
        <v>169221116.18481132</v>
      </c>
      <c r="N205" s="10">
        <v>103653810.50215451</v>
      </c>
      <c r="O205" s="10">
        <v>45789328.18044729</v>
      </c>
      <c r="P205" s="1"/>
    </row>
    <row r="206" spans="2:16" ht="11.25" customHeight="1">
      <c r="B206" s="25">
        <v>44105</v>
      </c>
      <c r="C206" s="26">
        <v>50100</v>
      </c>
      <c r="D206" s="10">
        <v>197</v>
      </c>
      <c r="E206" s="27">
        <v>5995</v>
      </c>
      <c r="F206" s="166"/>
      <c r="G206" s="59"/>
      <c r="H206" s="59"/>
      <c r="I206" s="58">
        <v>229380601.557638</v>
      </c>
      <c r="J206" s="59"/>
      <c r="K206" s="59"/>
      <c r="L206" s="59"/>
      <c r="M206" s="10">
        <v>165191489.31045684</v>
      </c>
      <c r="N206" s="10">
        <v>100953063.3024531</v>
      </c>
      <c r="O206" s="10">
        <v>44425621.51509178</v>
      </c>
      <c r="P206" s="1"/>
    </row>
    <row r="207" spans="2:16" ht="11.25" customHeight="1">
      <c r="B207" s="25">
        <v>44105</v>
      </c>
      <c r="C207" s="26">
        <v>50131</v>
      </c>
      <c r="D207" s="10">
        <v>198</v>
      </c>
      <c r="E207" s="27">
        <v>6026</v>
      </c>
      <c r="F207" s="166"/>
      <c r="G207" s="59"/>
      <c r="H207" s="59"/>
      <c r="I207" s="58">
        <v>224209754.919856</v>
      </c>
      <c r="J207" s="59"/>
      <c r="K207" s="59"/>
      <c r="L207" s="59"/>
      <c r="M207" s="10">
        <v>161193774.31099126</v>
      </c>
      <c r="N207" s="10">
        <v>98259418.61890638</v>
      </c>
      <c r="O207" s="10">
        <v>43057104.43438851</v>
      </c>
      <c r="P207" s="1"/>
    </row>
    <row r="208" spans="2:16" ht="11.25" customHeight="1">
      <c r="B208" s="25">
        <v>44105</v>
      </c>
      <c r="C208" s="26">
        <v>50161</v>
      </c>
      <c r="D208" s="10">
        <v>199</v>
      </c>
      <c r="E208" s="27">
        <v>6056</v>
      </c>
      <c r="F208" s="166"/>
      <c r="G208" s="59"/>
      <c r="H208" s="59"/>
      <c r="I208" s="58">
        <v>219087440.831612</v>
      </c>
      <c r="J208" s="59"/>
      <c r="K208" s="59"/>
      <c r="L208" s="59"/>
      <c r="M208" s="10">
        <v>157252588.53507358</v>
      </c>
      <c r="N208" s="10">
        <v>95621047.35088095</v>
      </c>
      <c r="O208" s="10">
        <v>41729214.522145055</v>
      </c>
      <c r="P208" s="1"/>
    </row>
    <row r="209" spans="2:16" ht="11.25" customHeight="1">
      <c r="B209" s="25">
        <v>44105</v>
      </c>
      <c r="C209" s="26">
        <v>50192</v>
      </c>
      <c r="D209" s="10">
        <v>200</v>
      </c>
      <c r="E209" s="27">
        <v>6087</v>
      </c>
      <c r="F209" s="166"/>
      <c r="G209" s="59"/>
      <c r="H209" s="59"/>
      <c r="I209" s="58">
        <v>214000090.91091</v>
      </c>
      <c r="J209" s="59"/>
      <c r="K209" s="59"/>
      <c r="L209" s="59"/>
      <c r="M209" s="10">
        <v>153340564.46551657</v>
      </c>
      <c r="N209" s="10">
        <v>93005117.05133909</v>
      </c>
      <c r="O209" s="10">
        <v>40415706.67799511</v>
      </c>
      <c r="P209" s="1"/>
    </row>
    <row r="210" spans="2:16" ht="11.25" customHeight="1">
      <c r="B210" s="25">
        <v>44105</v>
      </c>
      <c r="C210" s="26">
        <v>50222</v>
      </c>
      <c r="D210" s="10">
        <v>201</v>
      </c>
      <c r="E210" s="27">
        <v>6117</v>
      </c>
      <c r="F210" s="166"/>
      <c r="G210" s="59"/>
      <c r="H210" s="59"/>
      <c r="I210" s="58">
        <v>208981753.25281</v>
      </c>
      <c r="J210" s="59"/>
      <c r="K210" s="59"/>
      <c r="L210" s="59"/>
      <c r="M210" s="10">
        <v>149498910.78958693</v>
      </c>
      <c r="N210" s="10">
        <v>90451876.66338465</v>
      </c>
      <c r="O210" s="10">
        <v>39145063.20253906</v>
      </c>
      <c r="P210" s="1"/>
    </row>
    <row r="211" spans="2:16" ht="11.25" customHeight="1">
      <c r="B211" s="25">
        <v>44105</v>
      </c>
      <c r="C211" s="26">
        <v>50253</v>
      </c>
      <c r="D211" s="10">
        <v>202</v>
      </c>
      <c r="E211" s="27">
        <v>6148</v>
      </c>
      <c r="F211" s="166"/>
      <c r="G211" s="59"/>
      <c r="H211" s="59"/>
      <c r="I211" s="58">
        <v>204016942.71465</v>
      </c>
      <c r="J211" s="59"/>
      <c r="K211" s="59"/>
      <c r="L211" s="59"/>
      <c r="M211" s="10">
        <v>145699705.64639392</v>
      </c>
      <c r="N211" s="10">
        <v>87929037.7763381</v>
      </c>
      <c r="O211" s="10">
        <v>37892072.26732081</v>
      </c>
      <c r="P211" s="1"/>
    </row>
    <row r="212" spans="2:16" ht="11.25" customHeight="1">
      <c r="B212" s="25">
        <v>44105</v>
      </c>
      <c r="C212" s="26">
        <v>50284</v>
      </c>
      <c r="D212" s="10">
        <v>203</v>
      </c>
      <c r="E212" s="27">
        <v>6179</v>
      </c>
      <c r="F212" s="166"/>
      <c r="G212" s="59"/>
      <c r="H212" s="59"/>
      <c r="I212" s="58">
        <v>199104140.175429</v>
      </c>
      <c r="J212" s="59"/>
      <c r="K212" s="59"/>
      <c r="L212" s="59"/>
      <c r="M212" s="10">
        <v>141950036.68446228</v>
      </c>
      <c r="N212" s="10">
        <v>85448264.85990746</v>
      </c>
      <c r="O212" s="10">
        <v>36667044.37053729</v>
      </c>
      <c r="P212" s="1"/>
    </row>
    <row r="213" spans="2:16" ht="11.25" customHeight="1">
      <c r="B213" s="25">
        <v>44105</v>
      </c>
      <c r="C213" s="26">
        <v>50314</v>
      </c>
      <c r="D213" s="10">
        <v>204</v>
      </c>
      <c r="E213" s="27">
        <v>6209</v>
      </c>
      <c r="F213" s="166"/>
      <c r="G213" s="59"/>
      <c r="H213" s="59"/>
      <c r="I213" s="58">
        <v>194261802.177318</v>
      </c>
      <c r="J213" s="59"/>
      <c r="K213" s="59"/>
      <c r="L213" s="59"/>
      <c r="M213" s="10">
        <v>138270391.34162232</v>
      </c>
      <c r="N213" s="10">
        <v>83028405.64304186</v>
      </c>
      <c r="O213" s="10">
        <v>35482600.19276762</v>
      </c>
      <c r="P213" s="1"/>
    </row>
    <row r="214" spans="2:16" ht="11.25" customHeight="1">
      <c r="B214" s="25">
        <v>44105</v>
      </c>
      <c r="C214" s="26">
        <v>50345</v>
      </c>
      <c r="D214" s="10">
        <v>205</v>
      </c>
      <c r="E214" s="27">
        <v>6240</v>
      </c>
      <c r="F214" s="166"/>
      <c r="G214" s="59"/>
      <c r="H214" s="59"/>
      <c r="I214" s="58">
        <v>189482669.118884</v>
      </c>
      <c r="J214" s="59"/>
      <c r="K214" s="59"/>
      <c r="L214" s="59"/>
      <c r="M214" s="10">
        <v>134639984.01189643</v>
      </c>
      <c r="N214" s="10">
        <v>80642809.69239825</v>
      </c>
      <c r="O214" s="10">
        <v>34317133.92664861</v>
      </c>
      <c r="P214" s="1"/>
    </row>
    <row r="215" spans="2:16" ht="11.25" customHeight="1">
      <c r="B215" s="25">
        <v>44105</v>
      </c>
      <c r="C215" s="26">
        <v>50375</v>
      </c>
      <c r="D215" s="10">
        <v>206</v>
      </c>
      <c r="E215" s="27">
        <v>6270</v>
      </c>
      <c r="F215" s="166"/>
      <c r="G215" s="59"/>
      <c r="H215" s="59"/>
      <c r="I215" s="58">
        <v>184753085.797702</v>
      </c>
      <c r="J215" s="59"/>
      <c r="K215" s="59"/>
      <c r="L215" s="59"/>
      <c r="M215" s="10">
        <v>131063819.12039623</v>
      </c>
      <c r="N215" s="10">
        <v>78307648.99785326</v>
      </c>
      <c r="O215" s="10">
        <v>33186819.0870421</v>
      </c>
      <c r="P215" s="1"/>
    </row>
    <row r="216" spans="2:16" ht="11.25" customHeight="1">
      <c r="B216" s="25">
        <v>44105</v>
      </c>
      <c r="C216" s="26">
        <v>50406</v>
      </c>
      <c r="D216" s="10">
        <v>207</v>
      </c>
      <c r="E216" s="27">
        <v>6301</v>
      </c>
      <c r="F216" s="166"/>
      <c r="G216" s="59"/>
      <c r="H216" s="59"/>
      <c r="I216" s="58">
        <v>180112004.434122</v>
      </c>
      <c r="J216" s="59"/>
      <c r="K216" s="59"/>
      <c r="L216" s="59"/>
      <c r="M216" s="10">
        <v>127554726.6904485</v>
      </c>
      <c r="N216" s="10">
        <v>76017225.76069653</v>
      </c>
      <c r="O216" s="10">
        <v>32079683.72870176</v>
      </c>
      <c r="P216" s="1"/>
    </row>
    <row r="217" spans="2:16" ht="11.25" customHeight="1">
      <c r="B217" s="25">
        <v>44105</v>
      </c>
      <c r="C217" s="26">
        <v>50437</v>
      </c>
      <c r="D217" s="10">
        <v>208</v>
      </c>
      <c r="E217" s="27">
        <v>6332</v>
      </c>
      <c r="F217" s="166"/>
      <c r="G217" s="59"/>
      <c r="H217" s="59"/>
      <c r="I217" s="58">
        <v>175547170.81944</v>
      </c>
      <c r="J217" s="59"/>
      <c r="K217" s="59"/>
      <c r="L217" s="59"/>
      <c r="M217" s="10">
        <v>124111067.41307594</v>
      </c>
      <c r="N217" s="10">
        <v>73776842.29313767</v>
      </c>
      <c r="O217" s="10">
        <v>31002359.260641962</v>
      </c>
      <c r="P217" s="1"/>
    </row>
    <row r="218" spans="2:16" ht="11.25" customHeight="1">
      <c r="B218" s="25">
        <v>44105</v>
      </c>
      <c r="C218" s="26">
        <v>50465</v>
      </c>
      <c r="D218" s="10">
        <v>209</v>
      </c>
      <c r="E218" s="27">
        <v>6360</v>
      </c>
      <c r="F218" s="166"/>
      <c r="G218" s="59"/>
      <c r="H218" s="59"/>
      <c r="I218" s="58">
        <v>171089041.687538</v>
      </c>
      <c r="J218" s="59"/>
      <c r="K218" s="59"/>
      <c r="L218" s="59"/>
      <c r="M218" s="10">
        <v>120773872.81204064</v>
      </c>
      <c r="N218" s="10">
        <v>71628137.95974967</v>
      </c>
      <c r="O218" s="10">
        <v>29984261.315215487</v>
      </c>
      <c r="P218" s="1"/>
    </row>
    <row r="219" spans="2:16" ht="11.25" customHeight="1">
      <c r="B219" s="25">
        <v>44105</v>
      </c>
      <c r="C219" s="26">
        <v>50496</v>
      </c>
      <c r="D219" s="10">
        <v>210</v>
      </c>
      <c r="E219" s="27">
        <v>6391</v>
      </c>
      <c r="F219" s="166"/>
      <c r="G219" s="59"/>
      <c r="H219" s="59"/>
      <c r="I219" s="58">
        <v>166311613.956229</v>
      </c>
      <c r="J219" s="59"/>
      <c r="K219" s="59"/>
      <c r="L219" s="59"/>
      <c r="M219" s="10">
        <v>117202305.91745484</v>
      </c>
      <c r="N219" s="10">
        <v>69333147.75085591</v>
      </c>
      <c r="O219" s="10">
        <v>28900624.682767294</v>
      </c>
      <c r="P219" s="1"/>
    </row>
    <row r="220" spans="2:16" ht="11.25" customHeight="1">
      <c r="B220" s="25">
        <v>44105</v>
      </c>
      <c r="C220" s="26">
        <v>50526</v>
      </c>
      <c r="D220" s="10">
        <v>211</v>
      </c>
      <c r="E220" s="27">
        <v>6421</v>
      </c>
      <c r="F220" s="166"/>
      <c r="G220" s="59"/>
      <c r="H220" s="59"/>
      <c r="I220" s="58">
        <v>162039332.776844</v>
      </c>
      <c r="J220" s="59"/>
      <c r="K220" s="59"/>
      <c r="L220" s="59"/>
      <c r="M220" s="10">
        <v>114004130.03384994</v>
      </c>
      <c r="N220" s="10">
        <v>67275217.97052762</v>
      </c>
      <c r="O220" s="10">
        <v>27927850.39019664</v>
      </c>
      <c r="P220" s="1"/>
    </row>
    <row r="221" spans="2:16" ht="11.25" customHeight="1">
      <c r="B221" s="25">
        <v>44105</v>
      </c>
      <c r="C221" s="26">
        <v>50557</v>
      </c>
      <c r="D221" s="10">
        <v>212</v>
      </c>
      <c r="E221" s="27">
        <v>6452</v>
      </c>
      <c r="F221" s="166"/>
      <c r="G221" s="59"/>
      <c r="H221" s="59"/>
      <c r="I221" s="58">
        <v>157853812.710987</v>
      </c>
      <c r="J221" s="59"/>
      <c r="K221" s="59"/>
      <c r="L221" s="59"/>
      <c r="M221" s="10">
        <v>110871007.4139138</v>
      </c>
      <c r="N221" s="10">
        <v>65259931.75569115</v>
      </c>
      <c r="O221" s="10">
        <v>26976501.74546459</v>
      </c>
      <c r="P221" s="1"/>
    </row>
    <row r="222" spans="2:16" ht="11.25" customHeight="1">
      <c r="B222" s="25">
        <v>44105</v>
      </c>
      <c r="C222" s="26">
        <v>50587</v>
      </c>
      <c r="D222" s="10">
        <v>213</v>
      </c>
      <c r="E222" s="27">
        <v>6482</v>
      </c>
      <c r="F222" s="166"/>
      <c r="G222" s="59"/>
      <c r="H222" s="59"/>
      <c r="I222" s="58">
        <v>153751152.322535</v>
      </c>
      <c r="J222" s="59"/>
      <c r="K222" s="59"/>
      <c r="L222" s="59"/>
      <c r="M222" s="10">
        <v>107812187.36845684</v>
      </c>
      <c r="N222" s="10">
        <v>63303284.82976401</v>
      </c>
      <c r="O222" s="10">
        <v>26060416.06219852</v>
      </c>
      <c r="P222" s="1"/>
    </row>
    <row r="223" spans="2:16" ht="11.25" customHeight="1">
      <c r="B223" s="25">
        <v>44105</v>
      </c>
      <c r="C223" s="26">
        <v>50618</v>
      </c>
      <c r="D223" s="10">
        <v>214</v>
      </c>
      <c r="E223" s="27">
        <v>6513</v>
      </c>
      <c r="F223" s="166"/>
      <c r="G223" s="59"/>
      <c r="H223" s="59"/>
      <c r="I223" s="58">
        <v>149202041.684246</v>
      </c>
      <c r="J223" s="59"/>
      <c r="K223" s="59"/>
      <c r="L223" s="59"/>
      <c r="M223" s="10">
        <v>104444848.22812642</v>
      </c>
      <c r="N223" s="10">
        <v>61170144.28993501</v>
      </c>
      <c r="O223" s="10">
        <v>25075593.6378947</v>
      </c>
      <c r="P223" s="1"/>
    </row>
    <row r="224" spans="2:16" ht="11.25" customHeight="1">
      <c r="B224" s="25">
        <v>44105</v>
      </c>
      <c r="C224" s="26">
        <v>50649</v>
      </c>
      <c r="D224" s="10">
        <v>215</v>
      </c>
      <c r="E224" s="27">
        <v>6544</v>
      </c>
      <c r="F224" s="166"/>
      <c r="G224" s="59"/>
      <c r="H224" s="59"/>
      <c r="I224" s="58">
        <v>145059157.662297</v>
      </c>
      <c r="J224" s="59"/>
      <c r="K224" s="59"/>
      <c r="L224" s="59"/>
      <c r="M224" s="10">
        <v>101372507.09205535</v>
      </c>
      <c r="N224" s="10">
        <v>59219776.23245633</v>
      </c>
      <c r="O224" s="10">
        <v>24173253.139521673</v>
      </c>
      <c r="P224" s="1"/>
    </row>
    <row r="225" spans="2:16" ht="11.25" customHeight="1">
      <c r="B225" s="25">
        <v>44105</v>
      </c>
      <c r="C225" s="26">
        <v>50679</v>
      </c>
      <c r="D225" s="10">
        <v>216</v>
      </c>
      <c r="E225" s="27">
        <v>6574</v>
      </c>
      <c r="F225" s="166"/>
      <c r="G225" s="59"/>
      <c r="H225" s="59"/>
      <c r="I225" s="58">
        <v>141111342.425158</v>
      </c>
      <c r="J225" s="59"/>
      <c r="K225" s="59"/>
      <c r="L225" s="59"/>
      <c r="M225" s="10">
        <v>98451768.06939921</v>
      </c>
      <c r="N225" s="10">
        <v>57371983.1100674</v>
      </c>
      <c r="O225" s="10">
        <v>23322993.071377967</v>
      </c>
      <c r="P225" s="1"/>
    </row>
    <row r="226" spans="2:16" ht="11.25" customHeight="1">
      <c r="B226" s="25">
        <v>44105</v>
      </c>
      <c r="C226" s="26">
        <v>50710</v>
      </c>
      <c r="D226" s="10">
        <v>217</v>
      </c>
      <c r="E226" s="27">
        <v>6605</v>
      </c>
      <c r="F226" s="166"/>
      <c r="G226" s="59"/>
      <c r="H226" s="59"/>
      <c r="I226" s="58">
        <v>137182979.237543</v>
      </c>
      <c r="J226" s="59"/>
      <c r="K226" s="59"/>
      <c r="L226" s="59"/>
      <c r="M226" s="10">
        <v>95548661.11932726</v>
      </c>
      <c r="N226" s="10">
        <v>55538614.414371274</v>
      </c>
      <c r="O226" s="10">
        <v>22482058.919615284</v>
      </c>
      <c r="P226" s="1"/>
    </row>
    <row r="227" spans="2:16" ht="11.25" customHeight="1">
      <c r="B227" s="25">
        <v>44105</v>
      </c>
      <c r="C227" s="26">
        <v>50740</v>
      </c>
      <c r="D227" s="10">
        <v>218</v>
      </c>
      <c r="E227" s="27">
        <v>6635</v>
      </c>
      <c r="F227" s="166"/>
      <c r="G227" s="59"/>
      <c r="H227" s="59"/>
      <c r="I227" s="58">
        <v>133275823.139822</v>
      </c>
      <c r="J227" s="59"/>
      <c r="K227" s="59"/>
      <c r="L227" s="59"/>
      <c r="M227" s="10">
        <v>92674939.12420449</v>
      </c>
      <c r="N227" s="10">
        <v>53735650.618067354</v>
      </c>
      <c r="O227" s="10">
        <v>21663051.68980923</v>
      </c>
      <c r="P227" s="1"/>
    </row>
    <row r="228" spans="2:16" ht="11.25" customHeight="1">
      <c r="B228" s="25">
        <v>44105</v>
      </c>
      <c r="C228" s="26">
        <v>50771</v>
      </c>
      <c r="D228" s="10">
        <v>219</v>
      </c>
      <c r="E228" s="27">
        <v>6666</v>
      </c>
      <c r="F228" s="166"/>
      <c r="G228" s="59"/>
      <c r="H228" s="59"/>
      <c r="I228" s="58">
        <v>129392502.110156</v>
      </c>
      <c r="J228" s="59"/>
      <c r="K228" s="59"/>
      <c r="L228" s="59"/>
      <c r="M228" s="10">
        <v>89822021.73436889</v>
      </c>
      <c r="N228" s="10">
        <v>51948991.520337634</v>
      </c>
      <c r="O228" s="10">
        <v>20854071.827326577</v>
      </c>
      <c r="P228" s="1"/>
    </row>
    <row r="229" spans="2:16" ht="11.25" customHeight="1">
      <c r="B229" s="25">
        <v>44105</v>
      </c>
      <c r="C229" s="26">
        <v>50802</v>
      </c>
      <c r="D229" s="10">
        <v>220</v>
      </c>
      <c r="E229" s="27">
        <v>6697</v>
      </c>
      <c r="F229" s="166"/>
      <c r="G229" s="59"/>
      <c r="H229" s="59"/>
      <c r="I229" s="58">
        <v>125535402.143398</v>
      </c>
      <c r="J229" s="59"/>
      <c r="K229" s="59"/>
      <c r="L229" s="59"/>
      <c r="M229" s="10">
        <v>86996686.60059355</v>
      </c>
      <c r="N229" s="10">
        <v>50186984.30792001</v>
      </c>
      <c r="O229" s="10">
        <v>20061410.454558693</v>
      </c>
      <c r="P229" s="1"/>
    </row>
    <row r="230" spans="2:16" ht="11.25" customHeight="1">
      <c r="B230" s="25">
        <v>44105</v>
      </c>
      <c r="C230" s="26">
        <v>50830</v>
      </c>
      <c r="D230" s="10">
        <v>221</v>
      </c>
      <c r="E230" s="27">
        <v>6725</v>
      </c>
      <c r="F230" s="166"/>
      <c r="G230" s="59"/>
      <c r="H230" s="59"/>
      <c r="I230" s="58">
        <v>121725684.981234</v>
      </c>
      <c r="J230" s="59"/>
      <c r="K230" s="59"/>
      <c r="L230" s="59"/>
      <c r="M230" s="10">
        <v>84227293.21859579</v>
      </c>
      <c r="N230" s="10">
        <v>48477738.11449564</v>
      </c>
      <c r="O230" s="10">
        <v>19304018.40586905</v>
      </c>
      <c r="P230" s="1"/>
    </row>
    <row r="231" spans="2:16" ht="11.25" customHeight="1">
      <c r="B231" s="25">
        <v>44105</v>
      </c>
      <c r="C231" s="26">
        <v>50861</v>
      </c>
      <c r="D231" s="10">
        <v>222</v>
      </c>
      <c r="E231" s="27">
        <v>6756</v>
      </c>
      <c r="F231" s="166"/>
      <c r="G231" s="59"/>
      <c r="H231" s="59"/>
      <c r="I231" s="58">
        <v>117942421.04531</v>
      </c>
      <c r="J231" s="59"/>
      <c r="K231" s="59"/>
      <c r="L231" s="59"/>
      <c r="M231" s="10">
        <v>81471072.6998778</v>
      </c>
      <c r="N231" s="10">
        <v>46772117.44115759</v>
      </c>
      <c r="O231" s="10">
        <v>18545947.49093655</v>
      </c>
      <c r="P231" s="1"/>
    </row>
    <row r="232" spans="2:16" ht="11.25" customHeight="1">
      <c r="B232" s="25">
        <v>44105</v>
      </c>
      <c r="C232" s="26">
        <v>50891</v>
      </c>
      <c r="D232" s="10">
        <v>223</v>
      </c>
      <c r="E232" s="27">
        <v>6786</v>
      </c>
      <c r="F232" s="166"/>
      <c r="G232" s="59"/>
      <c r="H232" s="59"/>
      <c r="I232" s="58">
        <v>114205907.25078</v>
      </c>
      <c r="J232" s="59"/>
      <c r="K232" s="59"/>
      <c r="L232" s="59"/>
      <c r="M232" s="10">
        <v>78760510.9032565</v>
      </c>
      <c r="N232" s="10">
        <v>45104709.37978548</v>
      </c>
      <c r="O232" s="10">
        <v>17811478.324035205</v>
      </c>
      <c r="P232" s="1"/>
    </row>
    <row r="233" spans="2:16" ht="11.25" customHeight="1">
      <c r="B233" s="25">
        <v>44105</v>
      </c>
      <c r="C233" s="26">
        <v>50922</v>
      </c>
      <c r="D233" s="10">
        <v>224</v>
      </c>
      <c r="E233" s="27">
        <v>6817</v>
      </c>
      <c r="F233" s="166"/>
      <c r="G233" s="59"/>
      <c r="H233" s="59"/>
      <c r="I233" s="58">
        <v>110508865.669163</v>
      </c>
      <c r="J233" s="59"/>
      <c r="K233" s="59"/>
      <c r="L233" s="59"/>
      <c r="M233" s="10">
        <v>76081638.42335787</v>
      </c>
      <c r="N233" s="10">
        <v>43459759.005079284</v>
      </c>
      <c r="O233" s="10">
        <v>17089210.962994017</v>
      </c>
      <c r="P233" s="1"/>
    </row>
    <row r="234" spans="2:16" ht="11.25" customHeight="1">
      <c r="B234" s="25">
        <v>44105</v>
      </c>
      <c r="C234" s="26">
        <v>50952</v>
      </c>
      <c r="D234" s="10">
        <v>225</v>
      </c>
      <c r="E234" s="27">
        <v>6847</v>
      </c>
      <c r="F234" s="166"/>
      <c r="G234" s="59"/>
      <c r="H234" s="59"/>
      <c r="I234" s="58">
        <v>106898051.09121</v>
      </c>
      <c r="J234" s="59"/>
      <c r="K234" s="59"/>
      <c r="L234" s="59"/>
      <c r="M234" s="10">
        <v>73474913.48107201</v>
      </c>
      <c r="N234" s="10">
        <v>41867430.47323009</v>
      </c>
      <c r="O234" s="10">
        <v>16395591.476618303</v>
      </c>
      <c r="P234" s="1"/>
    </row>
    <row r="235" spans="2:16" ht="11.25" customHeight="1">
      <c r="B235" s="25">
        <v>44105</v>
      </c>
      <c r="C235" s="26">
        <v>50983</v>
      </c>
      <c r="D235" s="10">
        <v>226</v>
      </c>
      <c r="E235" s="27">
        <v>6878</v>
      </c>
      <c r="F235" s="166"/>
      <c r="G235" s="59"/>
      <c r="H235" s="59"/>
      <c r="I235" s="58">
        <v>103350275.39913</v>
      </c>
      <c r="J235" s="59"/>
      <c r="K235" s="59"/>
      <c r="L235" s="59"/>
      <c r="M235" s="10">
        <v>70915915.38997932</v>
      </c>
      <c r="N235" s="10">
        <v>40306494.66460913</v>
      </c>
      <c r="O235" s="10">
        <v>15717462.42946117</v>
      </c>
      <c r="P235" s="1"/>
    </row>
    <row r="236" spans="2:16" ht="11.25" customHeight="1">
      <c r="B236" s="25">
        <v>44105</v>
      </c>
      <c r="C236" s="26">
        <v>51014</v>
      </c>
      <c r="D236" s="10">
        <v>227</v>
      </c>
      <c r="E236" s="27">
        <v>6909</v>
      </c>
      <c r="F236" s="166"/>
      <c r="G236" s="59"/>
      <c r="H236" s="59"/>
      <c r="I236" s="58">
        <v>99912332.144706</v>
      </c>
      <c r="J236" s="59"/>
      <c r="K236" s="59"/>
      <c r="L236" s="59"/>
      <c r="M236" s="10">
        <v>68440622.39797337</v>
      </c>
      <c r="N236" s="10">
        <v>38800682.11543625</v>
      </c>
      <c r="O236" s="10">
        <v>15066187.93566528</v>
      </c>
      <c r="P236" s="1"/>
    </row>
    <row r="237" spans="2:16" ht="11.25" customHeight="1">
      <c r="B237" s="25">
        <v>44105</v>
      </c>
      <c r="C237" s="26">
        <v>51044</v>
      </c>
      <c r="D237" s="10">
        <v>228</v>
      </c>
      <c r="E237" s="27">
        <v>6939</v>
      </c>
      <c r="F237" s="166"/>
      <c r="G237" s="59"/>
      <c r="H237" s="59"/>
      <c r="I237" s="58">
        <v>96630449.048819</v>
      </c>
      <c r="J237" s="59"/>
      <c r="K237" s="59"/>
      <c r="L237" s="59"/>
      <c r="M237" s="10">
        <v>66083861.468307346</v>
      </c>
      <c r="N237" s="10">
        <v>37372365.675852604</v>
      </c>
      <c r="O237" s="10">
        <v>14452091.184106657</v>
      </c>
      <c r="P237" s="1"/>
    </row>
    <row r="238" spans="2:16" ht="11.25" customHeight="1">
      <c r="B238" s="25">
        <v>44105</v>
      </c>
      <c r="C238" s="26">
        <v>51075</v>
      </c>
      <c r="D238" s="10">
        <v>229</v>
      </c>
      <c r="E238" s="27">
        <v>6970</v>
      </c>
      <c r="F238" s="166"/>
      <c r="G238" s="59"/>
      <c r="H238" s="59"/>
      <c r="I238" s="58">
        <v>93421513.994384</v>
      </c>
      <c r="J238" s="59"/>
      <c r="K238" s="59"/>
      <c r="L238" s="59"/>
      <c r="M238" s="10">
        <v>63780966.299191475</v>
      </c>
      <c r="N238" s="10">
        <v>35978277.32142769</v>
      </c>
      <c r="O238" s="10">
        <v>13854060.760615716</v>
      </c>
      <c r="P238" s="1"/>
    </row>
    <row r="239" spans="2:16" ht="11.25" customHeight="1">
      <c r="B239" s="25">
        <v>44105</v>
      </c>
      <c r="C239" s="26">
        <v>51105</v>
      </c>
      <c r="D239" s="10">
        <v>230</v>
      </c>
      <c r="E239" s="27">
        <v>7000</v>
      </c>
      <c r="F239" s="166"/>
      <c r="G239" s="59"/>
      <c r="H239" s="59"/>
      <c r="I239" s="58">
        <v>90255347.979643</v>
      </c>
      <c r="J239" s="59"/>
      <c r="K239" s="59"/>
      <c r="L239" s="59"/>
      <c r="M239" s="10">
        <v>61518211.20360148</v>
      </c>
      <c r="N239" s="10">
        <v>34616466.625406444</v>
      </c>
      <c r="O239" s="10">
        <v>13275030.969160104</v>
      </c>
      <c r="P239" s="1"/>
    </row>
    <row r="240" spans="2:16" ht="11.25" customHeight="1">
      <c r="B240" s="25">
        <v>44105</v>
      </c>
      <c r="C240" s="26">
        <v>51136</v>
      </c>
      <c r="D240" s="10">
        <v>231</v>
      </c>
      <c r="E240" s="27">
        <v>7031</v>
      </c>
      <c r="F240" s="166"/>
      <c r="G240" s="59"/>
      <c r="H240" s="59"/>
      <c r="I240" s="58">
        <v>87184127.990589</v>
      </c>
      <c r="J240" s="59"/>
      <c r="K240" s="59"/>
      <c r="L240" s="59"/>
      <c r="M240" s="10">
        <v>59324073.04616827</v>
      </c>
      <c r="N240" s="10">
        <v>33296922.214146793</v>
      </c>
      <c r="O240" s="10">
        <v>12714916.649388684</v>
      </c>
      <c r="P240" s="1"/>
    </row>
    <row r="241" spans="2:16" ht="11.25" customHeight="1">
      <c r="B241" s="25">
        <v>44105</v>
      </c>
      <c r="C241" s="26">
        <v>51167</v>
      </c>
      <c r="D241" s="10">
        <v>232</v>
      </c>
      <c r="E241" s="27">
        <v>7062</v>
      </c>
      <c r="F241" s="166"/>
      <c r="G241" s="59"/>
      <c r="H241" s="59"/>
      <c r="I241" s="58">
        <v>84150848.053062</v>
      </c>
      <c r="J241" s="59"/>
      <c r="K241" s="59"/>
      <c r="L241" s="59"/>
      <c r="M241" s="10">
        <v>57162973.12501951</v>
      </c>
      <c r="N241" s="10">
        <v>32002361.91987501</v>
      </c>
      <c r="O241" s="10">
        <v>12168809.097430216</v>
      </c>
      <c r="P241" s="1"/>
    </row>
    <row r="242" spans="2:16" ht="11.25" customHeight="1">
      <c r="B242" s="25">
        <v>44105</v>
      </c>
      <c r="C242" s="26">
        <v>51196</v>
      </c>
      <c r="D242" s="10">
        <v>233</v>
      </c>
      <c r="E242" s="27">
        <v>7091</v>
      </c>
      <c r="F242" s="166"/>
      <c r="G242" s="59"/>
      <c r="H242" s="59"/>
      <c r="I242" s="58">
        <v>81160323.628371</v>
      </c>
      <c r="J242" s="59"/>
      <c r="K242" s="59"/>
      <c r="L242" s="59"/>
      <c r="M242" s="10">
        <v>55044055.45581563</v>
      </c>
      <c r="N242" s="10">
        <v>30742776.58054423</v>
      </c>
      <c r="O242" s="10">
        <v>11643530.411421133</v>
      </c>
      <c r="P242" s="1"/>
    </row>
    <row r="243" spans="2:16" ht="11.25" customHeight="1">
      <c r="B243" s="25">
        <v>44105</v>
      </c>
      <c r="C243" s="26">
        <v>51227</v>
      </c>
      <c r="D243" s="10">
        <v>234</v>
      </c>
      <c r="E243" s="27">
        <v>7122</v>
      </c>
      <c r="F243" s="166"/>
      <c r="G243" s="59"/>
      <c r="H243" s="59"/>
      <c r="I243" s="58">
        <v>78231862.182945</v>
      </c>
      <c r="J243" s="59"/>
      <c r="K243" s="59"/>
      <c r="L243" s="59"/>
      <c r="M243" s="10">
        <v>52967942.168273486</v>
      </c>
      <c r="N243" s="10">
        <v>29508005.705474675</v>
      </c>
      <c r="O243" s="10">
        <v>11128536.928033374</v>
      </c>
      <c r="P243" s="1"/>
    </row>
    <row r="244" spans="2:16" ht="11.25" customHeight="1">
      <c r="B244" s="25">
        <v>44105</v>
      </c>
      <c r="C244" s="26">
        <v>51257</v>
      </c>
      <c r="D244" s="10">
        <v>235</v>
      </c>
      <c r="E244" s="27">
        <v>7152</v>
      </c>
      <c r="F244" s="166"/>
      <c r="G244" s="59"/>
      <c r="H244" s="59"/>
      <c r="I244" s="58">
        <v>75357395.917448</v>
      </c>
      <c r="J244" s="59"/>
      <c r="K244" s="59"/>
      <c r="L244" s="59"/>
      <c r="M244" s="10">
        <v>50937998.39637022</v>
      </c>
      <c r="N244" s="10">
        <v>28307296.949395552</v>
      </c>
      <c r="O244" s="10">
        <v>10631944.39862193</v>
      </c>
      <c r="P244" s="1"/>
    </row>
    <row r="245" spans="2:16" ht="11.25" customHeight="1">
      <c r="B245" s="25">
        <v>44105</v>
      </c>
      <c r="C245" s="26">
        <v>51288</v>
      </c>
      <c r="D245" s="10">
        <v>236</v>
      </c>
      <c r="E245" s="27">
        <v>7183</v>
      </c>
      <c r="F245" s="166"/>
      <c r="G245" s="59"/>
      <c r="H245" s="59"/>
      <c r="I245" s="58">
        <v>72579145.443271</v>
      </c>
      <c r="J245" s="59"/>
      <c r="K245" s="59"/>
      <c r="L245" s="59"/>
      <c r="M245" s="10">
        <v>48976824.39730335</v>
      </c>
      <c r="N245" s="10">
        <v>27148212.55283122</v>
      </c>
      <c r="O245" s="10">
        <v>10153415.441136053</v>
      </c>
      <c r="P245" s="1"/>
    </row>
    <row r="246" spans="2:16" ht="11.25" customHeight="1">
      <c r="B246" s="25">
        <v>44105</v>
      </c>
      <c r="C246" s="26">
        <v>51318</v>
      </c>
      <c r="D246" s="10">
        <v>237</v>
      </c>
      <c r="E246" s="27">
        <v>7213</v>
      </c>
      <c r="F246" s="166"/>
      <c r="G246" s="59"/>
      <c r="H246" s="59"/>
      <c r="I246" s="58">
        <v>69915069.252648</v>
      </c>
      <c r="J246" s="59"/>
      <c r="K246" s="59"/>
      <c r="L246" s="59"/>
      <c r="M246" s="10">
        <v>47101650.39265571</v>
      </c>
      <c r="N246" s="10">
        <v>26044529.13734119</v>
      </c>
      <c r="O246" s="10">
        <v>9700709.72063805</v>
      </c>
      <c r="P246" s="1"/>
    </row>
    <row r="247" spans="2:16" ht="11.25" customHeight="1">
      <c r="B247" s="25">
        <v>44105</v>
      </c>
      <c r="C247" s="26">
        <v>51349</v>
      </c>
      <c r="D247" s="10">
        <v>238</v>
      </c>
      <c r="E247" s="27">
        <v>7244</v>
      </c>
      <c r="F247" s="166"/>
      <c r="G247" s="59"/>
      <c r="H247" s="59"/>
      <c r="I247" s="58">
        <v>67367194.4595</v>
      </c>
      <c r="J247" s="59"/>
      <c r="K247" s="59"/>
      <c r="L247" s="59"/>
      <c r="M247" s="10">
        <v>45308175.3699809</v>
      </c>
      <c r="N247" s="10">
        <v>24989125.10257117</v>
      </c>
      <c r="O247" s="10">
        <v>9268184.482806541</v>
      </c>
      <c r="P247" s="1"/>
    </row>
    <row r="248" spans="2:16" ht="11.25" customHeight="1">
      <c r="B248" s="25">
        <v>44105</v>
      </c>
      <c r="C248" s="26">
        <v>51380</v>
      </c>
      <c r="D248" s="10">
        <v>239</v>
      </c>
      <c r="E248" s="27">
        <v>7275</v>
      </c>
      <c r="F248" s="166"/>
      <c r="G248" s="59"/>
      <c r="H248" s="59"/>
      <c r="I248" s="58">
        <v>64901760.191617</v>
      </c>
      <c r="J248" s="59"/>
      <c r="K248" s="59"/>
      <c r="L248" s="59"/>
      <c r="M248" s="10">
        <v>43576000.370542586</v>
      </c>
      <c r="N248" s="10">
        <v>23972644.067402367</v>
      </c>
      <c r="O248" s="10">
        <v>8853524.132496808</v>
      </c>
      <c r="P248" s="1"/>
    </row>
    <row r="249" spans="2:16" ht="11.25" customHeight="1">
      <c r="B249" s="25">
        <v>44105</v>
      </c>
      <c r="C249" s="26">
        <v>51410</v>
      </c>
      <c r="D249" s="10">
        <v>240</v>
      </c>
      <c r="E249" s="27">
        <v>7305</v>
      </c>
      <c r="F249" s="166"/>
      <c r="G249" s="59"/>
      <c r="H249" s="59"/>
      <c r="I249" s="58">
        <v>62532270.23263</v>
      </c>
      <c r="J249" s="59"/>
      <c r="K249" s="59"/>
      <c r="L249" s="59"/>
      <c r="M249" s="10">
        <v>41916175.20084376</v>
      </c>
      <c r="N249" s="10">
        <v>23002761.977523815</v>
      </c>
      <c r="O249" s="10">
        <v>8460505.40310858</v>
      </c>
      <c r="P249" s="1"/>
    </row>
    <row r="250" spans="2:16" ht="11.25" customHeight="1">
      <c r="B250" s="25">
        <v>44105</v>
      </c>
      <c r="C250" s="26">
        <v>51441</v>
      </c>
      <c r="D250" s="10">
        <v>241</v>
      </c>
      <c r="E250" s="27">
        <v>7336</v>
      </c>
      <c r="F250" s="166"/>
      <c r="G250" s="59"/>
      <c r="H250" s="59"/>
      <c r="I250" s="58">
        <v>60222020.208548</v>
      </c>
      <c r="J250" s="59"/>
      <c r="K250" s="59"/>
      <c r="L250" s="59"/>
      <c r="M250" s="10">
        <v>40299118.84641531</v>
      </c>
      <c r="N250" s="10">
        <v>22059109.766268216</v>
      </c>
      <c r="O250" s="10">
        <v>8079061.663711288</v>
      </c>
      <c r="P250" s="1"/>
    </row>
    <row r="251" spans="2:16" ht="11.25" customHeight="1">
      <c r="B251" s="25">
        <v>44105</v>
      </c>
      <c r="C251" s="26">
        <v>51471</v>
      </c>
      <c r="D251" s="10">
        <v>242</v>
      </c>
      <c r="E251" s="27">
        <v>7366</v>
      </c>
      <c r="F251" s="166"/>
      <c r="G251" s="59"/>
      <c r="H251" s="59"/>
      <c r="I251" s="58">
        <v>57940076.484789</v>
      </c>
      <c r="J251" s="59"/>
      <c r="K251" s="59"/>
      <c r="L251" s="59"/>
      <c r="M251" s="10">
        <v>38708456.5316098</v>
      </c>
      <c r="N251" s="10">
        <v>21136255.654210832</v>
      </c>
      <c r="O251" s="10">
        <v>7709337.84218338</v>
      </c>
      <c r="P251" s="1"/>
    </row>
    <row r="252" spans="2:16" ht="11.25" customHeight="1">
      <c r="B252" s="25">
        <v>44105</v>
      </c>
      <c r="C252" s="26">
        <v>51502</v>
      </c>
      <c r="D252" s="10">
        <v>243</v>
      </c>
      <c r="E252" s="27">
        <v>7397</v>
      </c>
      <c r="F252" s="166"/>
      <c r="G252" s="59"/>
      <c r="H252" s="59"/>
      <c r="I252" s="58">
        <v>55677764.33765</v>
      </c>
      <c r="J252" s="59"/>
      <c r="K252" s="59"/>
      <c r="L252" s="59"/>
      <c r="M252" s="10">
        <v>37133967.9189623</v>
      </c>
      <c r="N252" s="10">
        <v>20224958.984905582</v>
      </c>
      <c r="O252" s="10">
        <v>7345701.793918885</v>
      </c>
      <c r="P252" s="1"/>
    </row>
    <row r="253" spans="2:16" ht="11.25" customHeight="1">
      <c r="B253" s="25">
        <v>44105</v>
      </c>
      <c r="C253" s="26">
        <v>51533</v>
      </c>
      <c r="D253" s="10">
        <v>244</v>
      </c>
      <c r="E253" s="27">
        <v>7428</v>
      </c>
      <c r="F253" s="166"/>
      <c r="G253" s="59"/>
      <c r="H253" s="59"/>
      <c r="I253" s="58">
        <v>53423001.559195</v>
      </c>
      <c r="J253" s="59"/>
      <c r="K253" s="59"/>
      <c r="L253" s="59"/>
      <c r="M253" s="10">
        <v>35569735.322092816</v>
      </c>
      <c r="N253" s="10">
        <v>19323732.555656906</v>
      </c>
      <c r="O253" s="10">
        <v>6988649.85301999</v>
      </c>
      <c r="P253" s="1"/>
    </row>
    <row r="254" spans="2:16" ht="11.25" customHeight="1">
      <c r="B254" s="25">
        <v>44105</v>
      </c>
      <c r="C254" s="26">
        <v>51561</v>
      </c>
      <c r="D254" s="10">
        <v>245</v>
      </c>
      <c r="E254" s="27">
        <v>7456</v>
      </c>
      <c r="F254" s="166"/>
      <c r="G254" s="59"/>
      <c r="H254" s="59"/>
      <c r="I254" s="58">
        <v>51179550.675512</v>
      </c>
      <c r="J254" s="59"/>
      <c r="K254" s="59"/>
      <c r="L254" s="59"/>
      <c r="M254" s="10">
        <v>34023809.66623111</v>
      </c>
      <c r="N254" s="10">
        <v>18441423.481699497</v>
      </c>
      <c r="O254" s="10">
        <v>6644032.0063128695</v>
      </c>
      <c r="P254" s="1"/>
    </row>
    <row r="255" spans="2:16" ht="11.25" customHeight="1">
      <c r="B255" s="25">
        <v>44105</v>
      </c>
      <c r="C255" s="26">
        <v>51592</v>
      </c>
      <c r="D255" s="10">
        <v>246</v>
      </c>
      <c r="E255" s="27">
        <v>7487</v>
      </c>
      <c r="F255" s="166"/>
      <c r="G255" s="59"/>
      <c r="H255" s="59"/>
      <c r="I255" s="58">
        <v>48957868.377302</v>
      </c>
      <c r="J255" s="59"/>
      <c r="K255" s="59"/>
      <c r="L255" s="59"/>
      <c r="M255" s="10">
        <v>32491648.84447955</v>
      </c>
      <c r="N255" s="10">
        <v>17566180.64230149</v>
      </c>
      <c r="O255" s="10">
        <v>6301896.106342666</v>
      </c>
      <c r="P255" s="1"/>
    </row>
    <row r="256" spans="2:16" ht="11.25" customHeight="1">
      <c r="B256" s="25">
        <v>44105</v>
      </c>
      <c r="C256" s="26">
        <v>51622</v>
      </c>
      <c r="D256" s="10">
        <v>247</v>
      </c>
      <c r="E256" s="27">
        <v>7517</v>
      </c>
      <c r="F256" s="166"/>
      <c r="G256" s="59"/>
      <c r="H256" s="59"/>
      <c r="I256" s="58">
        <v>46769091.811938</v>
      </c>
      <c r="J256" s="59"/>
      <c r="K256" s="59"/>
      <c r="L256" s="59"/>
      <c r="M256" s="10">
        <v>30988085.63945873</v>
      </c>
      <c r="N256" s="10">
        <v>16712064.703709817</v>
      </c>
      <c r="O256" s="10">
        <v>5970903.969378883</v>
      </c>
      <c r="P256" s="1"/>
    </row>
    <row r="257" spans="2:16" ht="11.25" customHeight="1">
      <c r="B257" s="25">
        <v>44105</v>
      </c>
      <c r="C257" s="26">
        <v>51653</v>
      </c>
      <c r="D257" s="10">
        <v>248</v>
      </c>
      <c r="E257" s="27">
        <v>7548</v>
      </c>
      <c r="F257" s="166"/>
      <c r="G257" s="59"/>
      <c r="H257" s="59"/>
      <c r="I257" s="58">
        <v>44619248.626266</v>
      </c>
      <c r="J257" s="59"/>
      <c r="K257" s="59"/>
      <c r="L257" s="59"/>
      <c r="M257" s="10">
        <v>29513508.63993694</v>
      </c>
      <c r="N257" s="10">
        <v>15876336.541474702</v>
      </c>
      <c r="O257" s="10">
        <v>5648288.795255646</v>
      </c>
      <c r="P257" s="1"/>
    </row>
    <row r="258" spans="2:16" ht="11.25" customHeight="1">
      <c r="B258" s="25">
        <v>44105</v>
      </c>
      <c r="C258" s="26">
        <v>51683</v>
      </c>
      <c r="D258" s="10">
        <v>249</v>
      </c>
      <c r="E258" s="27">
        <v>7578</v>
      </c>
      <c r="F258" s="166"/>
      <c r="G258" s="59"/>
      <c r="H258" s="59"/>
      <c r="I258" s="58">
        <v>42600933.242234</v>
      </c>
      <c r="J258" s="59"/>
      <c r="K258" s="59"/>
      <c r="L258" s="59"/>
      <c r="M258" s="10">
        <v>28132236.740116894</v>
      </c>
      <c r="N258" s="10">
        <v>15096055.524979893</v>
      </c>
      <c r="O258" s="10">
        <v>5348674.455641494</v>
      </c>
      <c r="P258" s="1"/>
    </row>
    <row r="259" spans="2:16" ht="11.25" customHeight="1">
      <c r="B259" s="25">
        <v>44105</v>
      </c>
      <c r="C259" s="26">
        <v>51714</v>
      </c>
      <c r="D259" s="10">
        <v>250</v>
      </c>
      <c r="E259" s="27">
        <v>7609</v>
      </c>
      <c r="F259" s="166"/>
      <c r="G259" s="59"/>
      <c r="H259" s="59"/>
      <c r="I259" s="58">
        <v>40674898.803807</v>
      </c>
      <c r="J259" s="59"/>
      <c r="K259" s="59"/>
      <c r="L259" s="59"/>
      <c r="M259" s="10">
        <v>26814790.63987081</v>
      </c>
      <c r="N259" s="10">
        <v>14352505.582636816</v>
      </c>
      <c r="O259" s="10">
        <v>5063689.0070884125</v>
      </c>
      <c r="P259" s="1"/>
    </row>
    <row r="260" spans="2:16" ht="11.25" customHeight="1">
      <c r="B260" s="25">
        <v>44105</v>
      </c>
      <c r="C260" s="26">
        <v>51745</v>
      </c>
      <c r="D260" s="10">
        <v>251</v>
      </c>
      <c r="E260" s="27">
        <v>7640</v>
      </c>
      <c r="F260" s="166"/>
      <c r="G260" s="59"/>
      <c r="H260" s="59"/>
      <c r="I260" s="58">
        <v>38836645.301737</v>
      </c>
      <c r="J260" s="59"/>
      <c r="K260" s="59"/>
      <c r="L260" s="59"/>
      <c r="M260" s="10">
        <v>25559503.722045954</v>
      </c>
      <c r="N260" s="10">
        <v>13645825.832884224</v>
      </c>
      <c r="O260" s="10">
        <v>4793974.770185316</v>
      </c>
      <c r="P260" s="1"/>
    </row>
    <row r="261" spans="2:16" ht="11.25" customHeight="1">
      <c r="B261" s="25">
        <v>44105</v>
      </c>
      <c r="C261" s="26">
        <v>51775</v>
      </c>
      <c r="D261" s="10">
        <v>252</v>
      </c>
      <c r="E261" s="27">
        <v>7670</v>
      </c>
      <c r="F261" s="166"/>
      <c r="G261" s="59"/>
      <c r="H261" s="59"/>
      <c r="I261" s="58">
        <v>37062308.446299</v>
      </c>
      <c r="J261" s="59"/>
      <c r="K261" s="59"/>
      <c r="L261" s="59"/>
      <c r="M261" s="10">
        <v>24351725.235603143</v>
      </c>
      <c r="N261" s="10">
        <v>12969012.506395282</v>
      </c>
      <c r="O261" s="10">
        <v>4537523.765598631</v>
      </c>
      <c r="P261" s="1"/>
    </row>
    <row r="262" spans="2:16" ht="11.25" customHeight="1">
      <c r="B262" s="25">
        <v>44105</v>
      </c>
      <c r="C262" s="26">
        <v>51806</v>
      </c>
      <c r="D262" s="10">
        <v>253</v>
      </c>
      <c r="E262" s="27">
        <v>7701</v>
      </c>
      <c r="F262" s="166"/>
      <c r="G262" s="59"/>
      <c r="H262" s="59"/>
      <c r="I262" s="58">
        <v>35352593.697487</v>
      </c>
      <c r="J262" s="59"/>
      <c r="K262" s="59"/>
      <c r="L262" s="59"/>
      <c r="M262" s="10">
        <v>23188963.118938766</v>
      </c>
      <c r="N262" s="10">
        <v>12318351.627683362</v>
      </c>
      <c r="O262" s="10">
        <v>4291619.600276407</v>
      </c>
      <c r="P262" s="1"/>
    </row>
    <row r="263" spans="2:16" ht="11.25" customHeight="1">
      <c r="B263" s="25">
        <v>44105</v>
      </c>
      <c r="C263" s="26">
        <v>51836</v>
      </c>
      <c r="D263" s="10">
        <v>254</v>
      </c>
      <c r="E263" s="27">
        <v>7731</v>
      </c>
      <c r="F263" s="166"/>
      <c r="G263" s="59"/>
      <c r="H263" s="59"/>
      <c r="I263" s="58">
        <v>33699758.319832</v>
      </c>
      <c r="J263" s="59"/>
      <c r="K263" s="59"/>
      <c r="L263" s="59"/>
      <c r="M263" s="10">
        <v>22068529.4447478</v>
      </c>
      <c r="N263" s="10">
        <v>11694305.332995676</v>
      </c>
      <c r="O263" s="10">
        <v>4057505.6715302737</v>
      </c>
      <c r="P263" s="1"/>
    </row>
    <row r="264" spans="2:16" ht="11.25" customHeight="1">
      <c r="B264" s="25">
        <v>44105</v>
      </c>
      <c r="C264" s="26">
        <v>51867</v>
      </c>
      <c r="D264" s="10">
        <v>255</v>
      </c>
      <c r="E264" s="27">
        <v>7762</v>
      </c>
      <c r="F264" s="166"/>
      <c r="G264" s="59"/>
      <c r="H264" s="59"/>
      <c r="I264" s="58">
        <v>32171955.839501</v>
      </c>
      <c r="J264" s="59"/>
      <c r="K264" s="59"/>
      <c r="L264" s="59"/>
      <c r="M264" s="10">
        <v>21032304.037312593</v>
      </c>
      <c r="N264" s="10">
        <v>11116855.955377579</v>
      </c>
      <c r="O264" s="10">
        <v>3840814.253404027</v>
      </c>
      <c r="P264" s="1"/>
    </row>
    <row r="265" spans="2:16" ht="11.25" customHeight="1">
      <c r="B265" s="25">
        <v>44105</v>
      </c>
      <c r="C265" s="26">
        <v>51898</v>
      </c>
      <c r="D265" s="10">
        <v>256</v>
      </c>
      <c r="E265" s="27">
        <v>7793</v>
      </c>
      <c r="F265" s="166"/>
      <c r="G265" s="59"/>
      <c r="H265" s="59"/>
      <c r="I265" s="58">
        <v>30723246.750044</v>
      </c>
      <c r="J265" s="59"/>
      <c r="K265" s="59"/>
      <c r="L265" s="59"/>
      <c r="M265" s="10">
        <v>20051149.505775362</v>
      </c>
      <c r="N265" s="10">
        <v>10571302.375010155</v>
      </c>
      <c r="O265" s="10">
        <v>3636858.8090830157</v>
      </c>
      <c r="P265" s="1"/>
    </row>
    <row r="266" spans="2:16" ht="11.25" customHeight="1">
      <c r="B266" s="25">
        <v>44105</v>
      </c>
      <c r="C266" s="26">
        <v>51926</v>
      </c>
      <c r="D266" s="10">
        <v>257</v>
      </c>
      <c r="E266" s="27">
        <v>7821</v>
      </c>
      <c r="F266" s="166"/>
      <c r="G266" s="59"/>
      <c r="H266" s="59"/>
      <c r="I266" s="58">
        <v>29356355.806612</v>
      </c>
      <c r="J266" s="59"/>
      <c r="K266" s="59"/>
      <c r="L266" s="59"/>
      <c r="M266" s="10">
        <v>19129712.019884985</v>
      </c>
      <c r="N266" s="10">
        <v>10062334.917947778</v>
      </c>
      <c r="O266" s="10">
        <v>3448511.8721157215</v>
      </c>
      <c r="P266" s="1"/>
    </row>
    <row r="267" spans="2:16" ht="11.25" customHeight="1">
      <c r="B267" s="25">
        <v>44105</v>
      </c>
      <c r="C267" s="26">
        <v>51957</v>
      </c>
      <c r="D267" s="10">
        <v>258</v>
      </c>
      <c r="E267" s="27">
        <v>7852</v>
      </c>
      <c r="F267" s="166"/>
      <c r="G267" s="59"/>
      <c r="H267" s="59"/>
      <c r="I267" s="58">
        <v>28046977.539089</v>
      </c>
      <c r="J267" s="59"/>
      <c r="K267" s="59"/>
      <c r="L267" s="59"/>
      <c r="M267" s="10">
        <v>18245473.3575187</v>
      </c>
      <c r="N267" s="10">
        <v>9572812.756800272</v>
      </c>
      <c r="O267" s="10">
        <v>3266849.6005180073</v>
      </c>
      <c r="P267" s="1"/>
    </row>
    <row r="268" spans="2:16" ht="11.25" customHeight="1">
      <c r="B268" s="25">
        <v>44105</v>
      </c>
      <c r="C268" s="26">
        <v>51987</v>
      </c>
      <c r="D268" s="10">
        <v>259</v>
      </c>
      <c r="E268" s="27">
        <v>7882</v>
      </c>
      <c r="F268" s="166"/>
      <c r="G268" s="59"/>
      <c r="H268" s="59"/>
      <c r="I268" s="58">
        <v>26766387.695176</v>
      </c>
      <c r="J268" s="59"/>
      <c r="K268" s="59"/>
      <c r="L268" s="59"/>
      <c r="M268" s="10">
        <v>17383827.06469925</v>
      </c>
      <c r="N268" s="10">
        <v>9098286.101584926</v>
      </c>
      <c r="O268" s="10">
        <v>3092183.436085527</v>
      </c>
      <c r="P268" s="1"/>
    </row>
    <row r="269" spans="2:16" ht="11.25" customHeight="1">
      <c r="B269" s="25">
        <v>44105</v>
      </c>
      <c r="C269" s="26">
        <v>52018</v>
      </c>
      <c r="D269" s="10">
        <v>260</v>
      </c>
      <c r="E269" s="27">
        <v>7913</v>
      </c>
      <c r="F269" s="166"/>
      <c r="G269" s="59"/>
      <c r="H269" s="59"/>
      <c r="I269" s="58">
        <v>25513218.889233</v>
      </c>
      <c r="J269" s="59"/>
      <c r="K269" s="59"/>
      <c r="L269" s="59"/>
      <c r="M269" s="10">
        <v>16541834.175400803</v>
      </c>
      <c r="N269" s="10">
        <v>8635588.756689357</v>
      </c>
      <c r="O269" s="10">
        <v>2922498.062102357</v>
      </c>
      <c r="P269" s="1"/>
    </row>
    <row r="270" spans="2:16" ht="11.25" customHeight="1">
      <c r="B270" s="25">
        <v>44105</v>
      </c>
      <c r="C270" s="26">
        <v>52048</v>
      </c>
      <c r="D270" s="10">
        <v>261</v>
      </c>
      <c r="E270" s="27">
        <v>7943</v>
      </c>
      <c r="F270" s="166"/>
      <c r="G270" s="59"/>
      <c r="H270" s="59"/>
      <c r="I270" s="58">
        <v>24304284.207709</v>
      </c>
      <c r="J270" s="59"/>
      <c r="K270" s="59"/>
      <c r="L270" s="59"/>
      <c r="M270" s="10">
        <v>15732140.026936593</v>
      </c>
      <c r="N270" s="10">
        <v>8192677.508543697</v>
      </c>
      <c r="O270" s="10">
        <v>2761240.425561276</v>
      </c>
      <c r="P270" s="1"/>
    </row>
    <row r="271" spans="2:16" ht="11.25" customHeight="1">
      <c r="B271" s="25">
        <v>44105</v>
      </c>
      <c r="C271" s="26">
        <v>52079</v>
      </c>
      <c r="D271" s="10">
        <v>262</v>
      </c>
      <c r="E271" s="27">
        <v>7974</v>
      </c>
      <c r="F271" s="166"/>
      <c r="G271" s="59"/>
      <c r="H271" s="59"/>
      <c r="I271" s="58">
        <v>23119530.728254</v>
      </c>
      <c r="J271" s="59"/>
      <c r="K271" s="59"/>
      <c r="L271" s="59"/>
      <c r="M271" s="10">
        <v>14939868.055875205</v>
      </c>
      <c r="N271" s="10">
        <v>7760307.161458247</v>
      </c>
      <c r="O271" s="10">
        <v>2604437.225366172</v>
      </c>
      <c r="P271" s="1"/>
    </row>
    <row r="272" spans="2:16" ht="11.25" customHeight="1">
      <c r="B272" s="25">
        <v>44105</v>
      </c>
      <c r="C272" s="26">
        <v>52110</v>
      </c>
      <c r="D272" s="10">
        <v>263</v>
      </c>
      <c r="E272" s="27">
        <v>8005</v>
      </c>
      <c r="F272" s="166"/>
      <c r="G272" s="59"/>
      <c r="H272" s="59"/>
      <c r="I272" s="58">
        <v>21956459.90757</v>
      </c>
      <c r="J272" s="59"/>
      <c r="K272" s="59"/>
      <c r="L272" s="59"/>
      <c r="M272" s="10">
        <v>14164225.927868111</v>
      </c>
      <c r="N272" s="10">
        <v>7338699.211195522</v>
      </c>
      <c r="O272" s="10">
        <v>2452509.453055905</v>
      </c>
      <c r="P272" s="1"/>
    </row>
    <row r="273" spans="2:16" ht="11.25" customHeight="1">
      <c r="B273" s="25">
        <v>44105</v>
      </c>
      <c r="C273" s="26">
        <v>52140</v>
      </c>
      <c r="D273" s="10">
        <v>264</v>
      </c>
      <c r="E273" s="27">
        <v>8035</v>
      </c>
      <c r="F273" s="166"/>
      <c r="G273" s="59"/>
      <c r="H273" s="59"/>
      <c r="I273" s="58">
        <v>20824728.772373</v>
      </c>
      <c r="J273" s="59"/>
      <c r="K273" s="59"/>
      <c r="L273" s="59"/>
      <c r="M273" s="10">
        <v>13412089.424842635</v>
      </c>
      <c r="N273" s="10">
        <v>6931902.572574152</v>
      </c>
      <c r="O273" s="10">
        <v>2307066.6210213904</v>
      </c>
      <c r="P273" s="1"/>
    </row>
    <row r="274" spans="2:16" ht="11.25" customHeight="1">
      <c r="B274" s="25">
        <v>44105</v>
      </c>
      <c r="C274" s="26">
        <v>52171</v>
      </c>
      <c r="D274" s="10">
        <v>265</v>
      </c>
      <c r="E274" s="27">
        <v>8066</v>
      </c>
      <c r="F274" s="166"/>
      <c r="G274" s="59"/>
      <c r="H274" s="59"/>
      <c r="I274" s="58">
        <v>19724324.676873</v>
      </c>
      <c r="J274" s="59"/>
      <c r="K274" s="59"/>
      <c r="L274" s="59"/>
      <c r="M274" s="10">
        <v>12681832.373785628</v>
      </c>
      <c r="N274" s="10">
        <v>6537807.229303191</v>
      </c>
      <c r="O274" s="10">
        <v>2166688.1908908505</v>
      </c>
      <c r="P274" s="1"/>
    </row>
    <row r="275" spans="2:16" ht="11.25" customHeight="1">
      <c r="B275" s="25">
        <v>44105</v>
      </c>
      <c r="C275" s="26">
        <v>52201</v>
      </c>
      <c r="D275" s="10">
        <v>266</v>
      </c>
      <c r="E275" s="27">
        <v>8096</v>
      </c>
      <c r="F275" s="166"/>
      <c r="G275" s="59"/>
      <c r="H275" s="59"/>
      <c r="I275" s="58">
        <v>18646294.125476</v>
      </c>
      <c r="J275" s="59"/>
      <c r="K275" s="59"/>
      <c r="L275" s="59"/>
      <c r="M275" s="10">
        <v>11969030.029140161</v>
      </c>
      <c r="N275" s="10">
        <v>6155152.627285783</v>
      </c>
      <c r="O275" s="10">
        <v>2031511.1727921013</v>
      </c>
      <c r="P275" s="1"/>
    </row>
    <row r="276" spans="2:16" ht="11.25" customHeight="1">
      <c r="B276" s="25">
        <v>44105</v>
      </c>
      <c r="C276" s="26">
        <v>52232</v>
      </c>
      <c r="D276" s="10">
        <v>267</v>
      </c>
      <c r="E276" s="27">
        <v>8127</v>
      </c>
      <c r="F276" s="166"/>
      <c r="G276" s="59"/>
      <c r="H276" s="59"/>
      <c r="I276" s="58">
        <v>17593125.903556</v>
      </c>
      <c r="J276" s="59"/>
      <c r="K276" s="59"/>
      <c r="L276" s="59"/>
      <c r="M276" s="10">
        <v>11273849.057111215</v>
      </c>
      <c r="N276" s="10">
        <v>5782906.607501315</v>
      </c>
      <c r="O276" s="10">
        <v>1900567.0116806314</v>
      </c>
      <c r="P276" s="1"/>
    </row>
    <row r="277" spans="2:16" ht="11.25" customHeight="1">
      <c r="B277" s="25">
        <v>44105</v>
      </c>
      <c r="C277" s="26">
        <v>52263</v>
      </c>
      <c r="D277" s="10">
        <v>268</v>
      </c>
      <c r="E277" s="27">
        <v>8158</v>
      </c>
      <c r="F277" s="166"/>
      <c r="G277" s="59"/>
      <c r="H277" s="59"/>
      <c r="I277" s="58">
        <v>16558868.60709</v>
      </c>
      <c r="J277" s="59"/>
      <c r="K277" s="59"/>
      <c r="L277" s="59"/>
      <c r="M277" s="10">
        <v>10593089.565408414</v>
      </c>
      <c r="N277" s="10">
        <v>5419892.840077272</v>
      </c>
      <c r="O277" s="10">
        <v>1773716.9971361468</v>
      </c>
      <c r="P277" s="1"/>
    </row>
    <row r="278" spans="2:16" ht="11.25" customHeight="1">
      <c r="B278" s="25">
        <v>44105</v>
      </c>
      <c r="C278" s="26">
        <v>52291</v>
      </c>
      <c r="D278" s="10">
        <v>269</v>
      </c>
      <c r="E278" s="27">
        <v>8186</v>
      </c>
      <c r="F278" s="166"/>
      <c r="G278" s="59"/>
      <c r="H278" s="59"/>
      <c r="I278" s="58">
        <v>15559041.618475</v>
      </c>
      <c r="J278" s="59"/>
      <c r="K278" s="59"/>
      <c r="L278" s="59"/>
      <c r="M278" s="10">
        <v>9938227.85655484</v>
      </c>
      <c r="N278" s="10">
        <v>5073154.883100388</v>
      </c>
      <c r="O278" s="10">
        <v>1653890.5304166656</v>
      </c>
      <c r="P278" s="1"/>
    </row>
    <row r="279" spans="2:16" ht="11.25" customHeight="1">
      <c r="B279" s="25">
        <v>44105</v>
      </c>
      <c r="C279" s="26">
        <v>52322</v>
      </c>
      <c r="D279" s="10">
        <v>270</v>
      </c>
      <c r="E279" s="27">
        <v>8217</v>
      </c>
      <c r="F279" s="166"/>
      <c r="G279" s="59"/>
      <c r="H279" s="59"/>
      <c r="I279" s="58">
        <v>14604074.997091</v>
      </c>
      <c r="J279" s="59"/>
      <c r="K279" s="59"/>
      <c r="L279" s="59"/>
      <c r="M279" s="10">
        <v>9312428.275453545</v>
      </c>
      <c r="N279" s="10">
        <v>4741614.097919102</v>
      </c>
      <c r="O279" s="10">
        <v>1539258.1584967654</v>
      </c>
      <c r="P279" s="1"/>
    </row>
    <row r="280" spans="2:16" ht="11.25" customHeight="1">
      <c r="B280" s="25">
        <v>44105</v>
      </c>
      <c r="C280" s="26">
        <v>52352</v>
      </c>
      <c r="D280" s="10">
        <v>271</v>
      </c>
      <c r="E280" s="27">
        <v>8247</v>
      </c>
      <c r="F280" s="166"/>
      <c r="G280" s="59"/>
      <c r="H280" s="59"/>
      <c r="I280" s="58">
        <v>13676090.523824</v>
      </c>
      <c r="J280" s="59"/>
      <c r="K280" s="59"/>
      <c r="L280" s="59"/>
      <c r="M280" s="10">
        <v>8706375.888804087</v>
      </c>
      <c r="N280" s="10">
        <v>4422119.204407067</v>
      </c>
      <c r="O280" s="10">
        <v>1429656.7777868302</v>
      </c>
      <c r="P280" s="1"/>
    </row>
    <row r="281" spans="2:16" ht="11.25" customHeight="1">
      <c r="B281" s="25">
        <v>44105</v>
      </c>
      <c r="C281" s="26">
        <v>52383</v>
      </c>
      <c r="D281" s="10">
        <v>272</v>
      </c>
      <c r="E281" s="27">
        <v>8278</v>
      </c>
      <c r="F281" s="166"/>
      <c r="G281" s="59"/>
      <c r="H281" s="59"/>
      <c r="I281" s="58">
        <v>12784567.763327</v>
      </c>
      <c r="J281" s="59"/>
      <c r="K281" s="59"/>
      <c r="L281" s="59"/>
      <c r="M281" s="10">
        <v>8125016.940522</v>
      </c>
      <c r="N281" s="10">
        <v>4116341.523416724</v>
      </c>
      <c r="O281" s="10">
        <v>1325163.1839564915</v>
      </c>
      <c r="P281" s="1"/>
    </row>
    <row r="282" spans="2:16" ht="11.25" customHeight="1">
      <c r="B282" s="25">
        <v>44105</v>
      </c>
      <c r="C282" s="26">
        <v>52413</v>
      </c>
      <c r="D282" s="10">
        <v>273</v>
      </c>
      <c r="E282" s="27">
        <v>8308</v>
      </c>
      <c r="F282" s="166"/>
      <c r="G282" s="59"/>
      <c r="H282" s="59"/>
      <c r="I282" s="58">
        <v>11930391.439912</v>
      </c>
      <c r="J282" s="59"/>
      <c r="K282" s="59"/>
      <c r="L282" s="59"/>
      <c r="M282" s="10">
        <v>7569714.141031899</v>
      </c>
      <c r="N282" s="10">
        <v>3825571.9240252716</v>
      </c>
      <c r="O282" s="10">
        <v>1226508.0885514615</v>
      </c>
      <c r="P282" s="1"/>
    </row>
    <row r="283" spans="2:16" ht="11.25" customHeight="1">
      <c r="B283" s="25">
        <v>44105</v>
      </c>
      <c r="C283" s="26">
        <v>52444</v>
      </c>
      <c r="D283" s="10">
        <v>274</v>
      </c>
      <c r="E283" s="27">
        <v>8339</v>
      </c>
      <c r="F283" s="166"/>
      <c r="G283" s="59"/>
      <c r="H283" s="59"/>
      <c r="I283" s="58">
        <v>11103205.575673</v>
      </c>
      <c r="J283" s="59"/>
      <c r="K283" s="59"/>
      <c r="L283" s="59"/>
      <c r="M283" s="10">
        <v>7032924.350836493</v>
      </c>
      <c r="N283" s="10">
        <v>3545250.5332637746</v>
      </c>
      <c r="O283" s="10">
        <v>1131820.6040975966</v>
      </c>
      <c r="P283" s="1"/>
    </row>
    <row r="284" spans="2:16" ht="11.25" customHeight="1">
      <c r="B284" s="25">
        <v>44105</v>
      </c>
      <c r="C284" s="26">
        <v>52475</v>
      </c>
      <c r="D284" s="10">
        <v>275</v>
      </c>
      <c r="E284" s="27">
        <v>8370</v>
      </c>
      <c r="F284" s="166"/>
      <c r="G284" s="59"/>
      <c r="H284" s="59"/>
      <c r="I284" s="58">
        <v>10303246.847697</v>
      </c>
      <c r="J284" s="59"/>
      <c r="K284" s="59"/>
      <c r="L284" s="59"/>
      <c r="M284" s="10">
        <v>6515150.450536485</v>
      </c>
      <c r="N284" s="10">
        <v>3275891.6344674677</v>
      </c>
      <c r="O284" s="10">
        <v>1041398.172647154</v>
      </c>
      <c r="P284" s="1"/>
    </row>
    <row r="285" spans="2:16" ht="11.25" customHeight="1">
      <c r="B285" s="25">
        <v>44105</v>
      </c>
      <c r="C285" s="26">
        <v>52505</v>
      </c>
      <c r="D285" s="10">
        <v>276</v>
      </c>
      <c r="E285" s="27">
        <v>8400</v>
      </c>
      <c r="F285" s="166"/>
      <c r="G285" s="59"/>
      <c r="H285" s="59"/>
      <c r="I285" s="58">
        <v>9530752.290044</v>
      </c>
      <c r="J285" s="59"/>
      <c r="K285" s="59"/>
      <c r="L285" s="59"/>
      <c r="M285" s="10">
        <v>6016779.371301228</v>
      </c>
      <c r="N285" s="10">
        <v>3017858.9099498703</v>
      </c>
      <c r="O285" s="10">
        <v>955437.5368021828</v>
      </c>
      <c r="P285" s="1"/>
    </row>
    <row r="286" spans="2:16" ht="11.25" customHeight="1">
      <c r="B286" s="25">
        <v>44105</v>
      </c>
      <c r="C286" s="26">
        <v>52536</v>
      </c>
      <c r="D286" s="10">
        <v>277</v>
      </c>
      <c r="E286" s="27">
        <v>8431</v>
      </c>
      <c r="F286" s="166"/>
      <c r="G286" s="59"/>
      <c r="H286" s="59"/>
      <c r="I286" s="58">
        <v>8778410.768331</v>
      </c>
      <c r="J286" s="59"/>
      <c r="K286" s="59"/>
      <c r="L286" s="59"/>
      <c r="M286" s="10">
        <v>5532425.603780595</v>
      </c>
      <c r="N286" s="10">
        <v>2767862.5568551994</v>
      </c>
      <c r="O286" s="10">
        <v>872578.5000718096</v>
      </c>
      <c r="P286" s="1"/>
    </row>
    <row r="287" spans="2:16" ht="11.25" customHeight="1">
      <c r="B287" s="25">
        <v>44105</v>
      </c>
      <c r="C287" s="26">
        <v>52566</v>
      </c>
      <c r="D287" s="10">
        <v>278</v>
      </c>
      <c r="E287" s="27">
        <v>8461</v>
      </c>
      <c r="F287" s="166"/>
      <c r="G287" s="59"/>
      <c r="H287" s="59"/>
      <c r="I287" s="58">
        <v>8039134.02416</v>
      </c>
      <c r="J287" s="59"/>
      <c r="K287" s="59"/>
      <c r="L287" s="59"/>
      <c r="M287" s="10">
        <v>5058194.360441233</v>
      </c>
      <c r="N287" s="10">
        <v>2524377.022392099</v>
      </c>
      <c r="O287" s="10">
        <v>792556.6042256131</v>
      </c>
      <c r="P287" s="1"/>
    </row>
    <row r="288" spans="2:16" ht="11.25" customHeight="1">
      <c r="B288" s="25">
        <v>44105</v>
      </c>
      <c r="C288" s="26">
        <v>52597</v>
      </c>
      <c r="D288" s="10">
        <v>279</v>
      </c>
      <c r="E288" s="27">
        <v>8492</v>
      </c>
      <c r="F288" s="166"/>
      <c r="G288" s="59"/>
      <c r="H288" s="59"/>
      <c r="I288" s="58">
        <v>7313339.338056</v>
      </c>
      <c r="J288" s="59"/>
      <c r="K288" s="59"/>
      <c r="L288" s="59"/>
      <c r="M288" s="10">
        <v>4593722.410943448</v>
      </c>
      <c r="N288" s="10">
        <v>2286743.990447932</v>
      </c>
      <c r="O288" s="10">
        <v>714908.1313936176</v>
      </c>
      <c r="P288" s="1"/>
    </row>
    <row r="289" spans="2:16" ht="11.25" customHeight="1">
      <c r="B289" s="25">
        <v>44105</v>
      </c>
      <c r="C289" s="26">
        <v>52628</v>
      </c>
      <c r="D289" s="10">
        <v>280</v>
      </c>
      <c r="E289" s="27">
        <v>8523</v>
      </c>
      <c r="F289" s="166"/>
      <c r="G289" s="59"/>
      <c r="H289" s="59"/>
      <c r="I289" s="58">
        <v>6604539.945123</v>
      </c>
      <c r="J289" s="59"/>
      <c r="K289" s="59"/>
      <c r="L289" s="59"/>
      <c r="M289" s="10">
        <v>4141468.603189292</v>
      </c>
      <c r="N289" s="10">
        <v>2056370.023954294</v>
      </c>
      <c r="O289" s="10">
        <v>640163.0075110481</v>
      </c>
      <c r="P289" s="1"/>
    </row>
    <row r="290" spans="2:16" ht="11.25" customHeight="1">
      <c r="B290" s="25">
        <v>44105</v>
      </c>
      <c r="C290" s="26">
        <v>52657</v>
      </c>
      <c r="D290" s="10">
        <v>281</v>
      </c>
      <c r="E290" s="27">
        <v>8552</v>
      </c>
      <c r="F290" s="166"/>
      <c r="G290" s="59"/>
      <c r="H290" s="59"/>
      <c r="I290" s="58">
        <v>5915318.134153</v>
      </c>
      <c r="J290" s="59"/>
      <c r="K290" s="59"/>
      <c r="L290" s="59"/>
      <c r="M290" s="10">
        <v>3703396.8287949082</v>
      </c>
      <c r="N290" s="10">
        <v>1834478.3185269888</v>
      </c>
      <c r="O290" s="10">
        <v>568823.3824552573</v>
      </c>
      <c r="P290" s="1"/>
    </row>
    <row r="291" spans="2:16" ht="11.25" customHeight="1">
      <c r="B291" s="25">
        <v>44105</v>
      </c>
      <c r="C291" s="26">
        <v>52688</v>
      </c>
      <c r="D291" s="10">
        <v>282</v>
      </c>
      <c r="E291" s="27">
        <v>8583</v>
      </c>
      <c r="F291" s="166"/>
      <c r="G291" s="59"/>
      <c r="H291" s="59"/>
      <c r="I291" s="58">
        <v>5240490.951513</v>
      </c>
      <c r="J291" s="59"/>
      <c r="K291" s="59"/>
      <c r="L291" s="59"/>
      <c r="M291" s="10">
        <v>3275343.8405446424</v>
      </c>
      <c r="N291" s="10">
        <v>1618315.985564654</v>
      </c>
      <c r="O291" s="10">
        <v>499671.755194605</v>
      </c>
      <c r="P291" s="1"/>
    </row>
    <row r="292" spans="2:16" ht="11.25" customHeight="1">
      <c r="B292" s="25">
        <v>44105</v>
      </c>
      <c r="C292" s="26">
        <v>52718</v>
      </c>
      <c r="D292" s="10">
        <v>283</v>
      </c>
      <c r="E292" s="27">
        <v>8613</v>
      </c>
      <c r="F292" s="166"/>
      <c r="G292" s="59"/>
      <c r="H292" s="59"/>
      <c r="I292" s="58">
        <v>4587353.820798</v>
      </c>
      <c r="J292" s="59"/>
      <c r="K292" s="59"/>
      <c r="L292" s="59"/>
      <c r="M292" s="10">
        <v>2862422.3985114265</v>
      </c>
      <c r="N292" s="10">
        <v>1410814.5003143682</v>
      </c>
      <c r="O292" s="10">
        <v>433817.9072476049</v>
      </c>
      <c r="P292" s="1"/>
    </row>
    <row r="293" spans="2:16" ht="11.25" customHeight="1">
      <c r="B293" s="25">
        <v>44105</v>
      </c>
      <c r="C293" s="26">
        <v>52749</v>
      </c>
      <c r="D293" s="10">
        <v>284</v>
      </c>
      <c r="E293" s="27">
        <v>8644</v>
      </c>
      <c r="F293" s="166"/>
      <c r="G293" s="59"/>
      <c r="H293" s="59"/>
      <c r="I293" s="58">
        <v>3976525.116728</v>
      </c>
      <c r="J293" s="59"/>
      <c r="K293" s="59"/>
      <c r="L293" s="59"/>
      <c r="M293" s="10">
        <v>2477068.3607929326</v>
      </c>
      <c r="N293" s="10">
        <v>1217778.432335085</v>
      </c>
      <c r="O293" s="10">
        <v>372874.30595020315</v>
      </c>
      <c r="P293" s="1"/>
    </row>
    <row r="294" spans="2:16" ht="11.25" customHeight="1">
      <c r="B294" s="25">
        <v>44105</v>
      </c>
      <c r="C294" s="26">
        <v>52779</v>
      </c>
      <c r="D294" s="10">
        <v>285</v>
      </c>
      <c r="E294" s="27">
        <v>8674</v>
      </c>
      <c r="F294" s="166"/>
      <c r="G294" s="59"/>
      <c r="H294" s="59"/>
      <c r="I294" s="58">
        <v>3407652.618954</v>
      </c>
      <c r="J294" s="59"/>
      <c r="K294" s="59"/>
      <c r="L294" s="59"/>
      <c r="M294" s="10">
        <v>2119220.4608707945</v>
      </c>
      <c r="N294" s="10">
        <v>1039288.6673279534</v>
      </c>
      <c r="O294" s="10">
        <v>316917.6704807114</v>
      </c>
      <c r="P294" s="1"/>
    </row>
    <row r="295" spans="2:16" ht="11.25" customHeight="1">
      <c r="B295" s="25">
        <v>44105</v>
      </c>
      <c r="C295" s="26">
        <v>52810</v>
      </c>
      <c r="D295" s="10">
        <v>286</v>
      </c>
      <c r="E295" s="27">
        <v>8705</v>
      </c>
      <c r="F295" s="166"/>
      <c r="G295" s="59"/>
      <c r="H295" s="59"/>
      <c r="I295" s="58">
        <v>2913328.622285</v>
      </c>
      <c r="J295" s="59"/>
      <c r="K295" s="59"/>
      <c r="L295" s="59"/>
      <c r="M295" s="10">
        <v>1808727.231994397</v>
      </c>
      <c r="N295" s="10">
        <v>884763.5519786697</v>
      </c>
      <c r="O295" s="10">
        <v>268654.4918959723</v>
      </c>
      <c r="P295" s="1"/>
    </row>
    <row r="296" spans="2:16" ht="11.25" customHeight="1">
      <c r="B296" s="25">
        <v>44105</v>
      </c>
      <c r="C296" s="26">
        <v>52841</v>
      </c>
      <c r="D296" s="10">
        <v>287</v>
      </c>
      <c r="E296" s="27">
        <v>8736</v>
      </c>
      <c r="F296" s="166"/>
      <c r="G296" s="59"/>
      <c r="H296" s="59"/>
      <c r="I296" s="58">
        <v>2489203.863553</v>
      </c>
      <c r="J296" s="59"/>
      <c r="K296" s="59"/>
      <c r="L296" s="59"/>
      <c r="M296" s="10">
        <v>1542790.1134167332</v>
      </c>
      <c r="N296" s="10">
        <v>752757.4912083986</v>
      </c>
      <c r="O296" s="10">
        <v>227603.31784843866</v>
      </c>
      <c r="P296" s="1"/>
    </row>
    <row r="297" spans="2:16" ht="11.25" customHeight="1">
      <c r="B297" s="25">
        <v>44105</v>
      </c>
      <c r="C297" s="26">
        <v>52871</v>
      </c>
      <c r="D297" s="10">
        <v>288</v>
      </c>
      <c r="E297" s="27">
        <v>8766</v>
      </c>
      <c r="F297" s="166"/>
      <c r="G297" s="59"/>
      <c r="H297" s="59"/>
      <c r="I297" s="58">
        <v>2153878.163264</v>
      </c>
      <c r="J297" s="59"/>
      <c r="K297" s="59"/>
      <c r="L297" s="59"/>
      <c r="M297" s="10">
        <v>1332766.5198509865</v>
      </c>
      <c r="N297" s="10">
        <v>648682.3490236136</v>
      </c>
      <c r="O297" s="10">
        <v>195331.2218145295</v>
      </c>
      <c r="P297" s="1"/>
    </row>
    <row r="298" spans="2:16" ht="11.25" customHeight="1">
      <c r="B298" s="25">
        <v>44105</v>
      </c>
      <c r="C298" s="26">
        <v>52902</v>
      </c>
      <c r="D298" s="10">
        <v>289</v>
      </c>
      <c r="E298" s="27">
        <v>8797</v>
      </c>
      <c r="F298" s="166"/>
      <c r="G298" s="59"/>
      <c r="H298" s="59"/>
      <c r="I298" s="58">
        <v>1867208.420793</v>
      </c>
      <c r="J298" s="59"/>
      <c r="K298" s="59"/>
      <c r="L298" s="59"/>
      <c r="M298" s="10">
        <v>1153422.761493981</v>
      </c>
      <c r="N298" s="10">
        <v>559964.6569470938</v>
      </c>
      <c r="O298" s="10">
        <v>167902.3683654562</v>
      </c>
      <c r="P298" s="1"/>
    </row>
    <row r="299" spans="2:16" ht="11.25" customHeight="1">
      <c r="B299" s="25">
        <v>44105</v>
      </c>
      <c r="C299" s="26">
        <v>52932</v>
      </c>
      <c r="D299" s="10">
        <v>290</v>
      </c>
      <c r="E299" s="27">
        <v>8827</v>
      </c>
      <c r="F299" s="166"/>
      <c r="G299" s="59"/>
      <c r="H299" s="59"/>
      <c r="I299" s="58">
        <v>1605657.916316</v>
      </c>
      <c r="J299" s="59"/>
      <c r="K299" s="59"/>
      <c r="L299" s="59"/>
      <c r="M299" s="10">
        <v>990228.2347429271</v>
      </c>
      <c r="N299" s="10">
        <v>479553.618014837</v>
      </c>
      <c r="O299" s="10">
        <v>143202.12442109623</v>
      </c>
      <c r="P299" s="1"/>
    </row>
    <row r="300" spans="2:16" ht="11.25" customHeight="1">
      <c r="B300" s="25">
        <v>44105</v>
      </c>
      <c r="C300" s="26">
        <v>52963</v>
      </c>
      <c r="D300" s="10">
        <v>291</v>
      </c>
      <c r="E300" s="27">
        <v>8858</v>
      </c>
      <c r="F300" s="166"/>
      <c r="G300" s="59"/>
      <c r="H300" s="59"/>
      <c r="I300" s="58">
        <v>1399770.963824</v>
      </c>
      <c r="J300" s="59"/>
      <c r="K300" s="59"/>
      <c r="L300" s="59"/>
      <c r="M300" s="10">
        <v>861791.1702401396</v>
      </c>
      <c r="N300" s="10">
        <v>416291.9371842478</v>
      </c>
      <c r="O300" s="10">
        <v>123784.68276210334</v>
      </c>
      <c r="P300" s="1"/>
    </row>
    <row r="301" spans="2:16" ht="11.25" customHeight="1">
      <c r="B301" s="25">
        <v>44105</v>
      </c>
      <c r="C301" s="26">
        <v>52994</v>
      </c>
      <c r="D301" s="10">
        <v>292</v>
      </c>
      <c r="E301" s="27">
        <v>8889</v>
      </c>
      <c r="F301" s="166"/>
      <c r="G301" s="59"/>
      <c r="H301" s="59"/>
      <c r="I301" s="58">
        <v>1211945.82172</v>
      </c>
      <c r="J301" s="59"/>
      <c r="K301" s="59"/>
      <c r="L301" s="59"/>
      <c r="M301" s="10">
        <v>744888.1140180869</v>
      </c>
      <c r="N301" s="10">
        <v>358906.31238015334</v>
      </c>
      <c r="O301" s="10">
        <v>106269.00756652383</v>
      </c>
      <c r="P301" s="1"/>
    </row>
    <row r="302" spans="2:16" ht="11.25" customHeight="1">
      <c r="B302" s="25">
        <v>44105</v>
      </c>
      <c r="C302" s="26">
        <v>53022</v>
      </c>
      <c r="D302" s="10">
        <v>293</v>
      </c>
      <c r="E302" s="27">
        <v>8917</v>
      </c>
      <c r="F302" s="166"/>
      <c r="G302" s="59"/>
      <c r="H302" s="59"/>
      <c r="I302" s="58">
        <v>1035275.19</v>
      </c>
      <c r="J302" s="59"/>
      <c r="K302" s="59"/>
      <c r="L302" s="59"/>
      <c r="M302" s="10">
        <v>635327.6667872865</v>
      </c>
      <c r="N302" s="10">
        <v>305413.99686470046</v>
      </c>
      <c r="O302" s="10">
        <v>90084.37625426034</v>
      </c>
      <c r="P302" s="1"/>
    </row>
    <row r="303" spans="2:16" ht="11.25" customHeight="1">
      <c r="B303" s="25">
        <v>44105</v>
      </c>
      <c r="C303" s="26">
        <v>53053</v>
      </c>
      <c r="D303" s="10">
        <v>294</v>
      </c>
      <c r="E303" s="27">
        <v>8948</v>
      </c>
      <c r="F303" s="166"/>
      <c r="G303" s="59"/>
      <c r="H303" s="59"/>
      <c r="I303" s="58">
        <v>873937.31</v>
      </c>
      <c r="J303" s="59"/>
      <c r="K303" s="59"/>
      <c r="L303" s="59"/>
      <c r="M303" s="10">
        <v>535408.203687137</v>
      </c>
      <c r="N303" s="10">
        <v>256726.2532500115</v>
      </c>
      <c r="O303" s="10">
        <v>75402.79449138178</v>
      </c>
      <c r="P303" s="1"/>
    </row>
    <row r="304" spans="2:16" ht="11.25" customHeight="1">
      <c r="B304" s="25">
        <v>44105</v>
      </c>
      <c r="C304" s="26">
        <v>53083</v>
      </c>
      <c r="D304" s="10">
        <v>295</v>
      </c>
      <c r="E304" s="27">
        <v>8978</v>
      </c>
      <c r="F304" s="166"/>
      <c r="G304" s="59"/>
      <c r="H304" s="59"/>
      <c r="I304" s="58">
        <v>737251.15</v>
      </c>
      <c r="J304" s="59"/>
      <c r="K304" s="59"/>
      <c r="L304" s="59"/>
      <c r="M304" s="10">
        <v>450927.53946029494</v>
      </c>
      <c r="N304" s="10">
        <v>215685.91658950178</v>
      </c>
      <c r="O304" s="10">
        <v>63089.20149854347</v>
      </c>
      <c r="P304" s="1"/>
    </row>
    <row r="305" spans="2:16" ht="11.25" customHeight="1">
      <c r="B305" s="25">
        <v>44105</v>
      </c>
      <c r="C305" s="26">
        <v>53114</v>
      </c>
      <c r="D305" s="10">
        <v>296</v>
      </c>
      <c r="E305" s="27">
        <v>9009</v>
      </c>
      <c r="F305" s="166"/>
      <c r="G305" s="59"/>
      <c r="H305" s="59"/>
      <c r="I305" s="58">
        <v>658645.1</v>
      </c>
      <c r="J305" s="59"/>
      <c r="K305" s="59"/>
      <c r="L305" s="59"/>
      <c r="M305" s="10">
        <v>402166.1794388966</v>
      </c>
      <c r="N305" s="10">
        <v>191873.35385358776</v>
      </c>
      <c r="O305" s="10">
        <v>55886.193328377776</v>
      </c>
      <c r="P305" s="1"/>
    </row>
    <row r="306" spans="2:16" ht="11.25" customHeight="1">
      <c r="B306" s="25">
        <v>44105</v>
      </c>
      <c r="C306" s="26">
        <v>53144</v>
      </c>
      <c r="D306" s="10">
        <v>297</v>
      </c>
      <c r="E306" s="27">
        <v>9039</v>
      </c>
      <c r="F306" s="166"/>
      <c r="G306" s="59"/>
      <c r="H306" s="59"/>
      <c r="I306" s="58">
        <v>615257.48</v>
      </c>
      <c r="J306" s="59"/>
      <c r="K306" s="59"/>
      <c r="L306" s="59"/>
      <c r="M306" s="10">
        <v>375057.23091845424</v>
      </c>
      <c r="N306" s="10">
        <v>178499.2647936615</v>
      </c>
      <c r="O306" s="10">
        <v>51777.65495240677</v>
      </c>
      <c r="P306" s="1"/>
    </row>
    <row r="307" spans="2:16" ht="11.25" customHeight="1">
      <c r="B307" s="25">
        <v>44105</v>
      </c>
      <c r="C307" s="26">
        <v>53175</v>
      </c>
      <c r="D307" s="10">
        <v>298</v>
      </c>
      <c r="E307" s="27">
        <v>9070</v>
      </c>
      <c r="F307" s="166"/>
      <c r="G307" s="59"/>
      <c r="H307" s="59"/>
      <c r="I307" s="58">
        <v>595174.19</v>
      </c>
      <c r="J307" s="59"/>
      <c r="K307" s="59"/>
      <c r="L307" s="59"/>
      <c r="M307" s="10">
        <v>362199.21867815347</v>
      </c>
      <c r="N307" s="10">
        <v>171941.4127677803</v>
      </c>
      <c r="O307" s="10">
        <v>49664.15558281963</v>
      </c>
      <c r="P307" s="1"/>
    </row>
    <row r="308" spans="2:16" ht="11.25" customHeight="1">
      <c r="B308" s="25">
        <v>44105</v>
      </c>
      <c r="C308" s="26">
        <v>53206</v>
      </c>
      <c r="D308" s="10">
        <v>299</v>
      </c>
      <c r="E308" s="27">
        <v>9101</v>
      </c>
      <c r="F308" s="166"/>
      <c r="G308" s="59"/>
      <c r="H308" s="59"/>
      <c r="I308" s="58">
        <v>577787.75</v>
      </c>
      <c r="J308" s="59"/>
      <c r="K308" s="59"/>
      <c r="L308" s="59"/>
      <c r="M308" s="10">
        <v>351022.1553129804</v>
      </c>
      <c r="N308" s="10">
        <v>166211.70445047907</v>
      </c>
      <c r="O308" s="10">
        <v>47805.821723267516</v>
      </c>
      <c r="P308" s="1"/>
    </row>
    <row r="309" spans="2:16" ht="11.25" customHeight="1">
      <c r="B309" s="25">
        <v>44105</v>
      </c>
      <c r="C309" s="26">
        <v>53236</v>
      </c>
      <c r="D309" s="10">
        <v>300</v>
      </c>
      <c r="E309" s="27">
        <v>9131</v>
      </c>
      <c r="F309" s="166"/>
      <c r="G309" s="59"/>
      <c r="H309" s="59"/>
      <c r="I309" s="58">
        <v>562818.84</v>
      </c>
      <c r="J309" s="59"/>
      <c r="K309" s="59"/>
      <c r="L309" s="59"/>
      <c r="M309" s="10">
        <v>341366.88228123786</v>
      </c>
      <c r="N309" s="10">
        <v>161242.01901841577</v>
      </c>
      <c r="O309" s="10">
        <v>46186.33439304824</v>
      </c>
      <c r="P309" s="1"/>
    </row>
    <row r="310" spans="2:16" ht="11.25" customHeight="1">
      <c r="B310" s="25">
        <v>44105</v>
      </c>
      <c r="C310" s="26">
        <v>53267</v>
      </c>
      <c r="D310" s="10">
        <v>301</v>
      </c>
      <c r="E310" s="27">
        <v>9162</v>
      </c>
      <c r="F310" s="166"/>
      <c r="G310" s="59"/>
      <c r="H310" s="59"/>
      <c r="I310" s="58">
        <v>550797.65</v>
      </c>
      <c r="J310" s="59"/>
      <c r="K310" s="59"/>
      <c r="L310" s="59"/>
      <c r="M310" s="10">
        <v>333509.044935959</v>
      </c>
      <c r="N310" s="10">
        <v>157129.79773358605</v>
      </c>
      <c r="O310" s="10">
        <v>44817.79017122819</v>
      </c>
      <c r="P310" s="1"/>
    </row>
    <row r="311" spans="2:16" ht="11.25" customHeight="1">
      <c r="B311" s="25">
        <v>44105</v>
      </c>
      <c r="C311" s="26">
        <v>53297</v>
      </c>
      <c r="D311" s="10">
        <v>302</v>
      </c>
      <c r="E311" s="27">
        <v>9192</v>
      </c>
      <c r="F311" s="166"/>
      <c r="G311" s="59"/>
      <c r="H311" s="59"/>
      <c r="I311" s="58">
        <v>539930.05</v>
      </c>
      <c r="J311" s="59"/>
      <c r="K311" s="59"/>
      <c r="L311" s="59"/>
      <c r="M311" s="10">
        <v>326392.0690669294</v>
      </c>
      <c r="N311" s="10">
        <v>153398.21267332337</v>
      </c>
      <c r="O311" s="10">
        <v>43574.08441577202</v>
      </c>
      <c r="P311" s="1"/>
    </row>
    <row r="312" spans="2:16" ht="11.25" customHeight="1">
      <c r="B312" s="25">
        <v>44105</v>
      </c>
      <c r="C312" s="26">
        <v>53328</v>
      </c>
      <c r="D312" s="10">
        <v>303</v>
      </c>
      <c r="E312" s="27">
        <v>9223</v>
      </c>
      <c r="F312" s="166"/>
      <c r="G312" s="59"/>
      <c r="H312" s="59"/>
      <c r="I312" s="58">
        <v>529643.03</v>
      </c>
      <c r="J312" s="59"/>
      <c r="K312" s="59"/>
      <c r="L312" s="59"/>
      <c r="M312" s="10">
        <v>319630.44460551953</v>
      </c>
      <c r="N312" s="10">
        <v>149838.33338369866</v>
      </c>
      <c r="O312" s="10">
        <v>42382.59307187254</v>
      </c>
      <c r="P312" s="1"/>
    </row>
    <row r="313" spans="2:16" ht="11.25" customHeight="1">
      <c r="B313" s="25">
        <v>44105</v>
      </c>
      <c r="C313" s="26">
        <v>53359</v>
      </c>
      <c r="D313" s="10">
        <v>304</v>
      </c>
      <c r="E313" s="27">
        <v>9254</v>
      </c>
      <c r="F313" s="166"/>
      <c r="G313" s="59"/>
      <c r="H313" s="59"/>
      <c r="I313" s="58">
        <v>520137.34</v>
      </c>
      <c r="J313" s="59"/>
      <c r="K313" s="59"/>
      <c r="L313" s="59"/>
      <c r="M313" s="10">
        <v>313361.53711754555</v>
      </c>
      <c r="N313" s="10">
        <v>146525.96041997112</v>
      </c>
      <c r="O313" s="10">
        <v>41270.12524147245</v>
      </c>
      <c r="P313" s="1"/>
    </row>
    <row r="314" spans="2:16" ht="11.25" customHeight="1">
      <c r="B314" s="25">
        <v>44105</v>
      </c>
      <c r="C314" s="26">
        <v>53387</v>
      </c>
      <c r="D314" s="10">
        <v>305</v>
      </c>
      <c r="E314" s="27">
        <v>9282</v>
      </c>
      <c r="F314" s="166"/>
      <c r="G314" s="59"/>
      <c r="H314" s="59"/>
      <c r="I314" s="58">
        <v>511075.47</v>
      </c>
      <c r="J314" s="59"/>
      <c r="K314" s="59"/>
      <c r="L314" s="59"/>
      <c r="M314" s="10">
        <v>307430.4043201436</v>
      </c>
      <c r="N314" s="10">
        <v>143422.34537632874</v>
      </c>
      <c r="O314" s="10">
        <v>40241.39630617849</v>
      </c>
      <c r="P314" s="1"/>
    </row>
    <row r="315" spans="2:16" ht="11.25" customHeight="1">
      <c r="B315" s="25">
        <v>44105</v>
      </c>
      <c r="C315" s="26">
        <v>53418</v>
      </c>
      <c r="D315" s="10">
        <v>306</v>
      </c>
      <c r="E315" s="27">
        <v>9313</v>
      </c>
      <c r="F315" s="166"/>
      <c r="G315" s="59"/>
      <c r="H315" s="59"/>
      <c r="I315" s="58">
        <v>502447.08</v>
      </c>
      <c r="J315" s="59"/>
      <c r="K315" s="59"/>
      <c r="L315" s="59"/>
      <c r="M315" s="10">
        <v>301727.49364746065</v>
      </c>
      <c r="N315" s="10">
        <v>140403.8388096847</v>
      </c>
      <c r="O315" s="10">
        <v>39227.60766176373</v>
      </c>
      <c r="P315" s="1"/>
    </row>
    <row r="316" spans="2:16" ht="11.25" customHeight="1">
      <c r="B316" s="25">
        <v>44105</v>
      </c>
      <c r="C316" s="26">
        <v>53448</v>
      </c>
      <c r="D316" s="10">
        <v>307</v>
      </c>
      <c r="E316" s="27">
        <v>9343</v>
      </c>
      <c r="F316" s="166"/>
      <c r="G316" s="59"/>
      <c r="H316" s="59"/>
      <c r="I316" s="58">
        <v>493802.06</v>
      </c>
      <c r="J316" s="59"/>
      <c r="K316" s="59"/>
      <c r="L316" s="59"/>
      <c r="M316" s="10">
        <v>296049.2848497419</v>
      </c>
      <c r="N316" s="10">
        <v>137422.51122801774</v>
      </c>
      <c r="O316" s="10">
        <v>38237.263588020855</v>
      </c>
      <c r="P316" s="1"/>
    </row>
    <row r="317" spans="2:16" ht="11.25" customHeight="1">
      <c r="B317" s="25">
        <v>44105</v>
      </c>
      <c r="C317" s="26">
        <v>53479</v>
      </c>
      <c r="D317" s="10">
        <v>308</v>
      </c>
      <c r="E317" s="27">
        <v>9374</v>
      </c>
      <c r="F317" s="166"/>
      <c r="G317" s="59"/>
      <c r="H317" s="59"/>
      <c r="I317" s="58">
        <v>485140.28</v>
      </c>
      <c r="J317" s="59"/>
      <c r="K317" s="59"/>
      <c r="L317" s="59"/>
      <c r="M317" s="10">
        <v>290362.97171982244</v>
      </c>
      <c r="N317" s="10">
        <v>134440.21229114124</v>
      </c>
      <c r="O317" s="10">
        <v>37249.00990812797</v>
      </c>
      <c r="P317" s="1"/>
    </row>
    <row r="318" spans="2:16" ht="11.25" customHeight="1">
      <c r="B318" s="25">
        <v>44105</v>
      </c>
      <c r="C318" s="26">
        <v>53509</v>
      </c>
      <c r="D318" s="10">
        <v>309</v>
      </c>
      <c r="E318" s="27">
        <v>9404</v>
      </c>
      <c r="F318" s="166"/>
      <c r="G318" s="59"/>
      <c r="H318" s="59"/>
      <c r="I318" s="58">
        <v>476461.81</v>
      </c>
      <c r="J318" s="59"/>
      <c r="K318" s="59"/>
      <c r="L318" s="59"/>
      <c r="M318" s="10">
        <v>284700.7128851409</v>
      </c>
      <c r="N318" s="10">
        <v>131494.10364104697</v>
      </c>
      <c r="O318" s="10">
        <v>36283.39413044573</v>
      </c>
      <c r="P318" s="1"/>
    </row>
    <row r="319" spans="2:16" ht="11.25" customHeight="1">
      <c r="B319" s="25">
        <v>44105</v>
      </c>
      <c r="C319" s="26">
        <v>53540</v>
      </c>
      <c r="D319" s="10">
        <v>310</v>
      </c>
      <c r="E319" s="27">
        <v>9435</v>
      </c>
      <c r="F319" s="166"/>
      <c r="G319" s="59"/>
      <c r="H319" s="59"/>
      <c r="I319" s="58">
        <v>467766.59</v>
      </c>
      <c r="J319" s="59"/>
      <c r="K319" s="59"/>
      <c r="L319" s="59"/>
      <c r="M319" s="10">
        <v>279030.98793353944</v>
      </c>
      <c r="N319" s="10">
        <v>128547.6832504772</v>
      </c>
      <c r="O319" s="10">
        <v>35320.1468821488</v>
      </c>
      <c r="P319" s="1"/>
    </row>
    <row r="320" spans="2:16" ht="11.25" customHeight="1">
      <c r="B320" s="25">
        <v>44105</v>
      </c>
      <c r="C320" s="26">
        <v>53571</v>
      </c>
      <c r="D320" s="10">
        <v>311</v>
      </c>
      <c r="E320" s="27">
        <v>9466</v>
      </c>
      <c r="F320" s="166"/>
      <c r="G320" s="59"/>
      <c r="H320" s="59"/>
      <c r="I320" s="58">
        <v>459054.49</v>
      </c>
      <c r="J320" s="59"/>
      <c r="K320" s="59"/>
      <c r="L320" s="59"/>
      <c r="M320" s="10">
        <v>273369.62440057815</v>
      </c>
      <c r="N320" s="10">
        <v>125619.24132892393</v>
      </c>
      <c r="O320" s="10">
        <v>34369.327364822755</v>
      </c>
      <c r="P320" s="1"/>
    </row>
    <row r="321" spans="2:16" ht="11.25" customHeight="1">
      <c r="B321" s="25">
        <v>44105</v>
      </c>
      <c r="C321" s="26">
        <v>53601</v>
      </c>
      <c r="D321" s="10">
        <v>312</v>
      </c>
      <c r="E321" s="27">
        <v>9496</v>
      </c>
      <c r="F321" s="166"/>
      <c r="G321" s="59"/>
      <c r="H321" s="59"/>
      <c r="I321" s="58">
        <v>450325.53</v>
      </c>
      <c r="J321" s="59"/>
      <c r="K321" s="59"/>
      <c r="L321" s="59"/>
      <c r="M321" s="10">
        <v>267731.2993390578</v>
      </c>
      <c r="N321" s="10">
        <v>122725.50366150386</v>
      </c>
      <c r="O321" s="10">
        <v>33439.96183571441</v>
      </c>
      <c r="P321" s="1"/>
    </row>
    <row r="322" spans="2:16" ht="11.25" customHeight="1">
      <c r="B322" s="25">
        <v>44105</v>
      </c>
      <c r="C322" s="26">
        <v>53632</v>
      </c>
      <c r="D322" s="10">
        <v>313</v>
      </c>
      <c r="E322" s="27">
        <v>9527</v>
      </c>
      <c r="F322" s="166"/>
      <c r="G322" s="59"/>
      <c r="H322" s="59"/>
      <c r="I322" s="58">
        <v>441577.85</v>
      </c>
      <c r="J322" s="59"/>
      <c r="K322" s="59"/>
      <c r="L322" s="59"/>
      <c r="M322" s="10">
        <v>262085.28423484595</v>
      </c>
      <c r="N322" s="10">
        <v>119831.88937087033</v>
      </c>
      <c r="O322" s="10">
        <v>32513.219529514077</v>
      </c>
      <c r="P322" s="1"/>
    </row>
    <row r="323" spans="2:16" ht="11.25" customHeight="1">
      <c r="B323" s="25">
        <v>44105</v>
      </c>
      <c r="C323" s="26">
        <v>53662</v>
      </c>
      <c r="D323" s="10">
        <v>314</v>
      </c>
      <c r="E323" s="27">
        <v>9557</v>
      </c>
      <c r="F323" s="166"/>
      <c r="G323" s="59"/>
      <c r="H323" s="59"/>
      <c r="I323" s="58">
        <v>434685.44</v>
      </c>
      <c r="J323" s="59"/>
      <c r="K323" s="59"/>
      <c r="L323" s="59"/>
      <c r="M323" s="10">
        <v>257571.02712677428</v>
      </c>
      <c r="N323" s="10">
        <v>117478.00084966079</v>
      </c>
      <c r="O323" s="10">
        <v>31743.894014070698</v>
      </c>
      <c r="P323" s="1"/>
    </row>
    <row r="324" spans="2:16" ht="11.25" customHeight="1">
      <c r="B324" s="25">
        <v>44105</v>
      </c>
      <c r="C324" s="26">
        <v>53693</v>
      </c>
      <c r="D324" s="10">
        <v>315</v>
      </c>
      <c r="E324" s="27">
        <v>9588</v>
      </c>
      <c r="F324" s="166"/>
      <c r="G324" s="59"/>
      <c r="H324" s="59"/>
      <c r="I324" s="58">
        <v>177779.27</v>
      </c>
      <c r="J324" s="59"/>
      <c r="K324" s="59"/>
      <c r="L324" s="59"/>
      <c r="M324" s="10">
        <v>0</v>
      </c>
      <c r="N324" s="10">
        <v>0</v>
      </c>
      <c r="O324" s="10">
        <v>0</v>
      </c>
      <c r="P324" s="1"/>
    </row>
    <row r="325" spans="2:16" ht="11.25" customHeight="1">
      <c r="B325" s="25">
        <v>44105</v>
      </c>
      <c r="C325" s="26">
        <v>53724</v>
      </c>
      <c r="D325" s="10">
        <v>316</v>
      </c>
      <c r="E325" s="27">
        <v>9619</v>
      </c>
      <c r="F325" s="166"/>
      <c r="G325" s="59"/>
      <c r="H325" s="59"/>
      <c r="I325" s="58">
        <v>120859.31</v>
      </c>
      <c r="J325" s="59"/>
      <c r="K325" s="59"/>
      <c r="L325" s="59"/>
      <c r="M325" s="10">
        <v>71371.95366789935</v>
      </c>
      <c r="N325" s="10">
        <v>32387.342069157283</v>
      </c>
      <c r="O325" s="10">
        <v>8677.451608530662</v>
      </c>
      <c r="P325" s="1"/>
    </row>
    <row r="326" spans="2:16" ht="11.25" customHeight="1">
      <c r="B326" s="25">
        <v>44105</v>
      </c>
      <c r="C326" s="26">
        <v>53752</v>
      </c>
      <c r="D326" s="10">
        <v>317</v>
      </c>
      <c r="E326" s="27">
        <v>9647</v>
      </c>
      <c r="F326" s="166"/>
      <c r="G326" s="59"/>
      <c r="H326" s="59"/>
      <c r="I326" s="58">
        <v>113925.52</v>
      </c>
      <c r="J326" s="59"/>
      <c r="K326" s="59"/>
      <c r="L326" s="59"/>
      <c r="M326" s="10">
        <v>67174.21763067375</v>
      </c>
      <c r="N326" s="10">
        <v>30412.45339928217</v>
      </c>
      <c r="O326" s="10">
        <v>8117.146044012212</v>
      </c>
      <c r="P326" s="1"/>
    </row>
    <row r="327" spans="2:16" ht="11.25" customHeight="1">
      <c r="B327" s="25">
        <v>44105</v>
      </c>
      <c r="C327" s="26">
        <v>53783</v>
      </c>
      <c r="D327" s="10">
        <v>318</v>
      </c>
      <c r="E327" s="27">
        <v>9678</v>
      </c>
      <c r="F327" s="166"/>
      <c r="G327" s="59"/>
      <c r="H327" s="59"/>
      <c r="I327" s="58">
        <v>107727.07</v>
      </c>
      <c r="J327" s="59"/>
      <c r="K327" s="59"/>
      <c r="L327" s="59"/>
      <c r="M327" s="10">
        <v>63411.674895243545</v>
      </c>
      <c r="N327" s="10">
        <v>28635.98701194432</v>
      </c>
      <c r="O327" s="10">
        <v>7610.631244995865</v>
      </c>
      <c r="P327" s="1"/>
    </row>
    <row r="328" spans="2:16" ht="11.25" customHeight="1">
      <c r="B328" s="25">
        <v>44105</v>
      </c>
      <c r="C328" s="26">
        <v>53813</v>
      </c>
      <c r="D328" s="10">
        <v>319</v>
      </c>
      <c r="E328" s="27">
        <v>9708</v>
      </c>
      <c r="F328" s="166"/>
      <c r="G328" s="59"/>
      <c r="H328" s="59"/>
      <c r="I328" s="58">
        <v>102020.58</v>
      </c>
      <c r="J328" s="59"/>
      <c r="K328" s="59"/>
      <c r="L328" s="59"/>
      <c r="M328" s="10">
        <v>59954.07751239792</v>
      </c>
      <c r="N328" s="10">
        <v>27007.93780036022</v>
      </c>
      <c r="O328" s="10">
        <v>7148.518265439261</v>
      </c>
      <c r="P328" s="1"/>
    </row>
    <row r="329" spans="2:16" ht="11.25" customHeight="1">
      <c r="B329" s="25">
        <v>44105</v>
      </c>
      <c r="C329" s="26">
        <v>53844</v>
      </c>
      <c r="D329" s="10">
        <v>320</v>
      </c>
      <c r="E329" s="27">
        <v>9739</v>
      </c>
      <c r="F329" s="166"/>
      <c r="G329" s="59"/>
      <c r="H329" s="59"/>
      <c r="I329" s="58">
        <v>97393.95</v>
      </c>
      <c r="J329" s="59"/>
      <c r="K329" s="59"/>
      <c r="L329" s="59"/>
      <c r="M329" s="10">
        <v>57138.086967944495</v>
      </c>
      <c r="N329" s="10">
        <v>25673.938013320207</v>
      </c>
      <c r="O329" s="10">
        <v>6766.650012789603</v>
      </c>
      <c r="P329" s="1"/>
    </row>
    <row r="330" spans="2:16" ht="11.25" customHeight="1">
      <c r="B330" s="25">
        <v>44105</v>
      </c>
      <c r="C330" s="26">
        <v>53874</v>
      </c>
      <c r="D330" s="10">
        <v>321</v>
      </c>
      <c r="E330" s="27">
        <v>9769</v>
      </c>
      <c r="F330" s="166"/>
      <c r="G330" s="59"/>
      <c r="H330" s="59"/>
      <c r="I330" s="58">
        <v>92758.46</v>
      </c>
      <c r="J330" s="59"/>
      <c r="K330" s="59"/>
      <c r="L330" s="59"/>
      <c r="M330" s="10">
        <v>54329.262042320086</v>
      </c>
      <c r="N330" s="10">
        <v>24351.760617154843</v>
      </c>
      <c r="O330" s="10">
        <v>6391.866199864467</v>
      </c>
      <c r="P330" s="1"/>
    </row>
    <row r="331" spans="2:16" ht="11.25" customHeight="1">
      <c r="B331" s="25">
        <v>44105</v>
      </c>
      <c r="C331" s="26">
        <v>53905</v>
      </c>
      <c r="D331" s="10">
        <v>322</v>
      </c>
      <c r="E331" s="27">
        <v>9800</v>
      </c>
      <c r="F331" s="166"/>
      <c r="G331" s="59"/>
      <c r="H331" s="59"/>
      <c r="I331" s="58">
        <v>88114.12</v>
      </c>
      <c r="J331" s="59"/>
      <c r="K331" s="59"/>
      <c r="L331" s="59"/>
      <c r="M331" s="10">
        <v>51521.50770779372</v>
      </c>
      <c r="N331" s="10">
        <v>23034.522631629377</v>
      </c>
      <c r="O331" s="10">
        <v>6020.508104828566</v>
      </c>
      <c r="P331" s="1"/>
    </row>
    <row r="332" spans="2:16" ht="11.25" customHeight="1">
      <c r="B332" s="25">
        <v>44105</v>
      </c>
      <c r="C332" s="26">
        <v>53936</v>
      </c>
      <c r="D332" s="10">
        <v>323</v>
      </c>
      <c r="E332" s="27">
        <v>9831</v>
      </c>
      <c r="F332" s="166"/>
      <c r="G332" s="59"/>
      <c r="H332" s="59"/>
      <c r="I332" s="58">
        <v>83457.23</v>
      </c>
      <c r="J332" s="59"/>
      <c r="K332" s="59"/>
      <c r="L332" s="59"/>
      <c r="M332" s="10">
        <v>48715.795697068694</v>
      </c>
      <c r="N332" s="10">
        <v>21724.73792735197</v>
      </c>
      <c r="O332" s="10">
        <v>5654.120953475624</v>
      </c>
      <c r="P332" s="1"/>
    </row>
    <row r="333" spans="2:16" ht="11.25" customHeight="1">
      <c r="B333" s="25">
        <v>44105</v>
      </c>
      <c r="C333" s="26">
        <v>53966</v>
      </c>
      <c r="D333" s="10">
        <v>324</v>
      </c>
      <c r="E333" s="27">
        <v>9861</v>
      </c>
      <c r="F333" s="166"/>
      <c r="G333" s="59"/>
      <c r="H333" s="59"/>
      <c r="I333" s="58">
        <v>79566.56</v>
      </c>
      <c r="J333" s="59"/>
      <c r="K333" s="59"/>
      <c r="L333" s="59"/>
      <c r="M333" s="10">
        <v>46368.49251863512</v>
      </c>
      <c r="N333" s="10">
        <v>20627.0674998979</v>
      </c>
      <c r="O333" s="10">
        <v>5346.4329149826735</v>
      </c>
      <c r="P333" s="1"/>
    </row>
    <row r="334" spans="2:16" ht="11.25" customHeight="1">
      <c r="B334" s="25">
        <v>44105</v>
      </c>
      <c r="C334" s="26">
        <v>53997</v>
      </c>
      <c r="D334" s="10">
        <v>325</v>
      </c>
      <c r="E334" s="27">
        <v>9892</v>
      </c>
      <c r="F334" s="166"/>
      <c r="G334" s="59"/>
      <c r="H334" s="59"/>
      <c r="I334" s="58">
        <v>75668.07</v>
      </c>
      <c r="J334" s="59"/>
      <c r="K334" s="59"/>
      <c r="L334" s="59"/>
      <c r="M334" s="10">
        <v>44021.80348294108</v>
      </c>
      <c r="N334" s="10">
        <v>19533.33671860326</v>
      </c>
      <c r="O334" s="10">
        <v>5041.499032692852</v>
      </c>
      <c r="P334" s="1"/>
    </row>
    <row r="335" spans="2:16" ht="11.25" customHeight="1">
      <c r="B335" s="25">
        <v>44105</v>
      </c>
      <c r="C335" s="26">
        <v>54027</v>
      </c>
      <c r="D335" s="10">
        <v>326</v>
      </c>
      <c r="E335" s="27">
        <v>9922</v>
      </c>
      <c r="F335" s="166"/>
      <c r="G335" s="59"/>
      <c r="H335" s="59"/>
      <c r="I335" s="58">
        <v>71760.72</v>
      </c>
      <c r="J335" s="59"/>
      <c r="K335" s="59"/>
      <c r="L335" s="59"/>
      <c r="M335" s="10">
        <v>41680.07786829072</v>
      </c>
      <c r="N335" s="10">
        <v>18448.74783516232</v>
      </c>
      <c r="O335" s="10">
        <v>4742.051103132977</v>
      </c>
      <c r="P335" s="1"/>
    </row>
    <row r="336" spans="2:16" ht="11.25" customHeight="1">
      <c r="B336" s="25">
        <v>44105</v>
      </c>
      <c r="C336" s="26">
        <v>54058</v>
      </c>
      <c r="D336" s="10">
        <v>327</v>
      </c>
      <c r="E336" s="27">
        <v>9953</v>
      </c>
      <c r="F336" s="166"/>
      <c r="G336" s="59"/>
      <c r="H336" s="59"/>
      <c r="I336" s="58">
        <v>68123.3</v>
      </c>
      <c r="J336" s="59"/>
      <c r="K336" s="59"/>
      <c r="L336" s="59"/>
      <c r="M336" s="10">
        <v>39500.281525884</v>
      </c>
      <c r="N336" s="10">
        <v>17439.44489151412</v>
      </c>
      <c r="O336" s="10">
        <v>4463.634355807405</v>
      </c>
      <c r="P336" s="1"/>
    </row>
    <row r="337" spans="2:16" ht="11.25" customHeight="1">
      <c r="B337" s="25">
        <v>44105</v>
      </c>
      <c r="C337" s="26">
        <v>54089</v>
      </c>
      <c r="D337" s="10">
        <v>328</v>
      </c>
      <c r="E337" s="27">
        <v>9984</v>
      </c>
      <c r="F337" s="166"/>
      <c r="G337" s="59"/>
      <c r="H337" s="59"/>
      <c r="I337" s="58">
        <v>64479.23</v>
      </c>
      <c r="J337" s="59"/>
      <c r="K337" s="59"/>
      <c r="L337" s="59"/>
      <c r="M337" s="10">
        <v>37323.91011196296</v>
      </c>
      <c r="N337" s="10">
        <v>16436.66461993326</v>
      </c>
      <c r="O337" s="10">
        <v>4189.153440052033</v>
      </c>
      <c r="P337" s="1"/>
    </row>
    <row r="338" spans="2:16" ht="11.25" customHeight="1">
      <c r="B338" s="25">
        <v>44105</v>
      </c>
      <c r="C338" s="26">
        <v>54118</v>
      </c>
      <c r="D338" s="10">
        <v>329</v>
      </c>
      <c r="E338" s="27">
        <v>10013</v>
      </c>
      <c r="F338" s="166"/>
      <c r="G338" s="59"/>
      <c r="H338" s="59"/>
      <c r="I338" s="58">
        <v>60828.43</v>
      </c>
      <c r="J338" s="59"/>
      <c r="K338" s="59"/>
      <c r="L338" s="59"/>
      <c r="M338" s="10">
        <v>35154.76841343461</v>
      </c>
      <c r="N338" s="10">
        <v>15444.584955358365</v>
      </c>
      <c r="O338" s="10">
        <v>3920.7067782494214</v>
      </c>
      <c r="P338" s="1"/>
    </row>
    <row r="339" spans="2:16" ht="11.25" customHeight="1">
      <c r="B339" s="25">
        <v>44105</v>
      </c>
      <c r="C339" s="26">
        <v>54149</v>
      </c>
      <c r="D339" s="10">
        <v>330</v>
      </c>
      <c r="E339" s="27">
        <v>10044</v>
      </c>
      <c r="F339" s="166"/>
      <c r="G339" s="59"/>
      <c r="H339" s="59"/>
      <c r="I339" s="58">
        <v>57170.94</v>
      </c>
      <c r="J339" s="59"/>
      <c r="K339" s="59"/>
      <c r="L339" s="59"/>
      <c r="M339" s="10">
        <v>32984.94360789809</v>
      </c>
      <c r="N339" s="10">
        <v>14454.458928664691</v>
      </c>
      <c r="O339" s="10">
        <v>3653.8152205304973</v>
      </c>
      <c r="P339" s="1"/>
    </row>
    <row r="340" spans="2:16" ht="11.25" customHeight="1">
      <c r="B340" s="25">
        <v>44105</v>
      </c>
      <c r="C340" s="26">
        <v>54179</v>
      </c>
      <c r="D340" s="10">
        <v>331</v>
      </c>
      <c r="E340" s="27">
        <v>10074</v>
      </c>
      <c r="F340" s="166"/>
      <c r="G340" s="59"/>
      <c r="H340" s="59"/>
      <c r="I340" s="58">
        <v>53506.71</v>
      </c>
      <c r="J340" s="59"/>
      <c r="K340" s="59"/>
      <c r="L340" s="59"/>
      <c r="M340" s="10">
        <v>30820.183594404836</v>
      </c>
      <c r="N340" s="10">
        <v>13472.589652765057</v>
      </c>
      <c r="O340" s="10">
        <v>3391.6568554351898</v>
      </c>
      <c r="P340" s="1"/>
    </row>
    <row r="341" spans="2:16" ht="11.25" customHeight="1">
      <c r="B341" s="25">
        <v>44105</v>
      </c>
      <c r="C341" s="26">
        <v>54210</v>
      </c>
      <c r="D341" s="10">
        <v>332</v>
      </c>
      <c r="E341" s="27">
        <v>10105</v>
      </c>
      <c r="F341" s="166"/>
      <c r="G341" s="59"/>
      <c r="H341" s="59"/>
      <c r="I341" s="58">
        <v>49835.72</v>
      </c>
      <c r="J341" s="59"/>
      <c r="K341" s="59"/>
      <c r="L341" s="59"/>
      <c r="M341" s="10">
        <v>28656.98455039808</v>
      </c>
      <c r="N341" s="10">
        <v>12495.12034244608</v>
      </c>
      <c r="O341" s="10">
        <v>3132.260598472073</v>
      </c>
      <c r="P341" s="1"/>
    </row>
    <row r="342" spans="2:16" ht="11.25" customHeight="1">
      <c r="B342" s="25">
        <v>44105</v>
      </c>
      <c r="C342" s="26">
        <v>54240</v>
      </c>
      <c r="D342" s="10">
        <v>333</v>
      </c>
      <c r="E342" s="27">
        <v>10135</v>
      </c>
      <c r="F342" s="166"/>
      <c r="G342" s="59"/>
      <c r="H342" s="59"/>
      <c r="I342" s="58">
        <v>46157.98</v>
      </c>
      <c r="J342" s="59"/>
      <c r="K342" s="59"/>
      <c r="L342" s="59"/>
      <c r="M342" s="10">
        <v>26498.610860583394</v>
      </c>
      <c r="N342" s="10">
        <v>11525.581032817068</v>
      </c>
      <c r="O342" s="10">
        <v>2877.3742722897955</v>
      </c>
      <c r="P342" s="1"/>
    </row>
    <row r="343" spans="2:16" ht="11.25" customHeight="1">
      <c r="B343" s="25">
        <v>44105</v>
      </c>
      <c r="C343" s="26">
        <v>54271</v>
      </c>
      <c r="D343" s="10">
        <v>334</v>
      </c>
      <c r="E343" s="27">
        <v>10166</v>
      </c>
      <c r="F343" s="166"/>
      <c r="G343" s="59"/>
      <c r="H343" s="59"/>
      <c r="I343" s="58">
        <v>42473.45</v>
      </c>
      <c r="J343" s="59"/>
      <c r="K343" s="59"/>
      <c r="L343" s="59"/>
      <c r="M343" s="10">
        <v>24342.02089211955</v>
      </c>
      <c r="N343" s="10">
        <v>10560.645019709513</v>
      </c>
      <c r="O343" s="10">
        <v>2625.309994458736</v>
      </c>
      <c r="P343" s="1"/>
    </row>
    <row r="344" spans="2:16" ht="11.25" customHeight="1">
      <c r="B344" s="25">
        <v>44105</v>
      </c>
      <c r="C344" s="26">
        <v>54302</v>
      </c>
      <c r="D344" s="10">
        <v>335</v>
      </c>
      <c r="E344" s="27">
        <v>10197</v>
      </c>
      <c r="F344" s="166"/>
      <c r="G344" s="59"/>
      <c r="H344" s="59"/>
      <c r="I344" s="58">
        <v>38782.11</v>
      </c>
      <c r="J344" s="59"/>
      <c r="K344" s="59"/>
      <c r="L344" s="59"/>
      <c r="M344" s="10">
        <v>22188.773898886204</v>
      </c>
      <c r="N344" s="10">
        <v>9601.989164070348</v>
      </c>
      <c r="O344" s="10">
        <v>2376.883951276516</v>
      </c>
      <c r="P344" s="1"/>
    </row>
    <row r="345" spans="2:16" ht="11.25" customHeight="1">
      <c r="B345" s="25">
        <v>44105</v>
      </c>
      <c r="C345" s="26">
        <v>54332</v>
      </c>
      <c r="D345" s="10">
        <v>336</v>
      </c>
      <c r="E345" s="27">
        <v>10227</v>
      </c>
      <c r="F345" s="166"/>
      <c r="G345" s="59"/>
      <c r="H345" s="59"/>
      <c r="I345" s="58">
        <v>35084.72</v>
      </c>
      <c r="J345" s="59"/>
      <c r="K345" s="59"/>
      <c r="L345" s="59"/>
      <c r="M345" s="10">
        <v>20040.402794282192</v>
      </c>
      <c r="N345" s="10">
        <v>8650.956341390176</v>
      </c>
      <c r="O345" s="10">
        <v>2132.686257664855</v>
      </c>
      <c r="P345" s="1"/>
    </row>
    <row r="346" spans="2:16" ht="11.25" customHeight="1">
      <c r="B346" s="25">
        <v>44105</v>
      </c>
      <c r="C346" s="26">
        <v>54363</v>
      </c>
      <c r="D346" s="10">
        <v>337</v>
      </c>
      <c r="E346" s="27">
        <v>10258</v>
      </c>
      <c r="F346" s="166"/>
      <c r="G346" s="59"/>
      <c r="H346" s="59"/>
      <c r="I346" s="58">
        <v>33274.28</v>
      </c>
      <c r="J346" s="59"/>
      <c r="K346" s="59"/>
      <c r="L346" s="59"/>
      <c r="M346" s="10">
        <v>18974.04285704188</v>
      </c>
      <c r="N346" s="10">
        <v>8169.804123133475</v>
      </c>
      <c r="O346" s="10">
        <v>2005.5390100851505</v>
      </c>
      <c r="P346" s="1"/>
    </row>
    <row r="347" spans="2:16" ht="11.25" customHeight="1">
      <c r="B347" s="25">
        <v>44105</v>
      </c>
      <c r="C347" s="26">
        <v>54393</v>
      </c>
      <c r="D347" s="10">
        <v>338</v>
      </c>
      <c r="E347" s="27">
        <v>10288</v>
      </c>
      <c r="F347" s="166"/>
      <c r="G347" s="59"/>
      <c r="H347" s="59"/>
      <c r="I347" s="58">
        <v>31458.66</v>
      </c>
      <c r="J347" s="59"/>
      <c r="K347" s="59"/>
      <c r="L347" s="59"/>
      <c r="M347" s="10">
        <v>17909.274390039365</v>
      </c>
      <c r="N347" s="10">
        <v>7692.358649351412</v>
      </c>
      <c r="O347" s="10">
        <v>1880.5941373521825</v>
      </c>
      <c r="P347" s="1"/>
    </row>
    <row r="348" spans="2:16" ht="11.25" customHeight="1">
      <c r="B348" s="25">
        <v>44105</v>
      </c>
      <c r="C348" s="26">
        <v>54424</v>
      </c>
      <c r="D348" s="10">
        <v>339</v>
      </c>
      <c r="E348" s="27">
        <v>10319</v>
      </c>
      <c r="F348" s="166"/>
      <c r="G348" s="59"/>
      <c r="H348" s="59"/>
      <c r="I348" s="58">
        <v>29637.81</v>
      </c>
      <c r="J348" s="59"/>
      <c r="K348" s="59"/>
      <c r="L348" s="59"/>
      <c r="M348" s="10">
        <v>16844.05533023978</v>
      </c>
      <c r="N348" s="10">
        <v>7216.428059000026</v>
      </c>
      <c r="O348" s="10">
        <v>1756.7681911191926</v>
      </c>
      <c r="P348" s="1"/>
    </row>
    <row r="349" spans="2:16" ht="11.25" customHeight="1">
      <c r="B349" s="25">
        <v>44105</v>
      </c>
      <c r="C349" s="26">
        <v>54455</v>
      </c>
      <c r="D349" s="10">
        <v>340</v>
      </c>
      <c r="E349" s="27">
        <v>10350</v>
      </c>
      <c r="F349" s="166"/>
      <c r="G349" s="59"/>
      <c r="H349" s="59"/>
      <c r="I349" s="58">
        <v>27811.76</v>
      </c>
      <c r="J349" s="59"/>
      <c r="K349" s="59"/>
      <c r="L349" s="59"/>
      <c r="M349" s="10">
        <v>15779.447828778106</v>
      </c>
      <c r="N349" s="10">
        <v>6743.129835192618</v>
      </c>
      <c r="O349" s="10">
        <v>1634.5955574710845</v>
      </c>
      <c r="P349" s="1"/>
    </row>
    <row r="350" spans="2:16" ht="11.25" customHeight="1">
      <c r="B350" s="25">
        <v>44105</v>
      </c>
      <c r="C350" s="26">
        <v>54483</v>
      </c>
      <c r="D350" s="10">
        <v>341</v>
      </c>
      <c r="E350" s="27">
        <v>10378</v>
      </c>
      <c r="F350" s="166"/>
      <c r="G350" s="59"/>
      <c r="H350" s="59"/>
      <c r="I350" s="58">
        <v>25980.49</v>
      </c>
      <c r="J350" s="59"/>
      <c r="K350" s="59"/>
      <c r="L350" s="59"/>
      <c r="M350" s="10">
        <v>14717.86413786685</v>
      </c>
      <c r="N350" s="10">
        <v>6275.0273890315475</v>
      </c>
      <c r="O350" s="10">
        <v>1515.3028127216278</v>
      </c>
      <c r="P350" s="1"/>
    </row>
    <row r="351" spans="2:16" ht="11.25" customHeight="1">
      <c r="B351" s="25">
        <v>44105</v>
      </c>
      <c r="C351" s="26">
        <v>54514</v>
      </c>
      <c r="D351" s="10">
        <v>342</v>
      </c>
      <c r="E351" s="27">
        <v>10409</v>
      </c>
      <c r="F351" s="166"/>
      <c r="G351" s="59"/>
      <c r="H351" s="59"/>
      <c r="I351" s="58">
        <v>24143.96</v>
      </c>
      <c r="J351" s="59"/>
      <c r="K351" s="59"/>
      <c r="L351" s="59"/>
      <c r="M351" s="10">
        <v>13654.27778054358</v>
      </c>
      <c r="N351" s="10">
        <v>5806.757143363428</v>
      </c>
      <c r="O351" s="10">
        <v>1396.2850435740975</v>
      </c>
      <c r="P351" s="1"/>
    </row>
    <row r="352" spans="2:16" ht="11.25" customHeight="1">
      <c r="B352" s="25">
        <v>44105</v>
      </c>
      <c r="C352" s="26">
        <v>54544</v>
      </c>
      <c r="D352" s="10">
        <v>343</v>
      </c>
      <c r="E352" s="27">
        <v>10439</v>
      </c>
      <c r="F352" s="166"/>
      <c r="G352" s="59"/>
      <c r="H352" s="59"/>
      <c r="I352" s="58">
        <v>22302.17</v>
      </c>
      <c r="J352" s="59"/>
      <c r="K352" s="59"/>
      <c r="L352" s="59"/>
      <c r="M352" s="10">
        <v>12591.976752388351</v>
      </c>
      <c r="N352" s="10">
        <v>5341.81212526505</v>
      </c>
      <c r="O352" s="10">
        <v>1279.2196330706665</v>
      </c>
      <c r="P352" s="1"/>
    </row>
    <row r="353" spans="2:16" ht="11.25" customHeight="1">
      <c r="B353" s="25">
        <v>44105</v>
      </c>
      <c r="C353" s="26">
        <v>54575</v>
      </c>
      <c r="D353" s="10">
        <v>344</v>
      </c>
      <c r="E353" s="27">
        <v>10470</v>
      </c>
      <c r="F353" s="166"/>
      <c r="G353" s="59"/>
      <c r="H353" s="59"/>
      <c r="I353" s="58">
        <v>20455.09</v>
      </c>
      <c r="J353" s="59"/>
      <c r="K353" s="59"/>
      <c r="L353" s="59"/>
      <c r="M353" s="10">
        <v>11529.513044570804</v>
      </c>
      <c r="N353" s="10">
        <v>4878.651031214223</v>
      </c>
      <c r="O353" s="10">
        <v>1163.3566600549918</v>
      </c>
      <c r="P353" s="1"/>
    </row>
    <row r="354" spans="2:16" ht="11.25" customHeight="1">
      <c r="B354" s="25">
        <v>44105</v>
      </c>
      <c r="C354" s="26">
        <v>54605</v>
      </c>
      <c r="D354" s="10">
        <v>345</v>
      </c>
      <c r="E354" s="27">
        <v>10500</v>
      </c>
      <c r="F354" s="166"/>
      <c r="G354" s="59"/>
      <c r="H354" s="59"/>
      <c r="I354" s="58">
        <v>18602.69</v>
      </c>
      <c r="J354" s="59"/>
      <c r="K354" s="59"/>
      <c r="L354" s="59"/>
      <c r="M354" s="10">
        <v>10468.196822664268</v>
      </c>
      <c r="N354" s="10">
        <v>4418.658481138738</v>
      </c>
      <c r="O354" s="10">
        <v>1049.3482578816681</v>
      </c>
      <c r="P354" s="1"/>
    </row>
    <row r="355" spans="2:16" ht="11.25" customHeight="1">
      <c r="B355" s="25">
        <v>44105</v>
      </c>
      <c r="C355" s="26">
        <v>54636</v>
      </c>
      <c r="D355" s="10">
        <v>346</v>
      </c>
      <c r="E355" s="27">
        <v>10531</v>
      </c>
      <c r="F355" s="166"/>
      <c r="G355" s="59"/>
      <c r="H355" s="59"/>
      <c r="I355" s="58">
        <v>16744.99</v>
      </c>
      <c r="J355" s="59"/>
      <c r="K355" s="59"/>
      <c r="L355" s="59"/>
      <c r="M355" s="10">
        <v>9406.840975916459</v>
      </c>
      <c r="N355" s="10">
        <v>3960.5586751189094</v>
      </c>
      <c r="O355" s="10">
        <v>936.5743960792129</v>
      </c>
      <c r="P355" s="1"/>
    </row>
    <row r="356" spans="2:16" ht="11.25" customHeight="1">
      <c r="B356" s="25">
        <v>44105</v>
      </c>
      <c r="C356" s="26">
        <v>54667</v>
      </c>
      <c r="D356" s="10">
        <v>347</v>
      </c>
      <c r="E356" s="27">
        <v>10562</v>
      </c>
      <c r="F356" s="166"/>
      <c r="G356" s="59"/>
      <c r="H356" s="59"/>
      <c r="I356" s="58">
        <v>15631.15</v>
      </c>
      <c r="J356" s="59"/>
      <c r="K356" s="59"/>
      <c r="L356" s="59"/>
      <c r="M356" s="10">
        <v>8766.225123842882</v>
      </c>
      <c r="N356" s="10">
        <v>3681.4538599910966</v>
      </c>
      <c r="O356" s="10">
        <v>866.8856434164546</v>
      </c>
      <c r="P356" s="1"/>
    </row>
    <row r="357" spans="2:16" ht="11.25" customHeight="1">
      <c r="B357" s="25">
        <v>44105</v>
      </c>
      <c r="C357" s="26">
        <v>54697</v>
      </c>
      <c r="D357" s="10">
        <v>348</v>
      </c>
      <c r="E357" s="27">
        <v>10592</v>
      </c>
      <c r="F357" s="166"/>
      <c r="G357" s="59"/>
      <c r="H357" s="59"/>
      <c r="I357" s="58">
        <v>14512.92</v>
      </c>
      <c r="J357" s="59"/>
      <c r="K357" s="59"/>
      <c r="L357" s="59"/>
      <c r="M357" s="10">
        <v>8125.742402753416</v>
      </c>
      <c r="N357" s="10">
        <v>3404.0784487770397</v>
      </c>
      <c r="O357" s="10">
        <v>798.2852270414876</v>
      </c>
      <c r="P357" s="1"/>
    </row>
    <row r="358" spans="2:16" ht="11.25" customHeight="1">
      <c r="B358" s="25">
        <v>44105</v>
      </c>
      <c r="C358" s="26">
        <v>54728</v>
      </c>
      <c r="D358" s="10">
        <v>349</v>
      </c>
      <c r="E358" s="27">
        <v>10623</v>
      </c>
      <c r="F358" s="166"/>
      <c r="G358" s="59"/>
      <c r="H358" s="59"/>
      <c r="I358" s="58">
        <v>13390.32</v>
      </c>
      <c r="J358" s="59"/>
      <c r="K358" s="59"/>
      <c r="L358" s="59"/>
      <c r="M358" s="10">
        <v>7484.486064073202</v>
      </c>
      <c r="N358" s="10">
        <v>3127.4659248501616</v>
      </c>
      <c r="O358" s="10">
        <v>730.3108256838639</v>
      </c>
      <c r="P358" s="1"/>
    </row>
    <row r="359" spans="2:16" ht="11.25" customHeight="1">
      <c r="B359" s="25">
        <v>44105</v>
      </c>
      <c r="C359" s="26">
        <v>54758</v>
      </c>
      <c r="D359" s="10">
        <v>350</v>
      </c>
      <c r="E359" s="27">
        <v>10653</v>
      </c>
      <c r="F359" s="166"/>
      <c r="G359" s="59"/>
      <c r="H359" s="59"/>
      <c r="I359" s="58">
        <v>12263.28</v>
      </c>
      <c r="J359" s="59"/>
      <c r="K359" s="59"/>
      <c r="L359" s="59"/>
      <c r="M359" s="10">
        <v>6843.278786505509</v>
      </c>
      <c r="N359" s="10">
        <v>2852.4931012256416</v>
      </c>
      <c r="O359" s="10">
        <v>663.3700164946389</v>
      </c>
      <c r="P359" s="1"/>
    </row>
    <row r="360" spans="2:16" ht="11.25" customHeight="1">
      <c r="B360" s="25">
        <v>44105</v>
      </c>
      <c r="C360" s="26">
        <v>54789</v>
      </c>
      <c r="D360" s="10">
        <v>351</v>
      </c>
      <c r="E360" s="27">
        <v>10684</v>
      </c>
      <c r="F360" s="166"/>
      <c r="G360" s="59"/>
      <c r="H360" s="59"/>
      <c r="I360" s="58">
        <v>11131.84</v>
      </c>
      <c r="J360" s="59"/>
      <c r="K360" s="59"/>
      <c r="L360" s="59"/>
      <c r="M360" s="10">
        <v>6201.365419274204</v>
      </c>
      <c r="N360" s="10">
        <v>2578.3494965266796</v>
      </c>
      <c r="O360" s="10">
        <v>597.076035789737</v>
      </c>
      <c r="P360" s="1"/>
    </row>
    <row r="361" spans="2:16" ht="11.25" customHeight="1">
      <c r="B361" s="25">
        <v>44105</v>
      </c>
      <c r="C361" s="26">
        <v>54820</v>
      </c>
      <c r="D361" s="10">
        <v>352</v>
      </c>
      <c r="E361" s="27">
        <v>10715</v>
      </c>
      <c r="F361" s="166"/>
      <c r="G361" s="59"/>
      <c r="H361" s="59"/>
      <c r="I361" s="58">
        <v>9995.94</v>
      </c>
      <c r="J361" s="59"/>
      <c r="K361" s="59"/>
      <c r="L361" s="59"/>
      <c r="M361" s="10">
        <v>5559.129452586161</v>
      </c>
      <c r="N361" s="10">
        <v>2305.448062945546</v>
      </c>
      <c r="O361" s="10">
        <v>531.6181714841956</v>
      </c>
      <c r="P361" s="1"/>
    </row>
    <row r="362" spans="2:16" ht="11.25" customHeight="1">
      <c r="B362" s="25">
        <v>44105</v>
      </c>
      <c r="C362" s="26">
        <v>54848</v>
      </c>
      <c r="D362" s="10">
        <v>353</v>
      </c>
      <c r="E362" s="27">
        <v>10743</v>
      </c>
      <c r="F362" s="166"/>
      <c r="G362" s="59"/>
      <c r="H362" s="59"/>
      <c r="I362" s="58">
        <v>8855.58</v>
      </c>
      <c r="J362" s="59"/>
      <c r="K362" s="59"/>
      <c r="L362" s="59"/>
      <c r="M362" s="10">
        <v>4917.385774103136</v>
      </c>
      <c r="N362" s="10">
        <v>2034.6230121666301</v>
      </c>
      <c r="O362" s="10">
        <v>467.372804289749</v>
      </c>
      <c r="P362" s="1"/>
    </row>
    <row r="363" spans="2:16" ht="11.25" customHeight="1">
      <c r="B363" s="25">
        <v>44105</v>
      </c>
      <c r="C363" s="26">
        <v>54879</v>
      </c>
      <c r="D363" s="10">
        <v>354</v>
      </c>
      <c r="E363" s="27">
        <v>10774</v>
      </c>
      <c r="F363" s="166"/>
      <c r="G363" s="59"/>
      <c r="H363" s="59"/>
      <c r="I363" s="58">
        <v>7710.75</v>
      </c>
      <c r="J363" s="59"/>
      <c r="K363" s="59"/>
      <c r="L363" s="59"/>
      <c r="M363" s="10">
        <v>4274.4148631344615</v>
      </c>
      <c r="N363" s="10">
        <v>1764.0887724177117</v>
      </c>
      <c r="O363" s="10">
        <v>403.5120803291174</v>
      </c>
      <c r="P363" s="1"/>
    </row>
    <row r="364" spans="2:16" ht="11.25" customHeight="1">
      <c r="B364" s="25">
        <v>44105</v>
      </c>
      <c r="C364" s="26">
        <v>54909</v>
      </c>
      <c r="D364" s="10">
        <v>355</v>
      </c>
      <c r="E364" s="27">
        <v>10804</v>
      </c>
      <c r="F364" s="166"/>
      <c r="G364" s="59"/>
      <c r="H364" s="59"/>
      <c r="I364" s="58">
        <v>6561.43</v>
      </c>
      <c r="J364" s="59"/>
      <c r="K364" s="59"/>
      <c r="L364" s="59"/>
      <c r="M364" s="10">
        <v>3631.32491247698</v>
      </c>
      <c r="N364" s="10">
        <v>1494.9912162607568</v>
      </c>
      <c r="O364" s="10">
        <v>340.557798475801</v>
      </c>
      <c r="P364" s="1"/>
    </row>
    <row r="365" spans="2:16" ht="11.25" customHeight="1">
      <c r="B365" s="25">
        <v>44105</v>
      </c>
      <c r="C365" s="26">
        <v>54940</v>
      </c>
      <c r="D365" s="10">
        <v>356</v>
      </c>
      <c r="E365" s="27">
        <v>10835</v>
      </c>
      <c r="F365" s="166"/>
      <c r="G365" s="59"/>
      <c r="H365" s="59"/>
      <c r="I365" s="58">
        <v>5478.52</v>
      </c>
      <c r="J365" s="59"/>
      <c r="K365" s="59"/>
      <c r="L365" s="59"/>
      <c r="M365" s="10">
        <v>3026.86212882886</v>
      </c>
      <c r="N365" s="10">
        <v>1242.9689057023563</v>
      </c>
      <c r="O365" s="10">
        <v>281.94803532355695</v>
      </c>
      <c r="P365" s="1"/>
    </row>
    <row r="366" spans="2:16" ht="11.25" customHeight="1">
      <c r="B366" s="25">
        <v>44105</v>
      </c>
      <c r="C366" s="26">
        <v>54970</v>
      </c>
      <c r="D366" s="10">
        <v>357</v>
      </c>
      <c r="E366" s="27">
        <v>10865</v>
      </c>
      <c r="F366" s="166"/>
      <c r="G366" s="59"/>
      <c r="H366" s="59"/>
      <c r="I366" s="58">
        <v>4391.37</v>
      </c>
      <c r="J366" s="59"/>
      <c r="K366" s="59"/>
      <c r="L366" s="59"/>
      <c r="M366" s="10">
        <v>2422.233349370301</v>
      </c>
      <c r="N366" s="10">
        <v>992.2323247261263</v>
      </c>
      <c r="O366" s="10">
        <v>224.14975216151333</v>
      </c>
      <c r="P366" s="1"/>
    </row>
    <row r="367" spans="2:16" ht="11.25" customHeight="1">
      <c r="B367" s="25">
        <v>44105</v>
      </c>
      <c r="C367" s="26">
        <v>55001</v>
      </c>
      <c r="D367" s="10">
        <v>358</v>
      </c>
      <c r="E367" s="27">
        <v>10896</v>
      </c>
      <c r="F367" s="166"/>
      <c r="G367" s="59"/>
      <c r="H367" s="59"/>
      <c r="I367" s="58">
        <v>3299.96</v>
      </c>
      <c r="J367" s="59"/>
      <c r="K367" s="59"/>
      <c r="L367" s="59"/>
      <c r="M367" s="10">
        <v>1817.1358780483158</v>
      </c>
      <c r="N367" s="10">
        <v>742.4699621628108</v>
      </c>
      <c r="O367" s="10">
        <v>167.016892718744</v>
      </c>
      <c r="P367" s="1"/>
    </row>
    <row r="368" spans="2:16" ht="11.25" customHeight="1">
      <c r="B368" s="25">
        <v>44105</v>
      </c>
      <c r="C368" s="26">
        <v>55032</v>
      </c>
      <c r="D368" s="10">
        <v>359</v>
      </c>
      <c r="E368" s="27">
        <v>10927</v>
      </c>
      <c r="F368" s="166"/>
      <c r="G368" s="59"/>
      <c r="H368" s="59"/>
      <c r="I368" s="58">
        <v>2204.28</v>
      </c>
      <c r="J368" s="59"/>
      <c r="K368" s="59"/>
      <c r="L368" s="59"/>
      <c r="M368" s="10">
        <v>1211.7367147153184</v>
      </c>
      <c r="N368" s="10">
        <v>493.8486202205545</v>
      </c>
      <c r="O368" s="10">
        <v>110.61957245569312</v>
      </c>
      <c r="P368" s="1"/>
    </row>
    <row r="369" spans="2:16" ht="11.25" customHeight="1">
      <c r="B369" s="25">
        <v>44105</v>
      </c>
      <c r="C369" s="26">
        <v>55062</v>
      </c>
      <c r="D369" s="10">
        <v>360</v>
      </c>
      <c r="E369" s="27">
        <v>10957</v>
      </c>
      <c r="F369" s="166"/>
      <c r="G369" s="59"/>
      <c r="H369" s="59"/>
      <c r="I369" s="58">
        <v>1104.29</v>
      </c>
      <c r="J369" s="59"/>
      <c r="K369" s="59"/>
      <c r="L369" s="59"/>
      <c r="M369" s="10">
        <v>606.0538388166813</v>
      </c>
      <c r="N369" s="10">
        <v>246.39197094600647</v>
      </c>
      <c r="O369" s="10">
        <v>54.964308168769385</v>
      </c>
      <c r="P369" s="1"/>
    </row>
    <row r="370" spans="2:16" ht="11.25" customHeight="1">
      <c r="B370" s="25">
        <v>44105</v>
      </c>
      <c r="C370" s="26">
        <v>55093</v>
      </c>
      <c r="D370" s="10">
        <v>361</v>
      </c>
      <c r="E370" s="27">
        <v>10988</v>
      </c>
      <c r="F370" s="166"/>
      <c r="G370" s="59"/>
      <c r="H370" s="59"/>
      <c r="I370" s="58">
        <v>0</v>
      </c>
      <c r="J370" s="59"/>
      <c r="K370" s="59"/>
      <c r="L370" s="59"/>
      <c r="M370" s="10">
        <v>0</v>
      </c>
      <c r="N370" s="10">
        <v>0</v>
      </c>
      <c r="O370" s="10">
        <v>0</v>
      </c>
      <c r="P370" s="1"/>
    </row>
    <row r="371" spans="2:15" ht="15" customHeight="1">
      <c r="B371" s="28"/>
      <c r="C371" s="29"/>
      <c r="D371" s="29"/>
      <c r="E371" s="28"/>
      <c r="F371" s="167"/>
      <c r="G371" s="168"/>
      <c r="H371" s="168"/>
      <c r="I371" s="169">
        <v>268389997443.88574</v>
      </c>
      <c r="J371" s="168"/>
      <c r="K371" s="168"/>
      <c r="L371" s="168"/>
      <c r="M371" s="30">
        <v>240476509548.0373</v>
      </c>
      <c r="N371" s="30">
        <v>206755866943.62378</v>
      </c>
      <c r="O371" s="30">
        <v>165830831777.44357</v>
      </c>
    </row>
  </sheetData>
  <sheetProtection/>
  <mergeCells count="733">
    <mergeCell ref="F369:H369"/>
    <mergeCell ref="I369:L369"/>
    <mergeCell ref="F370:H370"/>
    <mergeCell ref="I370:L370"/>
    <mergeCell ref="F371:H371"/>
    <mergeCell ref="I371:L371"/>
    <mergeCell ref="F366:H366"/>
    <mergeCell ref="I366:L366"/>
    <mergeCell ref="F367:H367"/>
    <mergeCell ref="I367:L367"/>
    <mergeCell ref="F368:H368"/>
    <mergeCell ref="I368:L368"/>
    <mergeCell ref="F363:H363"/>
    <mergeCell ref="I363:L363"/>
    <mergeCell ref="F364:H364"/>
    <mergeCell ref="I364:L364"/>
    <mergeCell ref="F365:H365"/>
    <mergeCell ref="I365:L365"/>
    <mergeCell ref="F360:H360"/>
    <mergeCell ref="I360:L360"/>
    <mergeCell ref="F361:H361"/>
    <mergeCell ref="I361:L361"/>
    <mergeCell ref="F362:H362"/>
    <mergeCell ref="I362:L362"/>
    <mergeCell ref="F357:H357"/>
    <mergeCell ref="I357:L357"/>
    <mergeCell ref="F358:H358"/>
    <mergeCell ref="I358:L358"/>
    <mergeCell ref="F359:H359"/>
    <mergeCell ref="I359:L359"/>
    <mergeCell ref="F354:H354"/>
    <mergeCell ref="I354:L354"/>
    <mergeCell ref="F355:H355"/>
    <mergeCell ref="I355:L355"/>
    <mergeCell ref="F356:H356"/>
    <mergeCell ref="I356:L356"/>
    <mergeCell ref="F351:H351"/>
    <mergeCell ref="I351:L351"/>
    <mergeCell ref="F352:H352"/>
    <mergeCell ref="I352:L352"/>
    <mergeCell ref="F353:H353"/>
    <mergeCell ref="I353:L353"/>
    <mergeCell ref="F348:H348"/>
    <mergeCell ref="I348:L348"/>
    <mergeCell ref="F349:H349"/>
    <mergeCell ref="I349:L349"/>
    <mergeCell ref="F350:H350"/>
    <mergeCell ref="I350:L350"/>
    <mergeCell ref="F345:H345"/>
    <mergeCell ref="I345:L345"/>
    <mergeCell ref="F346:H346"/>
    <mergeCell ref="I346:L346"/>
    <mergeCell ref="F347:H347"/>
    <mergeCell ref="I347:L347"/>
    <mergeCell ref="F342:H342"/>
    <mergeCell ref="I342:L342"/>
    <mergeCell ref="F343:H343"/>
    <mergeCell ref="I343:L343"/>
    <mergeCell ref="F344:H344"/>
    <mergeCell ref="I344:L344"/>
    <mergeCell ref="F339:H339"/>
    <mergeCell ref="I339:L339"/>
    <mergeCell ref="F340:H340"/>
    <mergeCell ref="I340:L340"/>
    <mergeCell ref="F341:H341"/>
    <mergeCell ref="I341:L341"/>
    <mergeCell ref="F336:H336"/>
    <mergeCell ref="I336:L336"/>
    <mergeCell ref="F337:H337"/>
    <mergeCell ref="I337:L337"/>
    <mergeCell ref="F338:H338"/>
    <mergeCell ref="I338:L338"/>
    <mergeCell ref="F333:H333"/>
    <mergeCell ref="I333:L333"/>
    <mergeCell ref="F334:H334"/>
    <mergeCell ref="I334:L334"/>
    <mergeCell ref="F335:H335"/>
    <mergeCell ref="I335:L335"/>
    <mergeCell ref="F330:H330"/>
    <mergeCell ref="I330:L330"/>
    <mergeCell ref="F331:H331"/>
    <mergeCell ref="I331:L331"/>
    <mergeCell ref="F332:H332"/>
    <mergeCell ref="I332:L332"/>
    <mergeCell ref="F327:H327"/>
    <mergeCell ref="I327:L327"/>
    <mergeCell ref="F328:H328"/>
    <mergeCell ref="I328:L328"/>
    <mergeCell ref="F329:H329"/>
    <mergeCell ref="I329:L329"/>
    <mergeCell ref="F324:H324"/>
    <mergeCell ref="I324:L324"/>
    <mergeCell ref="F325:H325"/>
    <mergeCell ref="I325:L325"/>
    <mergeCell ref="F326:H326"/>
    <mergeCell ref="I326:L326"/>
    <mergeCell ref="F321:H321"/>
    <mergeCell ref="I321:L321"/>
    <mergeCell ref="F322:H322"/>
    <mergeCell ref="I322:L322"/>
    <mergeCell ref="F323:H323"/>
    <mergeCell ref="I323:L323"/>
    <mergeCell ref="F318:H318"/>
    <mergeCell ref="I318:L318"/>
    <mergeCell ref="F319:H319"/>
    <mergeCell ref="I319:L319"/>
    <mergeCell ref="F320:H320"/>
    <mergeCell ref="I320:L320"/>
    <mergeCell ref="F315:H315"/>
    <mergeCell ref="I315:L315"/>
    <mergeCell ref="F316:H316"/>
    <mergeCell ref="I316:L316"/>
    <mergeCell ref="F317:H317"/>
    <mergeCell ref="I317:L317"/>
    <mergeCell ref="F312:H312"/>
    <mergeCell ref="I312:L312"/>
    <mergeCell ref="F313:H313"/>
    <mergeCell ref="I313:L313"/>
    <mergeCell ref="F314:H314"/>
    <mergeCell ref="I314:L314"/>
    <mergeCell ref="F309:H309"/>
    <mergeCell ref="I309:L309"/>
    <mergeCell ref="F310:H310"/>
    <mergeCell ref="I310:L310"/>
    <mergeCell ref="F311:H311"/>
    <mergeCell ref="I311:L311"/>
    <mergeCell ref="F306:H306"/>
    <mergeCell ref="I306:L306"/>
    <mergeCell ref="F307:H307"/>
    <mergeCell ref="I307:L307"/>
    <mergeCell ref="F308:H308"/>
    <mergeCell ref="I308:L308"/>
    <mergeCell ref="F303:H303"/>
    <mergeCell ref="I303:L303"/>
    <mergeCell ref="F304:H304"/>
    <mergeCell ref="I304:L304"/>
    <mergeCell ref="F305:H305"/>
    <mergeCell ref="I305:L305"/>
    <mergeCell ref="F300:H300"/>
    <mergeCell ref="I300:L300"/>
    <mergeCell ref="F301:H301"/>
    <mergeCell ref="I301:L301"/>
    <mergeCell ref="F302:H302"/>
    <mergeCell ref="I302:L302"/>
    <mergeCell ref="F297:H297"/>
    <mergeCell ref="I297:L297"/>
    <mergeCell ref="F298:H298"/>
    <mergeCell ref="I298:L298"/>
    <mergeCell ref="F299:H299"/>
    <mergeCell ref="I299:L299"/>
    <mergeCell ref="F294:H294"/>
    <mergeCell ref="I294:L294"/>
    <mergeCell ref="F295:H295"/>
    <mergeCell ref="I295:L295"/>
    <mergeCell ref="F296:H296"/>
    <mergeCell ref="I296:L296"/>
    <mergeCell ref="F291:H291"/>
    <mergeCell ref="I291:L291"/>
    <mergeCell ref="F292:H292"/>
    <mergeCell ref="I292:L292"/>
    <mergeCell ref="F293:H293"/>
    <mergeCell ref="I293:L293"/>
    <mergeCell ref="F288:H288"/>
    <mergeCell ref="I288:L288"/>
    <mergeCell ref="F289:H289"/>
    <mergeCell ref="I289:L289"/>
    <mergeCell ref="F290:H290"/>
    <mergeCell ref="I290:L290"/>
    <mergeCell ref="F285:H285"/>
    <mergeCell ref="I285:L285"/>
    <mergeCell ref="F286:H286"/>
    <mergeCell ref="I286:L286"/>
    <mergeCell ref="F287:H287"/>
    <mergeCell ref="I287:L287"/>
    <mergeCell ref="F282:H282"/>
    <mergeCell ref="I282:L282"/>
    <mergeCell ref="F283:H283"/>
    <mergeCell ref="I283:L283"/>
    <mergeCell ref="F284:H284"/>
    <mergeCell ref="I284:L284"/>
    <mergeCell ref="F279:H279"/>
    <mergeCell ref="I279:L279"/>
    <mergeCell ref="F280:H280"/>
    <mergeCell ref="I280:L280"/>
    <mergeCell ref="F281:H281"/>
    <mergeCell ref="I281:L281"/>
    <mergeCell ref="F276:H276"/>
    <mergeCell ref="I276:L276"/>
    <mergeCell ref="F277:H277"/>
    <mergeCell ref="I277:L277"/>
    <mergeCell ref="F278:H278"/>
    <mergeCell ref="I278:L278"/>
    <mergeCell ref="F273:H273"/>
    <mergeCell ref="I273:L273"/>
    <mergeCell ref="F274:H274"/>
    <mergeCell ref="I274:L274"/>
    <mergeCell ref="F275:H275"/>
    <mergeCell ref="I275:L275"/>
    <mergeCell ref="F270:H270"/>
    <mergeCell ref="I270:L270"/>
    <mergeCell ref="F271:H271"/>
    <mergeCell ref="I271:L271"/>
    <mergeCell ref="F272:H272"/>
    <mergeCell ref="I272:L272"/>
    <mergeCell ref="F267:H267"/>
    <mergeCell ref="I267:L267"/>
    <mergeCell ref="F268:H268"/>
    <mergeCell ref="I268:L268"/>
    <mergeCell ref="F269:H269"/>
    <mergeCell ref="I269:L269"/>
    <mergeCell ref="F264:H264"/>
    <mergeCell ref="I264:L264"/>
    <mergeCell ref="F265:H265"/>
    <mergeCell ref="I265:L265"/>
    <mergeCell ref="F266:H266"/>
    <mergeCell ref="I266:L266"/>
    <mergeCell ref="F261:H261"/>
    <mergeCell ref="I261:L261"/>
    <mergeCell ref="F262:H262"/>
    <mergeCell ref="I262:L262"/>
    <mergeCell ref="F263:H263"/>
    <mergeCell ref="I263:L263"/>
    <mergeCell ref="F258:H258"/>
    <mergeCell ref="I258:L258"/>
    <mergeCell ref="F259:H259"/>
    <mergeCell ref="I259:L259"/>
    <mergeCell ref="F260:H260"/>
    <mergeCell ref="I260:L260"/>
    <mergeCell ref="F255:H255"/>
    <mergeCell ref="I255:L255"/>
    <mergeCell ref="F256:H256"/>
    <mergeCell ref="I256:L256"/>
    <mergeCell ref="F257:H257"/>
    <mergeCell ref="I257:L257"/>
    <mergeCell ref="F252:H252"/>
    <mergeCell ref="I252:L252"/>
    <mergeCell ref="F253:H253"/>
    <mergeCell ref="I253:L253"/>
    <mergeCell ref="F254:H254"/>
    <mergeCell ref="I254:L254"/>
    <mergeCell ref="F249:H249"/>
    <mergeCell ref="I249:L249"/>
    <mergeCell ref="F250:H250"/>
    <mergeCell ref="I250:L250"/>
    <mergeCell ref="F251:H251"/>
    <mergeCell ref="I251:L251"/>
    <mergeCell ref="F246:H246"/>
    <mergeCell ref="I246:L246"/>
    <mergeCell ref="F247:H247"/>
    <mergeCell ref="I247:L247"/>
    <mergeCell ref="F248:H248"/>
    <mergeCell ref="I248:L248"/>
    <mergeCell ref="F243:H243"/>
    <mergeCell ref="I243:L243"/>
    <mergeCell ref="F244:H244"/>
    <mergeCell ref="I244:L244"/>
    <mergeCell ref="F245:H245"/>
    <mergeCell ref="I245:L245"/>
    <mergeCell ref="F240:H240"/>
    <mergeCell ref="I240:L240"/>
    <mergeCell ref="F241:H241"/>
    <mergeCell ref="I241:L241"/>
    <mergeCell ref="F242:H242"/>
    <mergeCell ref="I242:L242"/>
    <mergeCell ref="F237:H237"/>
    <mergeCell ref="I237:L237"/>
    <mergeCell ref="F238:H238"/>
    <mergeCell ref="I238:L238"/>
    <mergeCell ref="F239:H239"/>
    <mergeCell ref="I239:L239"/>
    <mergeCell ref="F234:H234"/>
    <mergeCell ref="I234:L234"/>
    <mergeCell ref="F235:H235"/>
    <mergeCell ref="I235:L235"/>
    <mergeCell ref="F236:H236"/>
    <mergeCell ref="I236:L236"/>
    <mergeCell ref="F231:H231"/>
    <mergeCell ref="I231:L231"/>
    <mergeCell ref="F232:H232"/>
    <mergeCell ref="I232:L232"/>
    <mergeCell ref="F233:H233"/>
    <mergeCell ref="I233:L233"/>
    <mergeCell ref="F228:H228"/>
    <mergeCell ref="I228:L228"/>
    <mergeCell ref="F229:H229"/>
    <mergeCell ref="I229:L229"/>
    <mergeCell ref="F230:H230"/>
    <mergeCell ref="I230:L230"/>
    <mergeCell ref="F225:H225"/>
    <mergeCell ref="I225:L225"/>
    <mergeCell ref="F226:H226"/>
    <mergeCell ref="I226:L226"/>
    <mergeCell ref="F227:H227"/>
    <mergeCell ref="I227:L227"/>
    <mergeCell ref="F222:H222"/>
    <mergeCell ref="I222:L222"/>
    <mergeCell ref="F223:H223"/>
    <mergeCell ref="I223:L223"/>
    <mergeCell ref="F224:H224"/>
    <mergeCell ref="I224:L224"/>
    <mergeCell ref="F219:H219"/>
    <mergeCell ref="I219:L219"/>
    <mergeCell ref="F220:H220"/>
    <mergeCell ref="I220:L220"/>
    <mergeCell ref="F221:H221"/>
    <mergeCell ref="I221:L221"/>
    <mergeCell ref="F216:H216"/>
    <mergeCell ref="I216:L216"/>
    <mergeCell ref="F217:H217"/>
    <mergeCell ref="I217:L217"/>
    <mergeCell ref="F218:H218"/>
    <mergeCell ref="I218:L218"/>
    <mergeCell ref="F213:H213"/>
    <mergeCell ref="I213:L213"/>
    <mergeCell ref="F214:H214"/>
    <mergeCell ref="I214:L214"/>
    <mergeCell ref="F215:H215"/>
    <mergeCell ref="I215:L215"/>
    <mergeCell ref="F210:H210"/>
    <mergeCell ref="I210:L210"/>
    <mergeCell ref="F211:H211"/>
    <mergeCell ref="I211:L211"/>
    <mergeCell ref="F212:H212"/>
    <mergeCell ref="I212:L212"/>
    <mergeCell ref="F207:H207"/>
    <mergeCell ref="I207:L207"/>
    <mergeCell ref="F208:H208"/>
    <mergeCell ref="I208:L208"/>
    <mergeCell ref="F209:H209"/>
    <mergeCell ref="I209:L209"/>
    <mergeCell ref="F204:H204"/>
    <mergeCell ref="I204:L204"/>
    <mergeCell ref="F205:H205"/>
    <mergeCell ref="I205:L205"/>
    <mergeCell ref="F206:H206"/>
    <mergeCell ref="I206:L206"/>
    <mergeCell ref="F201:H201"/>
    <mergeCell ref="I201:L201"/>
    <mergeCell ref="F202:H202"/>
    <mergeCell ref="I202:L202"/>
    <mergeCell ref="F203:H203"/>
    <mergeCell ref="I203:L203"/>
    <mergeCell ref="F198:H198"/>
    <mergeCell ref="I198:L198"/>
    <mergeCell ref="F199:H199"/>
    <mergeCell ref="I199:L199"/>
    <mergeCell ref="F200:H200"/>
    <mergeCell ref="I200:L200"/>
    <mergeCell ref="F195:H195"/>
    <mergeCell ref="I195:L195"/>
    <mergeCell ref="F196:H196"/>
    <mergeCell ref="I196:L196"/>
    <mergeCell ref="F197:H197"/>
    <mergeCell ref="I197:L197"/>
    <mergeCell ref="F192:H192"/>
    <mergeCell ref="I192:L192"/>
    <mergeCell ref="F193:H193"/>
    <mergeCell ref="I193:L193"/>
    <mergeCell ref="F194:H194"/>
    <mergeCell ref="I194:L194"/>
    <mergeCell ref="F189:H189"/>
    <mergeCell ref="I189:L189"/>
    <mergeCell ref="F190:H190"/>
    <mergeCell ref="I190:L190"/>
    <mergeCell ref="F191:H191"/>
    <mergeCell ref="I191:L191"/>
    <mergeCell ref="F186:H186"/>
    <mergeCell ref="I186:L186"/>
    <mergeCell ref="F187:H187"/>
    <mergeCell ref="I187:L187"/>
    <mergeCell ref="F188:H188"/>
    <mergeCell ref="I188:L188"/>
    <mergeCell ref="F183:H183"/>
    <mergeCell ref="I183:L183"/>
    <mergeCell ref="F184:H184"/>
    <mergeCell ref="I184:L184"/>
    <mergeCell ref="F185:H185"/>
    <mergeCell ref="I185:L185"/>
    <mergeCell ref="F180:H180"/>
    <mergeCell ref="I180:L180"/>
    <mergeCell ref="F181:H181"/>
    <mergeCell ref="I181:L181"/>
    <mergeCell ref="F182:H182"/>
    <mergeCell ref="I182:L182"/>
    <mergeCell ref="F177:H177"/>
    <mergeCell ref="I177:L177"/>
    <mergeCell ref="F178:H178"/>
    <mergeCell ref="I178:L178"/>
    <mergeCell ref="F179:H179"/>
    <mergeCell ref="I179:L179"/>
    <mergeCell ref="F174:H174"/>
    <mergeCell ref="I174:L174"/>
    <mergeCell ref="F175:H175"/>
    <mergeCell ref="I175:L175"/>
    <mergeCell ref="F176:H176"/>
    <mergeCell ref="I176:L176"/>
    <mergeCell ref="F171:H171"/>
    <mergeCell ref="I171:L171"/>
    <mergeCell ref="F172:H172"/>
    <mergeCell ref="I172:L172"/>
    <mergeCell ref="F173:H173"/>
    <mergeCell ref="I173:L173"/>
    <mergeCell ref="F168:H168"/>
    <mergeCell ref="I168:L168"/>
    <mergeCell ref="F169:H169"/>
    <mergeCell ref="I169:L169"/>
    <mergeCell ref="F170:H170"/>
    <mergeCell ref="I170:L170"/>
    <mergeCell ref="F165:H165"/>
    <mergeCell ref="I165:L165"/>
    <mergeCell ref="F166:H166"/>
    <mergeCell ref="I166:L166"/>
    <mergeCell ref="F167:H167"/>
    <mergeCell ref="I167:L167"/>
    <mergeCell ref="F162:H162"/>
    <mergeCell ref="I162:L162"/>
    <mergeCell ref="F163:H163"/>
    <mergeCell ref="I163:L163"/>
    <mergeCell ref="F164:H164"/>
    <mergeCell ref="I164:L164"/>
    <mergeCell ref="F159:H159"/>
    <mergeCell ref="I159:L159"/>
    <mergeCell ref="F160:H160"/>
    <mergeCell ref="I160:L160"/>
    <mergeCell ref="F161:H161"/>
    <mergeCell ref="I161:L161"/>
    <mergeCell ref="F156:H156"/>
    <mergeCell ref="I156:L156"/>
    <mergeCell ref="F157:H157"/>
    <mergeCell ref="I157:L157"/>
    <mergeCell ref="F158:H158"/>
    <mergeCell ref="I158:L158"/>
    <mergeCell ref="F153:H153"/>
    <mergeCell ref="I153:L153"/>
    <mergeCell ref="F154:H154"/>
    <mergeCell ref="I154:L154"/>
    <mergeCell ref="F155:H155"/>
    <mergeCell ref="I155:L155"/>
    <mergeCell ref="F150:H150"/>
    <mergeCell ref="I150:L150"/>
    <mergeCell ref="F151:H151"/>
    <mergeCell ref="I151:L151"/>
    <mergeCell ref="F152:H152"/>
    <mergeCell ref="I152:L152"/>
    <mergeCell ref="F147:H147"/>
    <mergeCell ref="I147:L147"/>
    <mergeCell ref="F148:H148"/>
    <mergeCell ref="I148:L148"/>
    <mergeCell ref="F149:H149"/>
    <mergeCell ref="I149:L149"/>
    <mergeCell ref="F144:H144"/>
    <mergeCell ref="I144:L144"/>
    <mergeCell ref="F145:H145"/>
    <mergeCell ref="I145:L145"/>
    <mergeCell ref="F146:H146"/>
    <mergeCell ref="I146:L146"/>
    <mergeCell ref="F141:H141"/>
    <mergeCell ref="I141:L141"/>
    <mergeCell ref="F142:H142"/>
    <mergeCell ref="I142:L142"/>
    <mergeCell ref="F143:H143"/>
    <mergeCell ref="I143:L143"/>
    <mergeCell ref="F138:H138"/>
    <mergeCell ref="I138:L138"/>
    <mergeCell ref="F139:H139"/>
    <mergeCell ref="I139:L139"/>
    <mergeCell ref="F140:H140"/>
    <mergeCell ref="I140:L140"/>
    <mergeCell ref="F135:H135"/>
    <mergeCell ref="I135:L135"/>
    <mergeCell ref="F136:H136"/>
    <mergeCell ref="I136:L136"/>
    <mergeCell ref="F137:H137"/>
    <mergeCell ref="I137:L137"/>
    <mergeCell ref="F132:H132"/>
    <mergeCell ref="I132:L132"/>
    <mergeCell ref="F133:H133"/>
    <mergeCell ref="I133:L133"/>
    <mergeCell ref="F134:H134"/>
    <mergeCell ref="I134:L134"/>
    <mergeCell ref="F129:H129"/>
    <mergeCell ref="I129:L129"/>
    <mergeCell ref="F130:H130"/>
    <mergeCell ref="I130:L130"/>
    <mergeCell ref="F131:H131"/>
    <mergeCell ref="I131:L131"/>
    <mergeCell ref="F126:H126"/>
    <mergeCell ref="I126:L126"/>
    <mergeCell ref="F127:H127"/>
    <mergeCell ref="I127:L127"/>
    <mergeCell ref="F128:H128"/>
    <mergeCell ref="I128:L128"/>
    <mergeCell ref="F123:H123"/>
    <mergeCell ref="I123:L123"/>
    <mergeCell ref="F124:H124"/>
    <mergeCell ref="I124:L124"/>
    <mergeCell ref="F125:H125"/>
    <mergeCell ref="I125:L125"/>
    <mergeCell ref="F120:H120"/>
    <mergeCell ref="I120:L120"/>
    <mergeCell ref="F121:H121"/>
    <mergeCell ref="I121:L121"/>
    <mergeCell ref="F122:H122"/>
    <mergeCell ref="I122:L122"/>
    <mergeCell ref="F117:H117"/>
    <mergeCell ref="I117:L117"/>
    <mergeCell ref="F118:H118"/>
    <mergeCell ref="I118:L118"/>
    <mergeCell ref="F119:H119"/>
    <mergeCell ref="I119:L119"/>
    <mergeCell ref="F114:H114"/>
    <mergeCell ref="I114:L114"/>
    <mergeCell ref="F115:H115"/>
    <mergeCell ref="I115:L115"/>
    <mergeCell ref="F116:H116"/>
    <mergeCell ref="I116:L116"/>
    <mergeCell ref="F111:H111"/>
    <mergeCell ref="I111:L111"/>
    <mergeCell ref="F112:H112"/>
    <mergeCell ref="I112:L112"/>
    <mergeCell ref="F113:H113"/>
    <mergeCell ref="I113:L113"/>
    <mergeCell ref="F108:H108"/>
    <mergeCell ref="I108:L108"/>
    <mergeCell ref="F109:H109"/>
    <mergeCell ref="I109:L109"/>
    <mergeCell ref="F110:H110"/>
    <mergeCell ref="I110:L110"/>
    <mergeCell ref="F105:H105"/>
    <mergeCell ref="I105:L105"/>
    <mergeCell ref="F106:H106"/>
    <mergeCell ref="I106:L106"/>
    <mergeCell ref="F107:H107"/>
    <mergeCell ref="I107:L107"/>
    <mergeCell ref="F102:H102"/>
    <mergeCell ref="I102:L102"/>
    <mergeCell ref="F103:H103"/>
    <mergeCell ref="I103:L103"/>
    <mergeCell ref="F104:H104"/>
    <mergeCell ref="I104:L104"/>
    <mergeCell ref="F99:H99"/>
    <mergeCell ref="I99:L99"/>
    <mergeCell ref="F100:H100"/>
    <mergeCell ref="I100:L100"/>
    <mergeCell ref="F101:H101"/>
    <mergeCell ref="I101:L101"/>
    <mergeCell ref="F96:H96"/>
    <mergeCell ref="I96:L96"/>
    <mergeCell ref="F97:H97"/>
    <mergeCell ref="I97:L97"/>
    <mergeCell ref="F98:H98"/>
    <mergeCell ref="I98:L98"/>
    <mergeCell ref="F93:H93"/>
    <mergeCell ref="I93:L93"/>
    <mergeCell ref="F94:H94"/>
    <mergeCell ref="I94:L94"/>
    <mergeCell ref="F95:H95"/>
    <mergeCell ref="I95:L95"/>
    <mergeCell ref="F90:H90"/>
    <mergeCell ref="I90:L90"/>
    <mergeCell ref="F91:H91"/>
    <mergeCell ref="I91:L91"/>
    <mergeCell ref="F92:H92"/>
    <mergeCell ref="I92:L92"/>
    <mergeCell ref="F87:H87"/>
    <mergeCell ref="I87:L87"/>
    <mergeCell ref="F88:H88"/>
    <mergeCell ref="I88:L88"/>
    <mergeCell ref="F89:H89"/>
    <mergeCell ref="I89:L89"/>
    <mergeCell ref="F84:H84"/>
    <mergeCell ref="I84:L84"/>
    <mergeCell ref="F85:H85"/>
    <mergeCell ref="I85:L85"/>
    <mergeCell ref="F86:H86"/>
    <mergeCell ref="I86:L86"/>
    <mergeCell ref="F81:H81"/>
    <mergeCell ref="I81:L81"/>
    <mergeCell ref="F82:H82"/>
    <mergeCell ref="I82:L82"/>
    <mergeCell ref="F83:H83"/>
    <mergeCell ref="I83:L83"/>
    <mergeCell ref="F78:H78"/>
    <mergeCell ref="I78:L78"/>
    <mergeCell ref="F79:H79"/>
    <mergeCell ref="I79:L79"/>
    <mergeCell ref="F80:H80"/>
    <mergeCell ref="I80:L80"/>
    <mergeCell ref="F75:H75"/>
    <mergeCell ref="I75:L75"/>
    <mergeCell ref="F76:H76"/>
    <mergeCell ref="I76:L76"/>
    <mergeCell ref="F77:H77"/>
    <mergeCell ref="I77:L77"/>
    <mergeCell ref="F72:H72"/>
    <mergeCell ref="I72:L72"/>
    <mergeCell ref="F73:H73"/>
    <mergeCell ref="I73:L73"/>
    <mergeCell ref="F74:H74"/>
    <mergeCell ref="I74:L74"/>
    <mergeCell ref="F69:H69"/>
    <mergeCell ref="I69:L69"/>
    <mergeCell ref="F70:H70"/>
    <mergeCell ref="I70:L70"/>
    <mergeCell ref="F71:H71"/>
    <mergeCell ref="I71:L71"/>
    <mergeCell ref="F66:H66"/>
    <mergeCell ref="I66:L66"/>
    <mergeCell ref="F67:H67"/>
    <mergeCell ref="I67:L67"/>
    <mergeCell ref="F68:H68"/>
    <mergeCell ref="I68:L68"/>
    <mergeCell ref="F63:H63"/>
    <mergeCell ref="I63:L63"/>
    <mergeCell ref="F64:H64"/>
    <mergeCell ref="I64:L64"/>
    <mergeCell ref="F65:H65"/>
    <mergeCell ref="I65:L65"/>
    <mergeCell ref="F60:H60"/>
    <mergeCell ref="I60:L60"/>
    <mergeCell ref="F61:H61"/>
    <mergeCell ref="I61:L61"/>
    <mergeCell ref="F62:H62"/>
    <mergeCell ref="I62:L62"/>
    <mergeCell ref="F57:H57"/>
    <mergeCell ref="I57:L57"/>
    <mergeCell ref="F58:H58"/>
    <mergeCell ref="I58:L58"/>
    <mergeCell ref="F59:H59"/>
    <mergeCell ref="I59:L59"/>
    <mergeCell ref="F54:H54"/>
    <mergeCell ref="I54:L54"/>
    <mergeCell ref="F55:H55"/>
    <mergeCell ref="I55:L55"/>
    <mergeCell ref="F56:H56"/>
    <mergeCell ref="I56:L56"/>
    <mergeCell ref="F51:H51"/>
    <mergeCell ref="I51:L51"/>
    <mergeCell ref="F52:H52"/>
    <mergeCell ref="I52:L52"/>
    <mergeCell ref="F53:H53"/>
    <mergeCell ref="I53:L53"/>
    <mergeCell ref="F48:H48"/>
    <mergeCell ref="I48:L48"/>
    <mergeCell ref="F49:H49"/>
    <mergeCell ref="I49:L49"/>
    <mergeCell ref="F50:H50"/>
    <mergeCell ref="I50:L50"/>
    <mergeCell ref="F45:H45"/>
    <mergeCell ref="I45:L45"/>
    <mergeCell ref="F46:H46"/>
    <mergeCell ref="I46:L46"/>
    <mergeCell ref="F47:H47"/>
    <mergeCell ref="I47:L47"/>
    <mergeCell ref="F42:H42"/>
    <mergeCell ref="I42:L42"/>
    <mergeCell ref="F43:H43"/>
    <mergeCell ref="I43:L43"/>
    <mergeCell ref="F44:H44"/>
    <mergeCell ref="I44:L44"/>
    <mergeCell ref="F39:H39"/>
    <mergeCell ref="I39:L39"/>
    <mergeCell ref="F40:H40"/>
    <mergeCell ref="I40:L40"/>
    <mergeCell ref="F41:H41"/>
    <mergeCell ref="I41:L41"/>
    <mergeCell ref="F36:H36"/>
    <mergeCell ref="I36:L36"/>
    <mergeCell ref="F37:H37"/>
    <mergeCell ref="I37:L37"/>
    <mergeCell ref="F38:H38"/>
    <mergeCell ref="I38:L38"/>
    <mergeCell ref="F33:H33"/>
    <mergeCell ref="I33:L33"/>
    <mergeCell ref="F34:H34"/>
    <mergeCell ref="I34:L34"/>
    <mergeCell ref="F35:H35"/>
    <mergeCell ref="I35:L35"/>
    <mergeCell ref="F30:H30"/>
    <mergeCell ref="I30:L30"/>
    <mergeCell ref="F31:H31"/>
    <mergeCell ref="I31:L31"/>
    <mergeCell ref="F32:H32"/>
    <mergeCell ref="I32:L32"/>
    <mergeCell ref="F27:H27"/>
    <mergeCell ref="I27:L27"/>
    <mergeCell ref="F28:H28"/>
    <mergeCell ref="I28:L28"/>
    <mergeCell ref="F29:H29"/>
    <mergeCell ref="I29:L29"/>
    <mergeCell ref="F24:H24"/>
    <mergeCell ref="I24:L24"/>
    <mergeCell ref="F25:H25"/>
    <mergeCell ref="I25:L25"/>
    <mergeCell ref="F26:H26"/>
    <mergeCell ref="I26:L26"/>
    <mergeCell ref="F21:H21"/>
    <mergeCell ref="I21:L21"/>
    <mergeCell ref="F22:H22"/>
    <mergeCell ref="I22:L22"/>
    <mergeCell ref="F23:H23"/>
    <mergeCell ref="I23:L23"/>
    <mergeCell ref="F18:H18"/>
    <mergeCell ref="I18:L18"/>
    <mergeCell ref="F19:H19"/>
    <mergeCell ref="I19:L19"/>
    <mergeCell ref="F20:H20"/>
    <mergeCell ref="I20:L20"/>
    <mergeCell ref="F15:H15"/>
    <mergeCell ref="I15:L15"/>
    <mergeCell ref="F16:H16"/>
    <mergeCell ref="I16:L16"/>
    <mergeCell ref="F17:H17"/>
    <mergeCell ref="I17:L17"/>
    <mergeCell ref="F12:H12"/>
    <mergeCell ref="I12:L12"/>
    <mergeCell ref="F13:H13"/>
    <mergeCell ref="I13:L13"/>
    <mergeCell ref="F14:H14"/>
    <mergeCell ref="I14:L14"/>
    <mergeCell ref="F9:H9"/>
    <mergeCell ref="I9:L9"/>
    <mergeCell ref="F10:H10"/>
    <mergeCell ref="I10:L10"/>
    <mergeCell ref="F11:H11"/>
    <mergeCell ref="I11:L11"/>
    <mergeCell ref="K2:P2"/>
    <mergeCell ref="B4:P4"/>
    <mergeCell ref="B6:F6"/>
    <mergeCell ref="B8:D8"/>
    <mergeCell ref="E8:H8"/>
    <mergeCell ref="I8:O8"/>
    <mergeCell ref="H6:K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4">
      <selection activeCell="A1" sqref="A1:B1"/>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2042</v>
      </c>
      <c r="B1" s="333"/>
    </row>
    <row r="2" spans="1:13" ht="31.5">
      <c r="A2" s="212" t="s">
        <v>2043</v>
      </c>
      <c r="B2" s="212"/>
      <c r="C2" s="213"/>
      <c r="D2" s="213"/>
      <c r="E2" s="213"/>
      <c r="F2" s="214" t="s">
        <v>1860</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2044</v>
      </c>
      <c r="D4" s="217"/>
      <c r="E4" s="217"/>
      <c r="F4" s="213"/>
      <c r="G4" s="213"/>
      <c r="H4" s="213"/>
      <c r="I4" s="227" t="s">
        <v>2045</v>
      </c>
      <c r="J4" s="328" t="s">
        <v>2022</v>
      </c>
      <c r="L4" s="213"/>
      <c r="M4" s="213"/>
    </row>
    <row r="5" spans="8:13" ht="15.75" thickBot="1">
      <c r="H5" s="213"/>
      <c r="I5" s="334" t="s">
        <v>2024</v>
      </c>
      <c r="J5" s="216" t="s">
        <v>45</v>
      </c>
      <c r="L5" s="213"/>
      <c r="M5" s="213"/>
    </row>
    <row r="6" spans="1:13" ht="18.75">
      <c r="A6" s="220"/>
      <c r="B6" s="221" t="s">
        <v>2046</v>
      </c>
      <c r="C6" s="220"/>
      <c r="E6" s="222"/>
      <c r="F6" s="222"/>
      <c r="G6" s="222"/>
      <c r="H6" s="213"/>
      <c r="I6" s="334" t="s">
        <v>2026</v>
      </c>
      <c r="J6" s="216" t="s">
        <v>2027</v>
      </c>
      <c r="L6" s="213"/>
      <c r="M6" s="213"/>
    </row>
    <row r="7" spans="2:13" ht="15">
      <c r="B7" s="223" t="s">
        <v>2047</v>
      </c>
      <c r="H7" s="213"/>
      <c r="I7" s="334" t="s">
        <v>2029</v>
      </c>
      <c r="J7" s="216" t="s">
        <v>2030</v>
      </c>
      <c r="L7" s="213"/>
      <c r="M7" s="213"/>
    </row>
    <row r="8" spans="2:13" ht="15">
      <c r="B8" s="223" t="s">
        <v>880</v>
      </c>
      <c r="H8" s="213"/>
      <c r="I8" s="334" t="s">
        <v>2048</v>
      </c>
      <c r="J8" s="216" t="s">
        <v>2049</v>
      </c>
      <c r="L8" s="213"/>
      <c r="M8" s="213"/>
    </row>
    <row r="9" spans="2:13" ht="15.75" thickBot="1">
      <c r="B9" s="225" t="s">
        <v>881</v>
      </c>
      <c r="H9" s="213"/>
      <c r="L9" s="213"/>
      <c r="M9" s="213"/>
    </row>
    <row r="10" spans="2:13" ht="15">
      <c r="B10" s="226"/>
      <c r="H10" s="213"/>
      <c r="I10" s="335" t="s">
        <v>2050</v>
      </c>
      <c r="L10" s="213"/>
      <c r="M10" s="213"/>
    </row>
    <row r="11" spans="2:13" ht="15">
      <c r="B11" s="226"/>
      <c r="H11" s="213"/>
      <c r="I11" s="335" t="s">
        <v>2051</v>
      </c>
      <c r="L11" s="213"/>
      <c r="M11" s="213"/>
    </row>
    <row r="12" spans="1:13" ht="37.5">
      <c r="A12" s="227" t="s">
        <v>5</v>
      </c>
      <c r="B12" s="227" t="s">
        <v>879</v>
      </c>
      <c r="C12" s="228"/>
      <c r="D12" s="228"/>
      <c r="E12" s="228"/>
      <c r="F12" s="228"/>
      <c r="G12" s="228"/>
      <c r="H12" s="213"/>
      <c r="L12" s="213"/>
      <c r="M12" s="213"/>
    </row>
    <row r="13" spans="1:13" ht="15" customHeight="1">
      <c r="A13" s="237"/>
      <c r="B13" s="238" t="s">
        <v>882</v>
      </c>
      <c r="C13" s="237" t="s">
        <v>883</v>
      </c>
      <c r="D13" s="237" t="s">
        <v>884</v>
      </c>
      <c r="E13" s="239"/>
      <c r="F13" s="240"/>
      <c r="G13" s="240"/>
      <c r="H13" s="213"/>
      <c r="L13" s="213"/>
      <c r="M13" s="213"/>
    </row>
    <row r="14" spans="1:13" ht="15">
      <c r="A14" s="216" t="s">
        <v>885</v>
      </c>
      <c r="B14" s="235" t="s">
        <v>886</v>
      </c>
      <c r="C14" s="336"/>
      <c r="D14" s="336"/>
      <c r="E14" s="222"/>
      <c r="F14" s="222"/>
      <c r="G14" s="222"/>
      <c r="H14" s="213"/>
      <c r="L14" s="213"/>
      <c r="M14" s="213"/>
    </row>
    <row r="15" spans="1:13" ht="15">
      <c r="A15" s="216" t="s">
        <v>887</v>
      </c>
      <c r="B15" s="235" t="s">
        <v>888</v>
      </c>
      <c r="C15" s="268" t="s">
        <v>889</v>
      </c>
      <c r="D15" s="268" t="s">
        <v>890</v>
      </c>
      <c r="E15" s="222"/>
      <c r="F15" s="222"/>
      <c r="G15" s="222"/>
      <c r="H15" s="213"/>
      <c r="L15" s="213"/>
      <c r="M15" s="213"/>
    </row>
    <row r="16" spans="1:13" ht="15">
      <c r="A16" s="216" t="s">
        <v>891</v>
      </c>
      <c r="B16" s="235" t="s">
        <v>892</v>
      </c>
      <c r="C16" s="268"/>
      <c r="D16" s="268"/>
      <c r="E16" s="222"/>
      <c r="F16" s="222"/>
      <c r="G16" s="222"/>
      <c r="H16" s="213"/>
      <c r="L16" s="213"/>
      <c r="M16" s="213"/>
    </row>
    <row r="17" spans="1:13" ht="15">
      <c r="A17" s="216" t="s">
        <v>893</v>
      </c>
      <c r="B17" s="235" t="s">
        <v>894</v>
      </c>
      <c r="C17" s="268"/>
      <c r="D17" s="268"/>
      <c r="E17" s="222"/>
      <c r="F17" s="222"/>
      <c r="G17" s="222"/>
      <c r="H17" s="213"/>
      <c r="L17" s="213"/>
      <c r="M17" s="213"/>
    </row>
    <row r="18" spans="1:13" ht="15">
      <c r="A18" s="216" t="s">
        <v>895</v>
      </c>
      <c r="B18" s="235" t="s">
        <v>896</v>
      </c>
      <c r="C18" s="268"/>
      <c r="D18" s="268"/>
      <c r="E18" s="222"/>
      <c r="F18" s="222"/>
      <c r="G18" s="222"/>
      <c r="H18" s="213"/>
      <c r="L18" s="213"/>
      <c r="M18" s="213"/>
    </row>
    <row r="19" spans="1:13" ht="15">
      <c r="A19" s="216" t="s">
        <v>897</v>
      </c>
      <c r="B19" s="235" t="s">
        <v>898</v>
      </c>
      <c r="C19" s="268"/>
      <c r="D19" s="268"/>
      <c r="E19" s="222"/>
      <c r="F19" s="222"/>
      <c r="G19" s="222"/>
      <c r="H19" s="213"/>
      <c r="L19" s="213"/>
      <c r="M19" s="213"/>
    </row>
    <row r="20" spans="1:13" ht="15">
      <c r="A20" s="216" t="s">
        <v>899</v>
      </c>
      <c r="B20" s="235" t="s">
        <v>900</v>
      </c>
      <c r="C20" s="268"/>
      <c r="D20" s="268"/>
      <c r="E20" s="222"/>
      <c r="F20" s="222"/>
      <c r="G20" s="222"/>
      <c r="H20" s="213"/>
      <c r="L20" s="213"/>
      <c r="M20" s="213"/>
    </row>
    <row r="21" spans="1:13" ht="15">
      <c r="A21" s="216" t="s">
        <v>901</v>
      </c>
      <c r="B21" s="235" t="s">
        <v>902</v>
      </c>
      <c r="C21" s="268"/>
      <c r="D21" s="268"/>
      <c r="E21" s="222"/>
      <c r="F21" s="222"/>
      <c r="G21" s="222"/>
      <c r="H21" s="213"/>
      <c r="L21" s="213"/>
      <c r="M21" s="213"/>
    </row>
    <row r="22" spans="1:13" ht="15">
      <c r="A22" s="216" t="s">
        <v>903</v>
      </c>
      <c r="B22" s="235" t="s">
        <v>904</v>
      </c>
      <c r="C22" s="268"/>
      <c r="D22" s="268"/>
      <c r="E22" s="222"/>
      <c r="F22" s="222"/>
      <c r="G22" s="222"/>
      <c r="H22" s="213"/>
      <c r="L22" s="213"/>
      <c r="M22" s="213"/>
    </row>
    <row r="23" spans="1:13" ht="30">
      <c r="A23" s="216" t="s">
        <v>905</v>
      </c>
      <c r="B23" s="235" t="s">
        <v>906</v>
      </c>
      <c r="C23" s="268" t="s">
        <v>907</v>
      </c>
      <c r="D23" s="268"/>
      <c r="E23" s="222"/>
      <c r="F23" s="222"/>
      <c r="G23" s="222"/>
      <c r="H23" s="213"/>
      <c r="L23" s="213"/>
      <c r="M23" s="213"/>
    </row>
    <row r="24" spans="1:13" ht="15">
      <c r="A24" s="216" t="s">
        <v>908</v>
      </c>
      <c r="B24" s="235" t="s">
        <v>909</v>
      </c>
      <c r="C24" s="268" t="s">
        <v>910</v>
      </c>
      <c r="D24" s="268"/>
      <c r="E24" s="222"/>
      <c r="F24" s="222"/>
      <c r="G24" s="222"/>
      <c r="H24" s="213"/>
      <c r="L24" s="213"/>
      <c r="M24" s="213"/>
    </row>
    <row r="25" spans="1:13" ht="15" outlineLevel="1">
      <c r="A25" s="216" t="s">
        <v>911</v>
      </c>
      <c r="B25" s="232"/>
      <c r="E25" s="222"/>
      <c r="F25" s="222"/>
      <c r="G25" s="222"/>
      <c r="H25" s="213"/>
      <c r="L25" s="213"/>
      <c r="M25" s="213"/>
    </row>
    <row r="26" spans="1:13" ht="15" outlineLevel="1">
      <c r="A26" s="216" t="s">
        <v>912</v>
      </c>
      <c r="B26" s="232"/>
      <c r="E26" s="222"/>
      <c r="F26" s="222"/>
      <c r="G26" s="222"/>
      <c r="H26" s="213"/>
      <c r="L26" s="213"/>
      <c r="M26" s="213"/>
    </row>
    <row r="27" spans="1:13" ht="15" outlineLevel="1">
      <c r="A27" s="216" t="s">
        <v>913</v>
      </c>
      <c r="B27" s="232"/>
      <c r="E27" s="222"/>
      <c r="F27" s="222"/>
      <c r="G27" s="222"/>
      <c r="H27" s="213"/>
      <c r="L27" s="213"/>
      <c r="M27" s="213"/>
    </row>
    <row r="28" spans="1:13" ht="15" outlineLevel="1">
      <c r="A28" s="216" t="s">
        <v>914</v>
      </c>
      <c r="B28" s="232"/>
      <c r="E28" s="222"/>
      <c r="F28" s="222"/>
      <c r="G28" s="222"/>
      <c r="H28" s="213"/>
      <c r="L28" s="213"/>
      <c r="M28" s="213"/>
    </row>
    <row r="29" spans="1:13" ht="15" outlineLevel="1">
      <c r="A29" s="216" t="s">
        <v>915</v>
      </c>
      <c r="B29" s="232"/>
      <c r="E29" s="222"/>
      <c r="F29" s="222"/>
      <c r="G29" s="222"/>
      <c r="H29" s="213"/>
      <c r="L29" s="213"/>
      <c r="M29" s="213"/>
    </row>
    <row r="30" spans="1:13" ht="15" outlineLevel="1">
      <c r="A30" s="216" t="s">
        <v>916</v>
      </c>
      <c r="B30" s="232"/>
      <c r="E30" s="222"/>
      <c r="F30" s="222"/>
      <c r="G30" s="222"/>
      <c r="H30" s="213"/>
      <c r="L30" s="213"/>
      <c r="M30" s="213"/>
    </row>
    <row r="31" spans="1:13" ht="15" outlineLevel="1">
      <c r="A31" s="216" t="s">
        <v>917</v>
      </c>
      <c r="B31" s="232"/>
      <c r="E31" s="222"/>
      <c r="F31" s="222"/>
      <c r="G31" s="222"/>
      <c r="H31" s="213"/>
      <c r="L31" s="213"/>
      <c r="M31" s="213"/>
    </row>
    <row r="32" spans="1:13" ht="15" outlineLevel="1">
      <c r="A32" s="216" t="s">
        <v>918</v>
      </c>
      <c r="B32" s="232"/>
      <c r="E32" s="222"/>
      <c r="F32" s="222"/>
      <c r="G32" s="222"/>
      <c r="H32" s="213"/>
      <c r="L32" s="213"/>
      <c r="M32" s="213"/>
    </row>
    <row r="33" spans="1:13" ht="18.75">
      <c r="A33" s="228"/>
      <c r="B33" s="227" t="s">
        <v>880</v>
      </c>
      <c r="C33" s="228"/>
      <c r="D33" s="228"/>
      <c r="E33" s="228"/>
      <c r="F33" s="228"/>
      <c r="G33" s="228"/>
      <c r="H33" s="213"/>
      <c r="L33" s="213"/>
      <c r="M33" s="213"/>
    </row>
    <row r="34" spans="1:13" ht="15" customHeight="1">
      <c r="A34" s="237"/>
      <c r="B34" s="238" t="s">
        <v>919</v>
      </c>
      <c r="C34" s="237" t="s">
        <v>920</v>
      </c>
      <c r="D34" s="237" t="s">
        <v>884</v>
      </c>
      <c r="E34" s="237" t="s">
        <v>921</v>
      </c>
      <c r="F34" s="240"/>
      <c r="G34" s="240"/>
      <c r="H34" s="213"/>
      <c r="L34" s="213"/>
      <c r="M34" s="213"/>
    </row>
    <row r="35" spans="1:13" ht="15">
      <c r="A35" s="216" t="s">
        <v>922</v>
      </c>
      <c r="B35" s="336" t="s">
        <v>2052</v>
      </c>
      <c r="C35" s="336" t="s">
        <v>2053</v>
      </c>
      <c r="D35" s="336" t="s">
        <v>2054</v>
      </c>
      <c r="E35" s="336" t="s">
        <v>2055</v>
      </c>
      <c r="F35" s="337"/>
      <c r="G35" s="337"/>
      <c r="H35" s="213"/>
      <c r="L35" s="213"/>
      <c r="M35" s="213"/>
    </row>
    <row r="36" spans="1:13" ht="15">
      <c r="A36" s="216" t="s">
        <v>923</v>
      </c>
      <c r="B36" s="235"/>
      <c r="H36" s="213"/>
      <c r="L36" s="213"/>
      <c r="M36" s="213"/>
    </row>
    <row r="37" spans="1:13" ht="15">
      <c r="A37" s="216" t="s">
        <v>924</v>
      </c>
      <c r="B37" s="235"/>
      <c r="H37" s="213"/>
      <c r="L37" s="213"/>
      <c r="M37" s="213"/>
    </row>
    <row r="38" spans="1:13" ht="15">
      <c r="A38" s="216" t="s">
        <v>925</v>
      </c>
      <c r="B38" s="235"/>
      <c r="H38" s="213"/>
      <c r="L38" s="213"/>
      <c r="M38" s="213"/>
    </row>
    <row r="39" spans="1:13" ht="15">
      <c r="A39" s="216" t="s">
        <v>926</v>
      </c>
      <c r="B39" s="235"/>
      <c r="H39" s="213"/>
      <c r="L39" s="213"/>
      <c r="M39" s="213"/>
    </row>
    <row r="40" spans="1:13" ht="15">
      <c r="A40" s="216" t="s">
        <v>927</v>
      </c>
      <c r="B40" s="235"/>
      <c r="H40" s="213"/>
      <c r="L40" s="213"/>
      <c r="M40" s="213"/>
    </row>
    <row r="41" spans="1:13" ht="15">
      <c r="A41" s="216" t="s">
        <v>928</v>
      </c>
      <c r="B41" s="235"/>
      <c r="H41" s="213"/>
      <c r="L41" s="213"/>
      <c r="M41" s="213"/>
    </row>
    <row r="42" spans="1:13" ht="15">
      <c r="A42" s="216" t="s">
        <v>929</v>
      </c>
      <c r="B42" s="235"/>
      <c r="H42" s="213"/>
      <c r="L42" s="213"/>
      <c r="M42" s="213"/>
    </row>
    <row r="43" spans="1:13" ht="15">
      <c r="A43" s="216" t="s">
        <v>930</v>
      </c>
      <c r="B43" s="235"/>
      <c r="H43" s="213"/>
      <c r="L43" s="213"/>
      <c r="M43" s="213"/>
    </row>
    <row r="44" spans="1:13" ht="15">
      <c r="A44" s="216" t="s">
        <v>931</v>
      </c>
      <c r="B44" s="235"/>
      <c r="H44" s="213"/>
      <c r="L44" s="213"/>
      <c r="M44" s="213"/>
    </row>
    <row r="45" spans="1:13" ht="15">
      <c r="A45" s="216" t="s">
        <v>932</v>
      </c>
      <c r="B45" s="235"/>
      <c r="H45" s="213"/>
      <c r="L45" s="213"/>
      <c r="M45" s="213"/>
    </row>
    <row r="46" spans="1:13" ht="15">
      <c r="A46" s="216" t="s">
        <v>933</v>
      </c>
      <c r="B46" s="235"/>
      <c r="H46" s="213"/>
      <c r="L46" s="213"/>
      <c r="M46" s="213"/>
    </row>
    <row r="47" spans="1:13" ht="15">
      <c r="A47" s="216" t="s">
        <v>934</v>
      </c>
      <c r="B47" s="235"/>
      <c r="H47" s="213"/>
      <c r="L47" s="213"/>
      <c r="M47" s="213"/>
    </row>
    <row r="48" spans="1:13" ht="15">
      <c r="A48" s="216" t="s">
        <v>935</v>
      </c>
      <c r="B48" s="235"/>
      <c r="H48" s="213"/>
      <c r="L48" s="213"/>
      <c r="M48" s="213"/>
    </row>
    <row r="49" spans="1:13" ht="15">
      <c r="A49" s="216" t="s">
        <v>936</v>
      </c>
      <c r="B49" s="235"/>
      <c r="H49" s="213"/>
      <c r="L49" s="213"/>
      <c r="M49" s="213"/>
    </row>
    <row r="50" spans="1:13" ht="15">
      <c r="A50" s="216" t="s">
        <v>937</v>
      </c>
      <c r="B50" s="235"/>
      <c r="H50" s="213"/>
      <c r="L50" s="213"/>
      <c r="M50" s="213"/>
    </row>
    <row r="51" spans="1:13" ht="15">
      <c r="A51" s="216" t="s">
        <v>938</v>
      </c>
      <c r="B51" s="235"/>
      <c r="H51" s="213"/>
      <c r="L51" s="213"/>
      <c r="M51" s="213"/>
    </row>
    <row r="52" spans="1:13" ht="15">
      <c r="A52" s="216" t="s">
        <v>939</v>
      </c>
      <c r="B52" s="235"/>
      <c r="H52" s="213"/>
      <c r="L52" s="213"/>
      <c r="M52" s="213"/>
    </row>
    <row r="53" spans="1:13" ht="15">
      <c r="A53" s="216" t="s">
        <v>940</v>
      </c>
      <c r="B53" s="235"/>
      <c r="H53" s="213"/>
      <c r="L53" s="213"/>
      <c r="M53" s="213"/>
    </row>
    <row r="54" spans="1:13" ht="15">
      <c r="A54" s="216" t="s">
        <v>941</v>
      </c>
      <c r="B54" s="235"/>
      <c r="H54" s="213"/>
      <c r="L54" s="213"/>
      <c r="M54" s="213"/>
    </row>
    <row r="55" spans="1:13" ht="15">
      <c r="A55" s="216" t="s">
        <v>942</v>
      </c>
      <c r="B55" s="235"/>
      <c r="H55" s="213"/>
      <c r="L55" s="213"/>
      <c r="M55" s="213"/>
    </row>
    <row r="56" spans="1:13" ht="15">
      <c r="A56" s="216" t="s">
        <v>943</v>
      </c>
      <c r="B56" s="235"/>
      <c r="H56" s="213"/>
      <c r="L56" s="213"/>
      <c r="M56" s="213"/>
    </row>
    <row r="57" spans="1:13" ht="15">
      <c r="A57" s="216" t="s">
        <v>944</v>
      </c>
      <c r="B57" s="235"/>
      <c r="H57" s="213"/>
      <c r="L57" s="213"/>
      <c r="M57" s="213"/>
    </row>
    <row r="58" spans="1:13" ht="15">
      <c r="A58" s="216" t="s">
        <v>945</v>
      </c>
      <c r="B58" s="235"/>
      <c r="H58" s="213"/>
      <c r="L58" s="213"/>
      <c r="M58" s="213"/>
    </row>
    <row r="59" spans="1:13" ht="15">
      <c r="A59" s="216" t="s">
        <v>946</v>
      </c>
      <c r="B59" s="235"/>
      <c r="H59" s="213"/>
      <c r="L59" s="213"/>
      <c r="M59" s="213"/>
    </row>
    <row r="60" spans="1:13" ht="15" outlineLevel="1">
      <c r="A60" s="216" t="s">
        <v>947</v>
      </c>
      <c r="B60" s="235"/>
      <c r="E60" s="235"/>
      <c r="F60" s="235"/>
      <c r="G60" s="235"/>
      <c r="H60" s="213"/>
      <c r="L60" s="213"/>
      <c r="M60" s="213"/>
    </row>
    <row r="61" spans="1:13" ht="15" outlineLevel="1">
      <c r="A61" s="216" t="s">
        <v>948</v>
      </c>
      <c r="B61" s="235"/>
      <c r="E61" s="235"/>
      <c r="F61" s="235"/>
      <c r="G61" s="235"/>
      <c r="H61" s="213"/>
      <c r="L61" s="213"/>
      <c r="M61" s="213"/>
    </row>
    <row r="62" spans="1:13" ht="15" outlineLevel="1">
      <c r="A62" s="216" t="s">
        <v>949</v>
      </c>
      <c r="B62" s="235"/>
      <c r="E62" s="235"/>
      <c r="F62" s="235"/>
      <c r="G62" s="235"/>
      <c r="H62" s="213"/>
      <c r="L62" s="213"/>
      <c r="M62" s="213"/>
    </row>
    <row r="63" spans="1:13" ht="15" outlineLevel="1">
      <c r="A63" s="216" t="s">
        <v>950</v>
      </c>
      <c r="B63" s="235"/>
      <c r="E63" s="235"/>
      <c r="F63" s="235"/>
      <c r="G63" s="235"/>
      <c r="H63" s="213"/>
      <c r="L63" s="213"/>
      <c r="M63" s="213"/>
    </row>
    <row r="64" spans="1:13" ht="15" outlineLevel="1">
      <c r="A64" s="216" t="s">
        <v>951</v>
      </c>
      <c r="B64" s="235"/>
      <c r="E64" s="235"/>
      <c r="F64" s="235"/>
      <c r="G64" s="235"/>
      <c r="H64" s="213"/>
      <c r="L64" s="213"/>
      <c r="M64" s="213"/>
    </row>
    <row r="65" spans="1:13" ht="15" outlineLevel="1">
      <c r="A65" s="216" t="s">
        <v>952</v>
      </c>
      <c r="B65" s="235"/>
      <c r="E65" s="235"/>
      <c r="F65" s="235"/>
      <c r="G65" s="235"/>
      <c r="H65" s="213"/>
      <c r="L65" s="213"/>
      <c r="M65" s="213"/>
    </row>
    <row r="66" spans="1:13" ht="15" outlineLevel="1">
      <c r="A66" s="216" t="s">
        <v>953</v>
      </c>
      <c r="B66" s="235"/>
      <c r="E66" s="235"/>
      <c r="F66" s="235"/>
      <c r="G66" s="235"/>
      <c r="H66" s="213"/>
      <c r="L66" s="213"/>
      <c r="M66" s="213"/>
    </row>
    <row r="67" spans="1:13" ht="15" outlineLevel="1">
      <c r="A67" s="216" t="s">
        <v>954</v>
      </c>
      <c r="B67" s="235"/>
      <c r="E67" s="235"/>
      <c r="F67" s="235"/>
      <c r="G67" s="235"/>
      <c r="H67" s="213"/>
      <c r="L67" s="213"/>
      <c r="M67" s="213"/>
    </row>
    <row r="68" spans="1:13" ht="15" outlineLevel="1">
      <c r="A68" s="216" t="s">
        <v>955</v>
      </c>
      <c r="B68" s="235"/>
      <c r="E68" s="235"/>
      <c r="F68" s="235"/>
      <c r="G68" s="235"/>
      <c r="H68" s="213"/>
      <c r="L68" s="213"/>
      <c r="M68" s="213"/>
    </row>
    <row r="69" spans="1:13" ht="15" outlineLevel="1">
      <c r="A69" s="216" t="s">
        <v>956</v>
      </c>
      <c r="B69" s="235"/>
      <c r="E69" s="235"/>
      <c r="F69" s="235"/>
      <c r="G69" s="235"/>
      <c r="H69" s="213"/>
      <c r="L69" s="213"/>
      <c r="M69" s="213"/>
    </row>
    <row r="70" spans="1:13" ht="15" outlineLevel="1">
      <c r="A70" s="216" t="s">
        <v>957</v>
      </c>
      <c r="B70" s="235"/>
      <c r="E70" s="235"/>
      <c r="F70" s="235"/>
      <c r="G70" s="235"/>
      <c r="H70" s="213"/>
      <c r="L70" s="213"/>
      <c r="M70" s="213"/>
    </row>
    <row r="71" spans="1:13" ht="15" outlineLevel="1">
      <c r="A71" s="216" t="s">
        <v>958</v>
      </c>
      <c r="B71" s="235"/>
      <c r="E71" s="235"/>
      <c r="F71" s="235"/>
      <c r="G71" s="235"/>
      <c r="H71" s="213"/>
      <c r="L71" s="213"/>
      <c r="M71" s="213"/>
    </row>
    <row r="72" spans="1:13" ht="15" outlineLevel="1">
      <c r="A72" s="216" t="s">
        <v>959</v>
      </c>
      <c r="B72" s="235"/>
      <c r="E72" s="235"/>
      <c r="F72" s="235"/>
      <c r="G72" s="235"/>
      <c r="H72" s="213"/>
      <c r="L72" s="213"/>
      <c r="M72" s="213"/>
    </row>
    <row r="73" spans="1:8" ht="37.5">
      <c r="A73" s="228"/>
      <c r="B73" s="227" t="s">
        <v>881</v>
      </c>
      <c r="C73" s="228"/>
      <c r="D73" s="228"/>
      <c r="E73" s="228"/>
      <c r="F73" s="228"/>
      <c r="G73" s="228"/>
      <c r="H73" s="213"/>
    </row>
    <row r="74" spans="1:14" ht="15" customHeight="1">
      <c r="A74" s="237"/>
      <c r="B74" s="238" t="s">
        <v>960</v>
      </c>
      <c r="C74" s="237" t="s">
        <v>961</v>
      </c>
      <c r="D74" s="237"/>
      <c r="E74" s="240"/>
      <c r="F74" s="240"/>
      <c r="G74" s="240"/>
      <c r="H74" s="254"/>
      <c r="I74" s="254"/>
      <c r="J74" s="254"/>
      <c r="K74" s="254"/>
      <c r="L74" s="254"/>
      <c r="M74" s="254"/>
      <c r="N74" s="254"/>
    </row>
    <row r="75" spans="1:8" ht="15">
      <c r="A75" s="216" t="s">
        <v>962</v>
      </c>
      <c r="B75" s="216" t="s">
        <v>963</v>
      </c>
      <c r="C75" s="266">
        <v>42.138776740789105</v>
      </c>
      <c r="H75" s="213"/>
    </row>
    <row r="76" spans="1:8" ht="15">
      <c r="A76" s="216" t="s">
        <v>964</v>
      </c>
      <c r="B76" s="216" t="s">
        <v>2056</v>
      </c>
      <c r="C76" s="266">
        <v>166.8965725374018</v>
      </c>
      <c r="H76" s="213"/>
    </row>
    <row r="77" spans="1:8" ht="15" outlineLevel="1">
      <c r="A77" s="216" t="s">
        <v>965</v>
      </c>
      <c r="H77" s="213"/>
    </row>
    <row r="78" spans="1:8" ht="15" outlineLevel="1">
      <c r="A78" s="216" t="s">
        <v>966</v>
      </c>
      <c r="H78" s="213"/>
    </row>
    <row r="79" spans="1:8" ht="15" outlineLevel="1">
      <c r="A79" s="216" t="s">
        <v>967</v>
      </c>
      <c r="H79" s="213"/>
    </row>
    <row r="80" spans="1:8" ht="15" outlineLevel="1">
      <c r="A80" s="216" t="s">
        <v>968</v>
      </c>
      <c r="H80" s="213"/>
    </row>
    <row r="81" spans="1:8" ht="15">
      <c r="A81" s="237"/>
      <c r="B81" s="238" t="s">
        <v>969</v>
      </c>
      <c r="C81" s="237" t="s">
        <v>485</v>
      </c>
      <c r="D81" s="237" t="s">
        <v>486</v>
      </c>
      <c r="E81" s="240" t="s">
        <v>970</v>
      </c>
      <c r="F81" s="240" t="s">
        <v>971</v>
      </c>
      <c r="G81" s="240" t="s">
        <v>972</v>
      </c>
      <c r="H81" s="213"/>
    </row>
    <row r="82" spans="1:8" ht="15">
      <c r="A82" s="216" t="s">
        <v>973</v>
      </c>
      <c r="B82" s="216" t="s">
        <v>974</v>
      </c>
      <c r="C82" s="305">
        <v>0.0007039090193721284</v>
      </c>
      <c r="D82" s="338"/>
      <c r="E82" s="338"/>
      <c r="F82" s="338"/>
      <c r="G82" s="338">
        <f>C82</f>
        <v>0.0007039090193721284</v>
      </c>
      <c r="H82" s="213"/>
    </row>
    <row r="83" spans="1:8" ht="15">
      <c r="A83" s="216" t="s">
        <v>975</v>
      </c>
      <c r="B83" s="216" t="s">
        <v>976</v>
      </c>
      <c r="C83" s="305">
        <v>0.00030631310214958</v>
      </c>
      <c r="G83" s="339">
        <f>C83</f>
        <v>0.00030631310214958</v>
      </c>
      <c r="H83" s="213"/>
    </row>
    <row r="84" spans="1:8" ht="15">
      <c r="A84" s="216" t="s">
        <v>977</v>
      </c>
      <c r="B84" s="216" t="s">
        <v>978</v>
      </c>
      <c r="C84" s="305">
        <v>0.00048542239456500876</v>
      </c>
      <c r="G84" s="339">
        <f>C84</f>
        <v>0.00048542239456500876</v>
      </c>
      <c r="H84" s="213"/>
    </row>
    <row r="85" spans="1:8" ht="15">
      <c r="A85" s="216" t="s">
        <v>979</v>
      </c>
      <c r="B85" s="216" t="s">
        <v>980</v>
      </c>
      <c r="C85" s="305">
        <v>2.8954249117330826E-05</v>
      </c>
      <c r="G85" s="339">
        <f>C85</f>
        <v>2.8954249117330826E-05</v>
      </c>
      <c r="H85" s="213"/>
    </row>
    <row r="86" spans="1:8" ht="15">
      <c r="A86" s="216" t="s">
        <v>981</v>
      </c>
      <c r="B86" s="216" t="s">
        <v>982</v>
      </c>
      <c r="C86" s="305">
        <v>0</v>
      </c>
      <c r="G86" s="339">
        <f>C86</f>
        <v>0</v>
      </c>
      <c r="H86" s="213"/>
    </row>
    <row r="87" spans="1:8" ht="15" outlineLevel="1">
      <c r="A87" s="216" t="s">
        <v>983</v>
      </c>
      <c r="H87" s="213"/>
    </row>
    <row r="88" spans="1:8" ht="15" outlineLevel="1">
      <c r="A88" s="216" t="s">
        <v>984</v>
      </c>
      <c r="H88" s="213"/>
    </row>
    <row r="89" spans="1:8" ht="15" outlineLevel="1">
      <c r="A89" s="216" t="s">
        <v>985</v>
      </c>
      <c r="H89" s="213"/>
    </row>
    <row r="90" spans="1:8" ht="15" outlineLevel="1">
      <c r="A90" s="216" t="s">
        <v>986</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34"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62"/>
  <sheetViews>
    <sheetView showGridLines="0" zoomScalePageLayoutView="0" workbookViewId="0" topLeftCell="A1">
      <selection activeCell="A1" sqref="A1"/>
    </sheetView>
  </sheetViews>
  <sheetFormatPr defaultColWidth="9.140625" defaultRowHeight="12.75"/>
  <sheetData>
    <row r="1" spans="2:6" ht="12.75">
      <c r="B1" t="s">
        <v>1672</v>
      </c>
      <c r="C1" t="s">
        <v>1673</v>
      </c>
      <c r="D1" t="s">
        <v>1674</v>
      </c>
      <c r="E1" t="s">
        <v>1675</v>
      </c>
      <c r="F1" t="s">
        <v>1676</v>
      </c>
    </row>
    <row r="2" spans="1:6" ht="12.75">
      <c r="A2" t="s">
        <v>1311</v>
      </c>
      <c r="B2">
        <v>3012067959.177125</v>
      </c>
      <c r="C2">
        <v>3006959269.0195565</v>
      </c>
      <c r="D2">
        <v>2999311952.7524295</v>
      </c>
      <c r="E2">
        <v>2986608232.1098185</v>
      </c>
      <c r="F2">
        <v>2250000000</v>
      </c>
    </row>
    <row r="3" spans="1:6" ht="12.75">
      <c r="A3" t="s">
        <v>1312</v>
      </c>
      <c r="B3">
        <v>2992136655.17697</v>
      </c>
      <c r="C3">
        <v>2982158786.2913547</v>
      </c>
      <c r="D3">
        <v>2967253317.763436</v>
      </c>
      <c r="E3">
        <v>2942573551.6273227</v>
      </c>
      <c r="F3">
        <v>2250000000</v>
      </c>
    </row>
    <row r="4" spans="1:6" ht="12.75">
      <c r="A4" t="s">
        <v>1313</v>
      </c>
      <c r="B4">
        <v>2972375225.465869</v>
      </c>
      <c r="C4">
        <v>2957438698.0506573</v>
      </c>
      <c r="D4">
        <v>2935173004.0013285</v>
      </c>
      <c r="E4">
        <v>2898431406.8194704</v>
      </c>
      <c r="F4">
        <v>2250000000</v>
      </c>
    </row>
    <row r="5" spans="1:6" ht="12.75">
      <c r="A5" t="s">
        <v>1314</v>
      </c>
      <c r="B5">
        <v>2952324195.6874</v>
      </c>
      <c r="C5">
        <v>2932506229.2512875</v>
      </c>
      <c r="D5">
        <v>2903026426.488066</v>
      </c>
      <c r="E5">
        <v>2854545247.655996</v>
      </c>
      <c r="F5">
        <v>2250000000</v>
      </c>
    </row>
    <row r="6" spans="1:6" ht="12.75">
      <c r="A6" t="s">
        <v>1315</v>
      </c>
      <c r="B6">
        <v>2930095275.676281</v>
      </c>
      <c r="C6">
        <v>2905967565.9909554</v>
      </c>
      <c r="D6">
        <v>2870145574.727261</v>
      </c>
      <c r="E6">
        <v>2811414486.0913253</v>
      </c>
      <c r="F6">
        <v>2250000000</v>
      </c>
    </row>
    <row r="7" spans="1:6" ht="12.75">
      <c r="A7" t="s">
        <v>1316</v>
      </c>
      <c r="B7">
        <v>2908384079.99808</v>
      </c>
      <c r="C7">
        <v>2879542934.5009527</v>
      </c>
      <c r="D7">
        <v>2836813684.8161316</v>
      </c>
      <c r="E7">
        <v>2766995075.8503675</v>
      </c>
      <c r="F7">
        <v>2250000000</v>
      </c>
    </row>
    <row r="8" spans="1:6" ht="12.75">
      <c r="A8" t="s">
        <v>1317</v>
      </c>
      <c r="B8">
        <v>2888082383.683566</v>
      </c>
      <c r="C8">
        <v>2854749052.3893337</v>
      </c>
      <c r="D8">
        <v>2805465676.8869734</v>
      </c>
      <c r="E8">
        <v>2725201480.324289</v>
      </c>
      <c r="F8">
        <v>2250000000</v>
      </c>
    </row>
    <row r="9" spans="1:6" ht="12.75">
      <c r="A9" t="s">
        <v>1318</v>
      </c>
      <c r="B9">
        <v>2865998645.37196</v>
      </c>
      <c r="C9">
        <v>2828115355.287717</v>
      </c>
      <c r="D9">
        <v>2772223463.515743</v>
      </c>
      <c r="E9">
        <v>2681504381.817907</v>
      </c>
      <c r="F9">
        <v>2250000000</v>
      </c>
    </row>
    <row r="10" spans="1:6" ht="12.75">
      <c r="A10" t="s">
        <v>1319</v>
      </c>
      <c r="B10">
        <v>2844552018.463793</v>
      </c>
      <c r="C10">
        <v>2802344863.152533</v>
      </c>
      <c r="D10">
        <v>2740201262.026077</v>
      </c>
      <c r="E10">
        <v>2639665045.132568</v>
      </c>
      <c r="F10">
        <v>2250000000</v>
      </c>
    </row>
    <row r="11" spans="1:6" ht="12.75">
      <c r="A11" t="s">
        <v>1320</v>
      </c>
      <c r="B11">
        <v>2822570910.647302</v>
      </c>
      <c r="C11">
        <v>2775973652.7759023</v>
      </c>
      <c r="D11">
        <v>2707511532.7334957</v>
      </c>
      <c r="E11">
        <v>2597127639.783148</v>
      </c>
      <c r="F11">
        <v>2250000000</v>
      </c>
    </row>
    <row r="12" spans="1:6" ht="12.75">
      <c r="A12" t="s">
        <v>1321</v>
      </c>
      <c r="B12">
        <v>2801118336.469988</v>
      </c>
      <c r="C12">
        <v>2750202762.584898</v>
      </c>
      <c r="D12">
        <v>2675554379.29901</v>
      </c>
      <c r="E12">
        <v>2555602950.1985064</v>
      </c>
      <c r="F12">
        <v>2250000000</v>
      </c>
    </row>
    <row r="13" spans="1:6" ht="12.75">
      <c r="A13" t="s">
        <v>1322</v>
      </c>
      <c r="B13">
        <v>2780449047.63685</v>
      </c>
      <c r="C13">
        <v>2725428285.139017</v>
      </c>
      <c r="D13">
        <v>2644926417.458523</v>
      </c>
      <c r="E13">
        <v>2515992118.9823875</v>
      </c>
      <c r="F13">
        <v>2250000000</v>
      </c>
    </row>
    <row r="14" spans="1:6" ht="12.75">
      <c r="A14" t="s">
        <v>1323</v>
      </c>
      <c r="B14">
        <v>2760172155.222443</v>
      </c>
      <c r="C14">
        <v>2700963823.395831</v>
      </c>
      <c r="D14">
        <v>2614518358.717889</v>
      </c>
      <c r="E14">
        <v>2476532304.174389</v>
      </c>
      <c r="F14">
        <v>2250000000</v>
      </c>
    </row>
    <row r="15" spans="1:6" ht="12.75">
      <c r="A15" t="s">
        <v>1324</v>
      </c>
      <c r="B15">
        <v>2739880166.649454</v>
      </c>
      <c r="C15">
        <v>2676706329.752106</v>
      </c>
      <c r="D15">
        <v>2584659999.283196</v>
      </c>
      <c r="E15">
        <v>2438213922.00867</v>
      </c>
      <c r="F15">
        <v>2250000000</v>
      </c>
    </row>
    <row r="16" spans="1:6" ht="12.75">
      <c r="A16" t="s">
        <v>1325</v>
      </c>
      <c r="B16">
        <v>2718373202.353105</v>
      </c>
      <c r="C16">
        <v>2651190999.148817</v>
      </c>
      <c r="D16">
        <v>2553511424.483278</v>
      </c>
      <c r="E16">
        <v>2398627507.6221695</v>
      </c>
      <c r="F16">
        <v>2250000000</v>
      </c>
    </row>
    <row r="17" spans="1:6" ht="12.75">
      <c r="A17" t="s">
        <v>1326</v>
      </c>
      <c r="B17">
        <v>2697034730.701735</v>
      </c>
      <c r="C17">
        <v>2625918570.1146164</v>
      </c>
      <c r="D17">
        <v>2522737924.04254</v>
      </c>
      <c r="E17">
        <v>2359683523.9807096</v>
      </c>
      <c r="F17">
        <v>2250000000</v>
      </c>
    </row>
    <row r="18" spans="1:6" ht="12.75">
      <c r="A18" t="s">
        <v>1327</v>
      </c>
      <c r="B18">
        <v>2675634391.629716</v>
      </c>
      <c r="C18">
        <v>2601091368.9946856</v>
      </c>
      <c r="D18">
        <v>2493145390.7176337</v>
      </c>
      <c r="E18">
        <v>2323080402.307768</v>
      </c>
      <c r="F18">
        <v>2250000000</v>
      </c>
    </row>
    <row r="19" spans="1:6" ht="12.75">
      <c r="A19" t="s">
        <v>1328</v>
      </c>
      <c r="B19">
        <v>2655438870.845572</v>
      </c>
      <c r="C19">
        <v>2577080149.6367865</v>
      </c>
      <c r="D19">
        <v>2463848592.70985</v>
      </c>
      <c r="E19">
        <v>2286058139.500156</v>
      </c>
      <c r="F19">
        <v>2250000000</v>
      </c>
    </row>
    <row r="20" spans="1:6" ht="12.75">
      <c r="A20" t="s">
        <v>1329</v>
      </c>
      <c r="B20">
        <v>2634339517.982566</v>
      </c>
      <c r="C20">
        <v>2552406986.224041</v>
      </c>
      <c r="D20">
        <v>2434253384.3823104</v>
      </c>
      <c r="E20">
        <v>2249340075.5392647</v>
      </c>
      <c r="F20">
        <v>2250000000</v>
      </c>
    </row>
    <row r="21" spans="1:6" ht="12.75">
      <c r="A21" t="s">
        <v>1330</v>
      </c>
      <c r="B21">
        <v>2613411198.704815</v>
      </c>
      <c r="C21">
        <v>2527834894.8637495</v>
      </c>
      <c r="D21">
        <v>2404687552.688432</v>
      </c>
      <c r="E21">
        <v>2212608688.28399</v>
      </c>
      <c r="F21">
        <v>2250000000</v>
      </c>
    </row>
    <row r="22" spans="1:6" ht="12.75">
      <c r="A22" t="s">
        <v>1331</v>
      </c>
      <c r="B22">
        <v>2592980788.836251</v>
      </c>
      <c r="C22">
        <v>2503956710.9440837</v>
      </c>
      <c r="D22">
        <v>2376109958.1113153</v>
      </c>
      <c r="E22">
        <v>2177351655.58469</v>
      </c>
      <c r="F22">
        <v>2250000000</v>
      </c>
    </row>
    <row r="23" spans="1:6" ht="12.75">
      <c r="A23" t="s">
        <v>1332</v>
      </c>
      <c r="B23">
        <v>2571899492.877446</v>
      </c>
      <c r="C23">
        <v>2479386825.149262</v>
      </c>
      <c r="D23">
        <v>2346810918.127489</v>
      </c>
      <c r="E23">
        <v>2141394885.6421692</v>
      </c>
      <c r="F23">
        <v>2250000000</v>
      </c>
    </row>
    <row r="24" spans="1:6" ht="12.75">
      <c r="A24" t="s">
        <v>1333</v>
      </c>
      <c r="B24">
        <v>2551520692.427904</v>
      </c>
      <c r="C24">
        <v>2455569158.719454</v>
      </c>
      <c r="D24">
        <v>2318355723.1907206</v>
      </c>
      <c r="E24">
        <v>2106470369.4970272</v>
      </c>
      <c r="F24">
        <v>2250000000</v>
      </c>
    </row>
    <row r="25" spans="1:6" ht="12.75">
      <c r="A25" t="s">
        <v>1334</v>
      </c>
      <c r="B25">
        <v>2530605952.535548</v>
      </c>
      <c r="C25">
        <v>2431443381.2577853</v>
      </c>
      <c r="D25">
        <v>2289928024.4399056</v>
      </c>
      <c r="E25">
        <v>2072111858.6385808</v>
      </c>
      <c r="F25">
        <v>2250000000</v>
      </c>
    </row>
    <row r="26" spans="1:6" ht="12.75">
      <c r="A26" t="s">
        <v>1335</v>
      </c>
      <c r="B26">
        <v>2509978008.501594</v>
      </c>
      <c r="C26">
        <v>2407533457.2006445</v>
      </c>
      <c r="D26">
        <v>2261643221.0554247</v>
      </c>
      <c r="E26">
        <v>2037849366.842843</v>
      </c>
      <c r="F26">
        <v>2250000000</v>
      </c>
    </row>
    <row r="27" spans="1:6" ht="12.75">
      <c r="A27" t="s">
        <v>1336</v>
      </c>
      <c r="B27">
        <v>2488839407.649585</v>
      </c>
      <c r="C27">
        <v>2383339165.592418</v>
      </c>
      <c r="D27">
        <v>2233404470.458635</v>
      </c>
      <c r="E27">
        <v>2004155653.8780892</v>
      </c>
      <c r="F27">
        <v>2250000000</v>
      </c>
    </row>
    <row r="28" spans="1:6" ht="12.75">
      <c r="A28" t="s">
        <v>1337</v>
      </c>
      <c r="B28">
        <v>2467599708.22171</v>
      </c>
      <c r="C28">
        <v>2358991980.321038</v>
      </c>
      <c r="D28">
        <v>2204966971.981331</v>
      </c>
      <c r="E28">
        <v>1970256528.7941327</v>
      </c>
      <c r="F28">
        <v>2250000000</v>
      </c>
    </row>
    <row r="29" spans="1:6" ht="12.75">
      <c r="A29" t="s">
        <v>1338</v>
      </c>
      <c r="B29">
        <v>2446538433.695776</v>
      </c>
      <c r="C29">
        <v>2334890810.7254953</v>
      </c>
      <c r="D29">
        <v>2176889040.724835</v>
      </c>
      <c r="E29">
        <v>1936928543.806027</v>
      </c>
      <c r="F29">
        <v>2250000000</v>
      </c>
    </row>
    <row r="30" spans="1:6" ht="12.75">
      <c r="A30" t="s">
        <v>1339</v>
      </c>
      <c r="B30">
        <v>2425984644.451021</v>
      </c>
      <c r="C30">
        <v>2311727843.760187</v>
      </c>
      <c r="D30">
        <v>2150341997.7724495</v>
      </c>
      <c r="E30">
        <v>1905986650.809308</v>
      </c>
      <c r="F30">
        <v>2250000000</v>
      </c>
    </row>
    <row r="31" spans="1:6" ht="12.75">
      <c r="A31" t="s">
        <v>1340</v>
      </c>
      <c r="B31">
        <v>2405967236.130913</v>
      </c>
      <c r="C31">
        <v>2288764687.502765</v>
      </c>
      <c r="D31">
        <v>2123567501.2017167</v>
      </c>
      <c r="E31">
        <v>1874282315.147113</v>
      </c>
      <c r="F31">
        <v>2250000000</v>
      </c>
    </row>
    <row r="32" spans="1:6" ht="12.75">
      <c r="A32" t="s">
        <v>1341</v>
      </c>
      <c r="B32">
        <v>2384928691.135664</v>
      </c>
      <c r="C32">
        <v>2265027055.5152535</v>
      </c>
      <c r="D32">
        <v>2096370729.9255493</v>
      </c>
      <c r="E32">
        <v>1842693516.843048</v>
      </c>
      <c r="F32">
        <v>2250000000</v>
      </c>
    </row>
    <row r="33" spans="1:6" ht="12.75">
      <c r="A33" t="s">
        <v>1342</v>
      </c>
      <c r="B33">
        <v>2362948356.774818</v>
      </c>
      <c r="C33">
        <v>2240345528.9495325</v>
      </c>
      <c r="D33">
        <v>2068253610.1571534</v>
      </c>
      <c r="E33">
        <v>1810278657.018062</v>
      </c>
      <c r="F33">
        <v>2250000000</v>
      </c>
    </row>
    <row r="34" spans="1:6" ht="12.75">
      <c r="A34" t="s">
        <v>1343</v>
      </c>
      <c r="B34">
        <v>2341705596.078974</v>
      </c>
      <c r="C34">
        <v>2216560700.4881296</v>
      </c>
      <c r="D34">
        <v>2041259328.6269639</v>
      </c>
      <c r="E34">
        <v>1779327561.8529003</v>
      </c>
      <c r="F34">
        <v>2250000000</v>
      </c>
    </row>
    <row r="35" spans="1:6" ht="12.75">
      <c r="A35" t="s">
        <v>1344</v>
      </c>
      <c r="B35">
        <v>2320351258.753167</v>
      </c>
      <c r="C35">
        <v>2192622408.7559404</v>
      </c>
      <c r="D35">
        <v>2014078969.724971</v>
      </c>
      <c r="E35">
        <v>1748198880.8007069</v>
      </c>
      <c r="F35">
        <v>2250000000</v>
      </c>
    </row>
    <row r="36" spans="1:6" ht="12.75">
      <c r="A36" t="s">
        <v>1345</v>
      </c>
      <c r="B36">
        <v>2299720162.395679</v>
      </c>
      <c r="C36">
        <v>2169441212.3746753</v>
      </c>
      <c r="D36">
        <v>1987717335.70124</v>
      </c>
      <c r="E36">
        <v>1718009607.1726005</v>
      </c>
      <c r="F36">
        <v>2250000000</v>
      </c>
    </row>
    <row r="37" spans="1:6" ht="12.75">
      <c r="A37" t="s">
        <v>1346</v>
      </c>
      <c r="B37">
        <v>2278385894.056917</v>
      </c>
      <c r="C37">
        <v>2145787627.2451634</v>
      </c>
      <c r="D37">
        <v>1961206136.2408268</v>
      </c>
      <c r="E37">
        <v>1688147109.778083</v>
      </c>
      <c r="F37">
        <v>1750000000</v>
      </c>
    </row>
    <row r="38" spans="1:6" ht="12.75">
      <c r="A38" t="s">
        <v>1347</v>
      </c>
      <c r="B38">
        <v>2258509003.259019</v>
      </c>
      <c r="C38">
        <v>2123459874.4557195</v>
      </c>
      <c r="D38">
        <v>1935863174.132527</v>
      </c>
      <c r="E38">
        <v>1659274825.2344012</v>
      </c>
      <c r="F38">
        <v>1750000000</v>
      </c>
    </row>
    <row r="39" spans="1:6" ht="12.75">
      <c r="A39" t="s">
        <v>1348</v>
      </c>
      <c r="B39">
        <v>2238075783.404719</v>
      </c>
      <c r="C39">
        <v>2100794545.41478</v>
      </c>
      <c r="D39">
        <v>1910486388.821231</v>
      </c>
      <c r="E39">
        <v>1630811243.8875122</v>
      </c>
      <c r="F39">
        <v>1750000000</v>
      </c>
    </row>
    <row r="40" spans="1:6" ht="12.75">
      <c r="A40" t="s">
        <v>1349</v>
      </c>
      <c r="B40">
        <v>2216609031.294536</v>
      </c>
      <c r="C40">
        <v>2077115614.4110599</v>
      </c>
      <c r="D40">
        <v>1884148505.4138162</v>
      </c>
      <c r="E40">
        <v>1601516800.4438984</v>
      </c>
      <c r="F40">
        <v>1750000000</v>
      </c>
    </row>
    <row r="41" spans="1:6" ht="12.75">
      <c r="A41" t="s">
        <v>1350</v>
      </c>
      <c r="B41">
        <v>2195964931.352059</v>
      </c>
      <c r="C41">
        <v>2054280536.9332244</v>
      </c>
      <c r="D41">
        <v>1858695742.0642934</v>
      </c>
      <c r="E41">
        <v>1573190417.3880045</v>
      </c>
      <c r="F41">
        <v>1750000000</v>
      </c>
    </row>
    <row r="42" spans="1:6" ht="12.75">
      <c r="A42" t="s">
        <v>1351</v>
      </c>
      <c r="B42">
        <v>2175418919.352447</v>
      </c>
      <c r="C42">
        <v>2031831055.8113532</v>
      </c>
      <c r="D42">
        <v>1834009531.3129528</v>
      </c>
      <c r="E42">
        <v>1546144657.1122942</v>
      </c>
      <c r="F42">
        <v>1750000000</v>
      </c>
    </row>
    <row r="43" spans="1:6" ht="12.75">
      <c r="A43" t="s">
        <v>1352</v>
      </c>
      <c r="B43">
        <v>2155012967.576988</v>
      </c>
      <c r="C43">
        <v>2009358182.4223938</v>
      </c>
      <c r="D43">
        <v>1809111968.9646978</v>
      </c>
      <c r="E43">
        <v>1518695136.4419138</v>
      </c>
      <c r="F43">
        <v>1750000000</v>
      </c>
    </row>
    <row r="44" spans="1:6" ht="12.75">
      <c r="A44" t="s">
        <v>1353</v>
      </c>
      <c r="B44">
        <v>2134517455.145386</v>
      </c>
      <c r="C44">
        <v>1986981130.8793635</v>
      </c>
      <c r="D44">
        <v>1784561820.7684214</v>
      </c>
      <c r="E44">
        <v>1491945078.123773</v>
      </c>
      <c r="F44">
        <v>1750000000</v>
      </c>
    </row>
    <row r="45" spans="1:6" ht="12.75">
      <c r="A45" t="s">
        <v>1354</v>
      </c>
      <c r="B45">
        <v>2112922768.87164</v>
      </c>
      <c r="C45">
        <v>1963543081.4923127</v>
      </c>
      <c r="D45">
        <v>1759026498.2393203</v>
      </c>
      <c r="E45">
        <v>1464368034.1354182</v>
      </c>
      <c r="F45">
        <v>1750000000</v>
      </c>
    </row>
    <row r="46" spans="1:6" ht="12.75">
      <c r="A46" t="s">
        <v>1355</v>
      </c>
      <c r="B46">
        <v>2090553800.658597</v>
      </c>
      <c r="C46">
        <v>1939566705.1805773</v>
      </c>
      <c r="D46">
        <v>1733270857.4392414</v>
      </c>
      <c r="E46">
        <v>1437011940.241672</v>
      </c>
      <c r="F46">
        <v>1750000000</v>
      </c>
    </row>
    <row r="47" spans="1:6" ht="12.75">
      <c r="A47" t="s">
        <v>1356</v>
      </c>
      <c r="B47">
        <v>2070502120.747169</v>
      </c>
      <c r="C47">
        <v>1917705131.821725</v>
      </c>
      <c r="D47">
        <v>1709376141.263409</v>
      </c>
      <c r="E47">
        <v>1411198802.5049334</v>
      </c>
      <c r="F47">
        <v>1750000000</v>
      </c>
    </row>
    <row r="48" spans="1:6" ht="12.75">
      <c r="A48" t="s">
        <v>1357</v>
      </c>
      <c r="B48">
        <v>2048510166.455046</v>
      </c>
      <c r="C48">
        <v>1894118096.8443</v>
      </c>
      <c r="D48">
        <v>1684057647.4164214</v>
      </c>
      <c r="E48">
        <v>1384408109.8660939</v>
      </c>
      <c r="F48">
        <v>1250000000</v>
      </c>
    </row>
    <row r="49" spans="1:6" ht="12.75">
      <c r="A49" t="s">
        <v>1358</v>
      </c>
      <c r="B49">
        <v>2027790255.004532</v>
      </c>
      <c r="C49">
        <v>1871882231.3366416</v>
      </c>
      <c r="D49">
        <v>1660191513.5510714</v>
      </c>
      <c r="E49">
        <v>1359194016.0514817</v>
      </c>
      <c r="F49">
        <v>1250000000</v>
      </c>
    </row>
    <row r="50" spans="1:6" ht="12.75">
      <c r="A50" t="s">
        <v>1359</v>
      </c>
      <c r="B50">
        <v>2008135390.349375</v>
      </c>
      <c r="C50">
        <v>1850594466.4774916</v>
      </c>
      <c r="D50">
        <v>1637136984.8608634</v>
      </c>
      <c r="E50">
        <v>1334642356.9047184</v>
      </c>
      <c r="F50">
        <v>1250000000</v>
      </c>
    </row>
    <row r="51" spans="1:6" ht="12.75">
      <c r="A51" t="s">
        <v>1360</v>
      </c>
      <c r="B51">
        <v>1988562534.803799</v>
      </c>
      <c r="C51">
        <v>1829549155.9405923</v>
      </c>
      <c r="D51">
        <v>1614535543.885034</v>
      </c>
      <c r="E51">
        <v>1310821565.5893743</v>
      </c>
      <c r="F51">
        <v>1250000000</v>
      </c>
    </row>
    <row r="52" spans="1:6" ht="12.75">
      <c r="A52" t="s">
        <v>1361</v>
      </c>
      <c r="B52">
        <v>1968155340.245983</v>
      </c>
      <c r="C52">
        <v>1807702595.5535498</v>
      </c>
      <c r="D52">
        <v>1591199385.4569242</v>
      </c>
      <c r="E52">
        <v>1286403429.753463</v>
      </c>
      <c r="F52">
        <v>1250000000</v>
      </c>
    </row>
    <row r="53" spans="1:6" ht="12.75">
      <c r="A53" t="s">
        <v>1362</v>
      </c>
      <c r="B53">
        <v>1948441043.939698</v>
      </c>
      <c r="C53">
        <v>1786560209.6460176</v>
      </c>
      <c r="D53">
        <v>1568589742.892088</v>
      </c>
      <c r="E53">
        <v>1262753489.427423</v>
      </c>
      <c r="F53">
        <v>1250000000</v>
      </c>
    </row>
    <row r="54" spans="1:6" ht="12.75">
      <c r="A54" t="s">
        <v>1363</v>
      </c>
      <c r="B54">
        <v>1929071771.172948</v>
      </c>
      <c r="C54">
        <v>1766090264.9400687</v>
      </c>
      <c r="D54">
        <v>1547054902.6770318</v>
      </c>
      <c r="E54">
        <v>1240651897.626832</v>
      </c>
      <c r="F54">
        <v>1250000000</v>
      </c>
    </row>
    <row r="55" spans="1:6" ht="12.75">
      <c r="A55" t="s">
        <v>1364</v>
      </c>
      <c r="B55">
        <v>1909486033.79113</v>
      </c>
      <c r="C55">
        <v>1745194260.4648476</v>
      </c>
      <c r="D55">
        <v>1524862550.9431636</v>
      </c>
      <c r="E55">
        <v>1217675410.3482308</v>
      </c>
      <c r="F55">
        <v>1250000000</v>
      </c>
    </row>
    <row r="56" spans="1:6" ht="12.75">
      <c r="A56" t="s">
        <v>1365</v>
      </c>
      <c r="B56">
        <v>1890410948.632686</v>
      </c>
      <c r="C56">
        <v>1724924433.8200831</v>
      </c>
      <c r="D56">
        <v>1503442296.3362272</v>
      </c>
      <c r="E56">
        <v>1195648944.5869524</v>
      </c>
      <c r="F56">
        <v>1250000000</v>
      </c>
    </row>
    <row r="57" spans="1:6" ht="12.75">
      <c r="A57" t="s">
        <v>1366</v>
      </c>
      <c r="B57">
        <v>1870472573.853683</v>
      </c>
      <c r="C57">
        <v>1703836720.8763983</v>
      </c>
      <c r="D57">
        <v>1481285449.2505357</v>
      </c>
      <c r="E57">
        <v>1173038583.3344843</v>
      </c>
      <c r="F57">
        <v>1250000000</v>
      </c>
    </row>
    <row r="58" spans="1:6" ht="12.75">
      <c r="A58" t="s">
        <v>1367</v>
      </c>
      <c r="B58">
        <v>1850992165.722708</v>
      </c>
      <c r="C58">
        <v>1683324212.3193123</v>
      </c>
      <c r="D58">
        <v>1459850289.747489</v>
      </c>
      <c r="E58">
        <v>1151325024.0717165</v>
      </c>
      <c r="F58">
        <v>1250000000</v>
      </c>
    </row>
    <row r="59" spans="1:6" ht="12.75">
      <c r="A59" t="s">
        <v>1368</v>
      </c>
      <c r="B59">
        <v>1832174847.97882</v>
      </c>
      <c r="C59">
        <v>1663385401.0218532</v>
      </c>
      <c r="D59">
        <v>1438889782.1268868</v>
      </c>
      <c r="E59">
        <v>1129987845.0304244</v>
      </c>
      <c r="F59">
        <v>1250000000</v>
      </c>
    </row>
    <row r="60" spans="1:6" ht="12.75">
      <c r="A60" t="s">
        <v>1369</v>
      </c>
      <c r="B60">
        <v>1813020010.787819</v>
      </c>
      <c r="C60">
        <v>1643203477.074672</v>
      </c>
      <c r="D60">
        <v>1417816679.5384157</v>
      </c>
      <c r="E60">
        <v>1108722712.0874434</v>
      </c>
      <c r="F60">
        <v>1250000000</v>
      </c>
    </row>
    <row r="61" spans="1:6" ht="12.75">
      <c r="A61" t="s">
        <v>1370</v>
      </c>
      <c r="B61">
        <v>1794652612.463437</v>
      </c>
      <c r="C61">
        <v>1623886620.3188937</v>
      </c>
      <c r="D61">
        <v>1397700777.6656504</v>
      </c>
      <c r="E61">
        <v>1088511829.5917742</v>
      </c>
      <c r="F61">
        <v>750000000</v>
      </c>
    </row>
    <row r="62" spans="1:6" ht="12.75">
      <c r="A62" t="s">
        <v>1371</v>
      </c>
      <c r="B62">
        <v>1775563141.885154</v>
      </c>
      <c r="C62">
        <v>1603888628.3844237</v>
      </c>
      <c r="D62">
        <v>1376977374.7484381</v>
      </c>
      <c r="E62">
        <v>1067830620.5976243</v>
      </c>
      <c r="F62">
        <v>750000000</v>
      </c>
    </row>
    <row r="63" spans="1:6" ht="12.75">
      <c r="A63" t="s">
        <v>1372</v>
      </c>
      <c r="B63">
        <v>1757504301.63773</v>
      </c>
      <c r="C63">
        <v>1584969991.8352969</v>
      </c>
      <c r="D63">
        <v>1357386131.2976677</v>
      </c>
      <c r="E63">
        <v>1048322861.829465</v>
      </c>
      <c r="F63">
        <v>750000000</v>
      </c>
    </row>
    <row r="64" spans="1:6" ht="12.75">
      <c r="A64" t="s">
        <v>1373</v>
      </c>
      <c r="B64">
        <v>1739521656.443727</v>
      </c>
      <c r="C64">
        <v>1566091983.3943768</v>
      </c>
      <c r="D64">
        <v>1337807797.0803795</v>
      </c>
      <c r="E64">
        <v>1028826143.9560747</v>
      </c>
      <c r="F64">
        <v>750000000</v>
      </c>
    </row>
    <row r="65" spans="1:6" ht="12.75">
      <c r="A65" t="s">
        <v>1374</v>
      </c>
      <c r="B65">
        <v>1721908185.092656</v>
      </c>
      <c r="C65">
        <v>1547605256.1473773</v>
      </c>
      <c r="D65">
        <v>1318653662.236737</v>
      </c>
      <c r="E65">
        <v>1009800621.8338258</v>
      </c>
      <c r="F65">
        <v>750000000</v>
      </c>
    </row>
    <row r="66" spans="1:6" ht="12.75">
      <c r="A66" t="s">
        <v>1375</v>
      </c>
      <c r="B66">
        <v>1703481355.585346</v>
      </c>
      <c r="C66">
        <v>1528698055.7751553</v>
      </c>
      <c r="D66">
        <v>1299551152.0936916</v>
      </c>
      <c r="E66">
        <v>991364306.5673387</v>
      </c>
      <c r="F66">
        <v>750000000</v>
      </c>
    </row>
    <row r="67" spans="1:6" ht="12.75">
      <c r="A67" t="s">
        <v>1376</v>
      </c>
      <c r="B67">
        <v>1685163072.500097</v>
      </c>
      <c r="C67">
        <v>1509694390.5941274</v>
      </c>
      <c r="D67">
        <v>1280132134.6289973</v>
      </c>
      <c r="E67">
        <v>972414260.0547276</v>
      </c>
      <c r="F67">
        <v>750000000</v>
      </c>
    </row>
    <row r="68" spans="1:6" ht="12.75">
      <c r="A68" t="s">
        <v>1377</v>
      </c>
      <c r="B68">
        <v>1667240389.843987</v>
      </c>
      <c r="C68">
        <v>1491186251.1907156</v>
      </c>
      <c r="D68">
        <v>1261326198.4263945</v>
      </c>
      <c r="E68">
        <v>954201333.4946303</v>
      </c>
      <c r="F68">
        <v>750000000</v>
      </c>
    </row>
    <row r="69" spans="1:6" ht="12.75">
      <c r="A69" t="s">
        <v>1378</v>
      </c>
      <c r="B69">
        <v>1649180331.664985</v>
      </c>
      <c r="C69">
        <v>1472531499.7515202</v>
      </c>
      <c r="D69">
        <v>1242379315.6549895</v>
      </c>
      <c r="E69">
        <v>935887042.8061713</v>
      </c>
      <c r="F69">
        <v>750000000</v>
      </c>
    </row>
    <row r="70" spans="1:6" ht="12.75">
      <c r="A70" t="s">
        <v>1379</v>
      </c>
      <c r="B70">
        <v>1631565318.44924</v>
      </c>
      <c r="C70">
        <v>1454412078.4456472</v>
      </c>
      <c r="D70">
        <v>1224071702.6795588</v>
      </c>
      <c r="E70">
        <v>918316027.3706266</v>
      </c>
      <c r="F70">
        <v>750000000</v>
      </c>
    </row>
    <row r="71" spans="1:6" ht="12.75">
      <c r="A71" t="s">
        <v>1380</v>
      </c>
      <c r="B71">
        <v>1614206026.462875</v>
      </c>
      <c r="C71">
        <v>1436497091.088437</v>
      </c>
      <c r="D71">
        <v>1205919254.6249783</v>
      </c>
      <c r="E71">
        <v>900865914.0494602</v>
      </c>
      <c r="F71">
        <v>750000000</v>
      </c>
    </row>
    <row r="72" spans="1:6" ht="12.75">
      <c r="A72" t="s">
        <v>1381</v>
      </c>
      <c r="B72">
        <v>1596333480.860657</v>
      </c>
      <c r="C72">
        <v>1418182715.6317728</v>
      </c>
      <c r="D72">
        <v>1187516792.1785684</v>
      </c>
      <c r="E72">
        <v>883361168.915538</v>
      </c>
      <c r="F72">
        <v>750000000</v>
      </c>
    </row>
    <row r="73" spans="1:6" ht="12.75">
      <c r="A73" t="s">
        <v>1382</v>
      </c>
      <c r="B73">
        <v>1579437224.939106</v>
      </c>
      <c r="C73">
        <v>1400868905.0421016</v>
      </c>
      <c r="D73">
        <v>1170131940.4206524</v>
      </c>
      <c r="E73">
        <v>866860996.1973135</v>
      </c>
      <c r="F73">
        <v>750000000</v>
      </c>
    </row>
    <row r="74" spans="1:6" ht="12.75">
      <c r="A74" t="s">
        <v>1383</v>
      </c>
      <c r="B74">
        <v>1563063048.284732</v>
      </c>
      <c r="C74">
        <v>1383994617.879602</v>
      </c>
      <c r="D74">
        <v>1153096975.2094703</v>
      </c>
      <c r="E74">
        <v>850622920.611302</v>
      </c>
      <c r="F74">
        <v>750000000</v>
      </c>
    </row>
    <row r="75" spans="1:6" ht="12.75">
      <c r="A75" t="s">
        <v>1384</v>
      </c>
      <c r="B75">
        <v>1545832124.811996</v>
      </c>
      <c r="C75">
        <v>1366491056.8200219</v>
      </c>
      <c r="D75">
        <v>1135711419.801684</v>
      </c>
      <c r="E75">
        <v>834363551.7724743</v>
      </c>
      <c r="F75">
        <v>750000000</v>
      </c>
    </row>
    <row r="76" spans="1:6" ht="12.75">
      <c r="A76" t="s">
        <v>1385</v>
      </c>
      <c r="B76">
        <v>1528653062.969473</v>
      </c>
      <c r="C76">
        <v>1349013125.5396044</v>
      </c>
      <c r="D76">
        <v>1118333841.4956279</v>
      </c>
      <c r="E76">
        <v>818117001.8837665</v>
      </c>
      <c r="F76">
        <v>750000000</v>
      </c>
    </row>
    <row r="77" spans="1:6" ht="12.75">
      <c r="A77" t="s">
        <v>1386</v>
      </c>
      <c r="B77">
        <v>1512584629.03125</v>
      </c>
      <c r="C77">
        <v>1332569000.9741716</v>
      </c>
      <c r="D77">
        <v>1101892154.714879</v>
      </c>
      <c r="E77">
        <v>802674861.1041323</v>
      </c>
      <c r="F77">
        <v>750000000</v>
      </c>
    </row>
    <row r="78" spans="1:6" ht="12.75">
      <c r="A78" t="s">
        <v>1387</v>
      </c>
      <c r="B78">
        <v>1496591116.329705</v>
      </c>
      <c r="C78">
        <v>1316458913.6607723</v>
      </c>
      <c r="D78">
        <v>1086069981.9487073</v>
      </c>
      <c r="E78">
        <v>788121893.6142973</v>
      </c>
      <c r="F78">
        <v>750000000</v>
      </c>
    </row>
    <row r="79" spans="1:6" ht="12.75">
      <c r="A79" t="s">
        <v>1388</v>
      </c>
      <c r="B79">
        <v>1480789575.327109</v>
      </c>
      <c r="C79">
        <v>1300350035.5679076</v>
      </c>
      <c r="D79">
        <v>1070051962.0312322</v>
      </c>
      <c r="E79">
        <v>773209300.1040893</v>
      </c>
      <c r="F79">
        <v>750000000</v>
      </c>
    </row>
    <row r="80" spans="1:6" ht="12.75">
      <c r="A80" t="s">
        <v>1389</v>
      </c>
      <c r="B80">
        <v>1464966554.001661</v>
      </c>
      <c r="C80">
        <v>1284343510.102196</v>
      </c>
      <c r="D80">
        <v>1054279001.5638552</v>
      </c>
      <c r="E80">
        <v>758689094.4207785</v>
      </c>
      <c r="F80">
        <v>750000000</v>
      </c>
    </row>
    <row r="81" spans="1:6" ht="12.75">
      <c r="A81" t="s">
        <v>1390</v>
      </c>
      <c r="B81">
        <v>1447285042.315811</v>
      </c>
      <c r="C81">
        <v>1266689990.3135152</v>
      </c>
      <c r="D81">
        <v>1037143363.2782799</v>
      </c>
      <c r="E81">
        <v>743196570.6945175</v>
      </c>
      <c r="F81">
        <v>750000000</v>
      </c>
    </row>
    <row r="82" spans="1:6" ht="12.75">
      <c r="A82" t="s">
        <v>1391</v>
      </c>
      <c r="B82">
        <v>1430874960.05745</v>
      </c>
      <c r="C82">
        <v>1250272011.0408065</v>
      </c>
      <c r="D82">
        <v>1021181010.684623</v>
      </c>
      <c r="E82">
        <v>728758642.4889544</v>
      </c>
      <c r="F82">
        <v>750000000</v>
      </c>
    </row>
    <row r="83" spans="1:6" ht="12.75">
      <c r="A83" t="s">
        <v>1392</v>
      </c>
      <c r="B83">
        <v>1415321785.911366</v>
      </c>
      <c r="C83">
        <v>1234584431.754706</v>
      </c>
      <c r="D83">
        <v>1005803425.343351</v>
      </c>
      <c r="E83">
        <v>714744328.2363014</v>
      </c>
      <c r="F83">
        <v>750000000</v>
      </c>
    </row>
    <row r="84" spans="1:6" ht="12.75">
      <c r="A84" t="s">
        <v>1393</v>
      </c>
      <c r="B84">
        <v>1399818028.64519</v>
      </c>
      <c r="C84">
        <v>1218989503.6493356</v>
      </c>
      <c r="D84">
        <v>990572741.8501602</v>
      </c>
      <c r="E84">
        <v>700939605.9659349</v>
      </c>
      <c r="F84">
        <v>750000000</v>
      </c>
    </row>
    <row r="85" spans="1:6" ht="12.75">
      <c r="A85" t="s">
        <v>1394</v>
      </c>
      <c r="B85">
        <v>1384445057.957375</v>
      </c>
      <c r="C85">
        <v>1203623529.5890982</v>
      </c>
      <c r="D85">
        <v>975678743.7194731</v>
      </c>
      <c r="E85">
        <v>687570371.4702079</v>
      </c>
      <c r="F85">
        <v>750000000</v>
      </c>
    </row>
    <row r="86" spans="1:6" ht="12.75">
      <c r="A86" t="s">
        <v>1395</v>
      </c>
      <c r="B86">
        <v>1368918912.780328</v>
      </c>
      <c r="C86">
        <v>1188106704.319224</v>
      </c>
      <c r="D86">
        <v>960651164.9929643</v>
      </c>
      <c r="E86">
        <v>674112909.0277946</v>
      </c>
      <c r="F86">
        <v>750000000</v>
      </c>
    </row>
    <row r="87" spans="1:6" ht="12.75">
      <c r="A87" t="s">
        <v>1396</v>
      </c>
      <c r="B87">
        <v>1350592507.137539</v>
      </c>
      <c r="C87">
        <v>1170276863.9644554</v>
      </c>
      <c r="D87">
        <v>943905797.9553225</v>
      </c>
      <c r="E87">
        <v>659647114.8283051</v>
      </c>
      <c r="F87">
        <v>750000000</v>
      </c>
    </row>
    <row r="88" spans="1:6" ht="12.75">
      <c r="A88" t="s">
        <v>1397</v>
      </c>
      <c r="B88">
        <v>1335361753.717729</v>
      </c>
      <c r="C88">
        <v>1155117053.7663095</v>
      </c>
      <c r="D88">
        <v>929308957.0670792</v>
      </c>
      <c r="E88">
        <v>646695376.7210053</v>
      </c>
      <c r="F88">
        <v>750000000</v>
      </c>
    </row>
    <row r="89" spans="1:6" ht="12.75">
      <c r="A89" t="s">
        <v>1398</v>
      </c>
      <c r="B89">
        <v>1320521291.997555</v>
      </c>
      <c r="C89">
        <v>1140342339.6143632</v>
      </c>
      <c r="D89">
        <v>915089284.2432723</v>
      </c>
      <c r="E89">
        <v>634102875.1997548</v>
      </c>
      <c r="F89">
        <v>750000000</v>
      </c>
    </row>
    <row r="90" spans="1:6" ht="12.75">
      <c r="A90" t="s">
        <v>1399</v>
      </c>
      <c r="B90">
        <v>1305018513.990023</v>
      </c>
      <c r="C90">
        <v>1125166662.4908602</v>
      </c>
      <c r="D90">
        <v>900762957.1350542</v>
      </c>
      <c r="E90">
        <v>621702076.5844028</v>
      </c>
      <c r="F90">
        <v>0</v>
      </c>
    </row>
    <row r="91" spans="1:5" ht="12.75">
      <c r="A91" t="s">
        <v>1400</v>
      </c>
      <c r="B91">
        <v>1290207571.538638</v>
      </c>
      <c r="C91">
        <v>1110510190.8425028</v>
      </c>
      <c r="D91">
        <v>886768593.0809467</v>
      </c>
      <c r="E91">
        <v>609450900.0320376</v>
      </c>
    </row>
    <row r="92" spans="1:5" ht="12.75">
      <c r="A92" t="s">
        <v>1401</v>
      </c>
      <c r="B92">
        <v>1275417799.192708</v>
      </c>
      <c r="C92">
        <v>1095978402.5648181</v>
      </c>
      <c r="D92">
        <v>873010602.5967823</v>
      </c>
      <c r="E92">
        <v>597535925.2440999</v>
      </c>
    </row>
    <row r="93" spans="1:5" ht="12.75">
      <c r="A93" t="s">
        <v>1402</v>
      </c>
      <c r="B93">
        <v>1260546528.729053</v>
      </c>
      <c r="C93">
        <v>1081362194.93612</v>
      </c>
      <c r="D93">
        <v>859177306.3529552</v>
      </c>
      <c r="E93">
        <v>585576878.0885307</v>
      </c>
    </row>
    <row r="94" spans="1:5" ht="12.75">
      <c r="A94" t="s">
        <v>1403</v>
      </c>
      <c r="B94">
        <v>1245704838.075877</v>
      </c>
      <c r="C94">
        <v>1066876165.894687</v>
      </c>
      <c r="D94">
        <v>845581349.5358086</v>
      </c>
      <c r="E94">
        <v>573948072.174646</v>
      </c>
    </row>
    <row r="95" spans="1:5" ht="12.75">
      <c r="A95" t="s">
        <v>1404</v>
      </c>
      <c r="B95">
        <v>1231551419.626245</v>
      </c>
      <c r="C95">
        <v>1052965616.8487349</v>
      </c>
      <c r="D95">
        <v>832433722.31221</v>
      </c>
      <c r="E95">
        <v>562630784.4631647</v>
      </c>
    </row>
    <row r="96" spans="1:5" ht="12.75">
      <c r="A96" t="s">
        <v>1405</v>
      </c>
      <c r="B96">
        <v>1217239610.437197</v>
      </c>
      <c r="C96">
        <v>1038963992.3962104</v>
      </c>
      <c r="D96">
        <v>819275682.6335602</v>
      </c>
      <c r="E96">
        <v>551392062.1459892</v>
      </c>
    </row>
    <row r="97" spans="1:5" ht="12.75">
      <c r="A97" t="s">
        <v>1406</v>
      </c>
      <c r="B97">
        <v>1203194387.161356</v>
      </c>
      <c r="C97">
        <v>1025290132.4185115</v>
      </c>
      <c r="D97">
        <v>806503233.8191247</v>
      </c>
      <c r="E97">
        <v>540570873.4686366</v>
      </c>
    </row>
    <row r="98" spans="1:5" ht="12.75">
      <c r="A98" t="s">
        <v>1407</v>
      </c>
      <c r="B98">
        <v>1189345384.924375</v>
      </c>
      <c r="C98">
        <v>1011769890.7995243</v>
      </c>
      <c r="D98">
        <v>793844023.3677242</v>
      </c>
      <c r="E98">
        <v>529832174.50009334</v>
      </c>
    </row>
    <row r="99" spans="1:5" ht="12.75">
      <c r="A99" t="s">
        <v>1408</v>
      </c>
      <c r="B99">
        <v>1175400715.433908</v>
      </c>
      <c r="C99">
        <v>998265978.8898624</v>
      </c>
      <c r="D99">
        <v>781320944.0679522</v>
      </c>
      <c r="E99">
        <v>519336321.9068182</v>
      </c>
    </row>
    <row r="100" spans="1:5" ht="12.75">
      <c r="A100" t="s">
        <v>1409</v>
      </c>
      <c r="B100">
        <v>1161536996.180186</v>
      </c>
      <c r="C100">
        <v>984818381.2724406</v>
      </c>
      <c r="D100">
        <v>768835511.2244481</v>
      </c>
      <c r="E100">
        <v>508872856.1013199</v>
      </c>
    </row>
    <row r="101" spans="1:5" ht="12.75">
      <c r="A101" t="s">
        <v>1410</v>
      </c>
      <c r="B101">
        <v>1147238682.499486</v>
      </c>
      <c r="C101">
        <v>971045678.8356153</v>
      </c>
      <c r="D101">
        <v>756155371.1028004</v>
      </c>
      <c r="E101">
        <v>498360384.4447502</v>
      </c>
    </row>
    <row r="102" spans="1:5" ht="12.75">
      <c r="A102" t="s">
        <v>1411</v>
      </c>
      <c r="B102">
        <v>1133366582.710133</v>
      </c>
      <c r="C102">
        <v>957834342.3451543</v>
      </c>
      <c r="D102">
        <v>744154139.2418069</v>
      </c>
      <c r="E102">
        <v>488574036.0338514</v>
      </c>
    </row>
    <row r="103" spans="1:5" ht="12.75">
      <c r="A103" t="s">
        <v>1412</v>
      </c>
      <c r="B103">
        <v>1118617110.732628</v>
      </c>
      <c r="C103">
        <v>943765805.8906893</v>
      </c>
      <c r="D103">
        <v>731359367.8286633</v>
      </c>
      <c r="E103">
        <v>478139838.0995347</v>
      </c>
    </row>
    <row r="104" spans="1:5" ht="12.75">
      <c r="A104" t="s">
        <v>1413</v>
      </c>
      <c r="B104">
        <v>1104366293.632608</v>
      </c>
      <c r="C104">
        <v>930213168.7812011</v>
      </c>
      <c r="D104">
        <v>719082701.1676264</v>
      </c>
      <c r="E104">
        <v>468186650.27390665</v>
      </c>
    </row>
    <row r="105" spans="1:5" ht="12.75">
      <c r="A105" t="s">
        <v>1414</v>
      </c>
      <c r="B105">
        <v>1090612228.918675</v>
      </c>
      <c r="C105">
        <v>917069991.1688039</v>
      </c>
      <c r="D105">
        <v>707119694.213133</v>
      </c>
      <c r="E105">
        <v>458447636.104078</v>
      </c>
    </row>
    <row r="106" spans="1:5" ht="12.75">
      <c r="A106" t="s">
        <v>1415</v>
      </c>
      <c r="B106">
        <v>1077198595.064143</v>
      </c>
      <c r="C106">
        <v>904304012.9633372</v>
      </c>
      <c r="D106">
        <v>695560123.6284677</v>
      </c>
      <c r="E106">
        <v>449104662.76456505</v>
      </c>
    </row>
    <row r="107" spans="1:5" ht="12.75">
      <c r="A107" t="s">
        <v>1416</v>
      </c>
      <c r="B107">
        <v>1064210673.439812</v>
      </c>
      <c r="C107">
        <v>891885429.7847137</v>
      </c>
      <c r="D107">
        <v>684263508.6578237</v>
      </c>
      <c r="E107">
        <v>439939429.8325095</v>
      </c>
    </row>
    <row r="108" spans="1:5" ht="12.75">
      <c r="A108" t="s">
        <v>1417</v>
      </c>
      <c r="B108">
        <v>1049898813.737775</v>
      </c>
      <c r="C108">
        <v>878398697.0264342</v>
      </c>
      <c r="D108">
        <v>672202443.1106548</v>
      </c>
      <c r="E108">
        <v>430354366.50297594</v>
      </c>
    </row>
    <row r="109" spans="1:5" ht="12.75">
      <c r="A109" t="s">
        <v>1418</v>
      </c>
      <c r="B109">
        <v>1037197811.420678</v>
      </c>
      <c r="C109">
        <v>866348025.537442</v>
      </c>
      <c r="D109">
        <v>661348786.3915288</v>
      </c>
      <c r="E109">
        <v>421670065.7135124</v>
      </c>
    </row>
    <row r="110" spans="1:5" ht="12.75">
      <c r="A110" t="s">
        <v>1419</v>
      </c>
      <c r="B110">
        <v>1024230943.898589</v>
      </c>
      <c r="C110">
        <v>854066072.1693671</v>
      </c>
      <c r="D110">
        <v>650314943.4688473</v>
      </c>
      <c r="E110">
        <v>412878781.1139028</v>
      </c>
    </row>
    <row r="111" spans="1:5" ht="12.75">
      <c r="A111" t="s">
        <v>1420</v>
      </c>
      <c r="B111">
        <v>1010472792.868884</v>
      </c>
      <c r="C111">
        <v>841210649.7710247</v>
      </c>
      <c r="D111">
        <v>638949880.7318077</v>
      </c>
      <c r="E111">
        <v>404000318.15533394</v>
      </c>
    </row>
    <row r="112" spans="1:5" ht="12.75">
      <c r="A112" t="s">
        <v>1421</v>
      </c>
      <c r="B112">
        <v>997931484.578582</v>
      </c>
      <c r="C112">
        <v>829361061.7090845</v>
      </c>
      <c r="D112">
        <v>628347317.7631948</v>
      </c>
      <c r="E112">
        <v>395613678.2613133</v>
      </c>
    </row>
    <row r="113" spans="1:5" ht="12.75">
      <c r="A113" t="s">
        <v>1422</v>
      </c>
      <c r="B113">
        <v>985204949.275167</v>
      </c>
      <c r="C113">
        <v>817395571.9153769</v>
      </c>
      <c r="D113">
        <v>617706964.0337536</v>
      </c>
      <c r="E113">
        <v>387267141.98836875</v>
      </c>
    </row>
    <row r="114" spans="1:5" ht="12.75">
      <c r="A114" t="s">
        <v>1423</v>
      </c>
      <c r="B114">
        <v>972405074.953954</v>
      </c>
      <c r="C114">
        <v>805539860.6443772</v>
      </c>
      <c r="D114">
        <v>607349066.9387147</v>
      </c>
      <c r="E114">
        <v>379316323.650846</v>
      </c>
    </row>
    <row r="115" spans="1:5" ht="12.75">
      <c r="A115" t="s">
        <v>1424</v>
      </c>
      <c r="B115">
        <v>960205011.814773</v>
      </c>
      <c r="C115">
        <v>794084220.8571022</v>
      </c>
      <c r="D115">
        <v>597189264.9469763</v>
      </c>
      <c r="E115">
        <v>371391342.6954386</v>
      </c>
    </row>
    <row r="116" spans="1:5" ht="12.75">
      <c r="A116" t="s">
        <v>1425</v>
      </c>
      <c r="B116">
        <v>948067628.00416</v>
      </c>
      <c r="C116">
        <v>782759732.1529152</v>
      </c>
      <c r="D116">
        <v>587223827.2352704</v>
      </c>
      <c r="E116">
        <v>363696847.25260735</v>
      </c>
    </row>
    <row r="117" spans="1:5" ht="12.75">
      <c r="A117" t="s">
        <v>1426</v>
      </c>
      <c r="B117">
        <v>935751503.052261</v>
      </c>
      <c r="C117">
        <v>771280711.7858429</v>
      </c>
      <c r="D117">
        <v>577140772.999291</v>
      </c>
      <c r="E117">
        <v>355937907.91874844</v>
      </c>
    </row>
    <row r="118" spans="1:5" ht="12.75">
      <c r="A118" t="s">
        <v>1427</v>
      </c>
      <c r="B118">
        <v>923891542.951902</v>
      </c>
      <c r="C118">
        <v>760255357.6297114</v>
      </c>
      <c r="D118">
        <v>567490430.9271502</v>
      </c>
      <c r="E118">
        <v>348551625.9077986</v>
      </c>
    </row>
    <row r="119" spans="1:5" ht="12.75">
      <c r="A119" t="s">
        <v>1428</v>
      </c>
      <c r="B119">
        <v>912125548.049955</v>
      </c>
      <c r="C119">
        <v>749300283.4854789</v>
      </c>
      <c r="D119">
        <v>557890599.0682096</v>
      </c>
      <c r="E119">
        <v>341204093.5768414</v>
      </c>
    </row>
    <row r="120" spans="1:5" ht="12.75">
      <c r="A120" t="s">
        <v>1429</v>
      </c>
      <c r="B120">
        <v>900486699.573658</v>
      </c>
      <c r="C120">
        <v>738484455.6945584</v>
      </c>
      <c r="D120">
        <v>548439337.4679749</v>
      </c>
      <c r="E120">
        <v>334003030.1207705</v>
      </c>
    </row>
    <row r="121" spans="1:5" ht="12.75">
      <c r="A121" t="s">
        <v>1430</v>
      </c>
      <c r="B121">
        <v>888847593.141939</v>
      </c>
      <c r="C121">
        <v>727742799.1396862</v>
      </c>
      <c r="D121">
        <v>539131768.3578974</v>
      </c>
      <c r="E121">
        <v>326988753.8085136</v>
      </c>
    </row>
    <row r="122" spans="1:5" ht="12.75">
      <c r="A122" t="s">
        <v>1431</v>
      </c>
      <c r="B122">
        <v>877394192.047183</v>
      </c>
      <c r="C122">
        <v>717146941.2600273</v>
      </c>
      <c r="D122">
        <v>529930907.4218269</v>
      </c>
      <c r="E122">
        <v>320047001.1021795</v>
      </c>
    </row>
    <row r="123" spans="1:5" ht="12.75">
      <c r="A123" t="s">
        <v>1432</v>
      </c>
      <c r="B123">
        <v>865969461.706032</v>
      </c>
      <c r="C123">
        <v>706647021.0884838</v>
      </c>
      <c r="D123">
        <v>520886856.6907716</v>
      </c>
      <c r="E123">
        <v>313295383.1415824</v>
      </c>
    </row>
    <row r="124" spans="1:5" ht="12.75">
      <c r="A124" t="s">
        <v>1433</v>
      </c>
      <c r="B124">
        <v>854597450.843103</v>
      </c>
      <c r="C124">
        <v>696184464.429968</v>
      </c>
      <c r="D124">
        <v>511869540.73367137</v>
      </c>
      <c r="E124">
        <v>306567775.48952395</v>
      </c>
    </row>
    <row r="125" spans="1:5" ht="12.75">
      <c r="A125" t="s">
        <v>1434</v>
      </c>
      <c r="B125">
        <v>843032255.707057</v>
      </c>
      <c r="C125">
        <v>685598257.8923031</v>
      </c>
      <c r="D125">
        <v>502804039.1688952</v>
      </c>
      <c r="E125">
        <v>299862800.55422777</v>
      </c>
    </row>
    <row r="126" spans="1:5" ht="12.75">
      <c r="A126" t="s">
        <v>1435</v>
      </c>
      <c r="B126">
        <v>831632210.872979</v>
      </c>
      <c r="C126">
        <v>675290964.4539628</v>
      </c>
      <c r="D126">
        <v>494107114.7369313</v>
      </c>
      <c r="E126">
        <v>293548559.5009973</v>
      </c>
    </row>
    <row r="127" spans="1:5" ht="12.75">
      <c r="A127" t="s">
        <v>1436</v>
      </c>
      <c r="B127">
        <v>820337447.610995</v>
      </c>
      <c r="C127">
        <v>664989752.469058</v>
      </c>
      <c r="D127">
        <v>485332320.9642135</v>
      </c>
      <c r="E127">
        <v>287114205.1792952</v>
      </c>
    </row>
    <row r="128" spans="1:5" ht="12.75">
      <c r="A128" t="s">
        <v>1437</v>
      </c>
      <c r="B128">
        <v>808970580.611323</v>
      </c>
      <c r="C128">
        <v>654699040.2144024</v>
      </c>
      <c r="D128">
        <v>476645758.83828455</v>
      </c>
      <c r="E128">
        <v>280819513.2326523</v>
      </c>
    </row>
    <row r="129" spans="1:5" ht="12.75">
      <c r="A129" t="s">
        <v>1438</v>
      </c>
      <c r="B129">
        <v>797970102.491873</v>
      </c>
      <c r="C129">
        <v>644701046.4149647</v>
      </c>
      <c r="D129">
        <v>468173143.2779127</v>
      </c>
      <c r="E129">
        <v>274659525.56063336</v>
      </c>
    </row>
    <row r="130" spans="1:5" ht="12.75">
      <c r="A130" t="s">
        <v>1439</v>
      </c>
      <c r="B130">
        <v>787111969.614293</v>
      </c>
      <c r="C130">
        <v>634884657.7392946</v>
      </c>
      <c r="D130">
        <v>459909860.8167454</v>
      </c>
      <c r="E130">
        <v>268705758.3664234</v>
      </c>
    </row>
    <row r="131" spans="1:5" ht="12.75">
      <c r="A131" t="s">
        <v>1440</v>
      </c>
      <c r="B131">
        <v>776374346.10323</v>
      </c>
      <c r="C131">
        <v>625161566.9461061</v>
      </c>
      <c r="D131">
        <v>451714730.1921838</v>
      </c>
      <c r="E131">
        <v>262799857.06603462</v>
      </c>
    </row>
    <row r="132" spans="1:5" ht="12.75">
      <c r="A132" t="s">
        <v>1441</v>
      </c>
      <c r="B132">
        <v>765747020.504498</v>
      </c>
      <c r="C132">
        <v>615558296.7493328</v>
      </c>
      <c r="D132">
        <v>443644665.72712207</v>
      </c>
      <c r="E132">
        <v>257011617.80364046</v>
      </c>
    </row>
    <row r="133" spans="1:5" ht="12.75">
      <c r="A133" t="s">
        <v>1442</v>
      </c>
      <c r="B133">
        <v>754736828.098757</v>
      </c>
      <c r="C133">
        <v>605711719.098074</v>
      </c>
      <c r="D133">
        <v>435473586.7177952</v>
      </c>
      <c r="E133">
        <v>251243823.01819095</v>
      </c>
    </row>
    <row r="134" spans="1:5" ht="12.75">
      <c r="A134" t="s">
        <v>1443</v>
      </c>
      <c r="B134">
        <v>744319284.586497</v>
      </c>
      <c r="C134">
        <v>596337999.8483851</v>
      </c>
      <c r="D134">
        <v>427644035.6231512</v>
      </c>
      <c r="E134">
        <v>245681589.7335353</v>
      </c>
    </row>
    <row r="135" spans="1:5" ht="12.75">
      <c r="A135" t="s">
        <v>1444</v>
      </c>
      <c r="B135">
        <v>733971745.078374</v>
      </c>
      <c r="C135">
        <v>587082473.1788175</v>
      </c>
      <c r="D135">
        <v>419970530.9742056</v>
      </c>
      <c r="E135">
        <v>240284133.96686965</v>
      </c>
    </row>
    <row r="136" spans="1:5" ht="12.75">
      <c r="A136" t="s">
        <v>1445</v>
      </c>
      <c r="B136">
        <v>723736053.430375</v>
      </c>
      <c r="C136">
        <v>577913394.4464282</v>
      </c>
      <c r="D136">
        <v>412360023.26968974</v>
      </c>
      <c r="E136">
        <v>234930526.9690722</v>
      </c>
    </row>
    <row r="137" spans="1:5" ht="12.75">
      <c r="A137" t="s">
        <v>1446</v>
      </c>
      <c r="B137">
        <v>713602478.851249</v>
      </c>
      <c r="C137">
        <v>568855133.3566983</v>
      </c>
      <c r="D137">
        <v>404864380.3140944</v>
      </c>
      <c r="E137">
        <v>229683123.98078433</v>
      </c>
    </row>
    <row r="138" spans="1:5" ht="12.75">
      <c r="A138" t="s">
        <v>1447</v>
      </c>
      <c r="B138">
        <v>703532759.610168</v>
      </c>
      <c r="C138">
        <v>559938072.728306</v>
      </c>
      <c r="D138">
        <v>397569745.5910601</v>
      </c>
      <c r="E138">
        <v>224651018.6487634</v>
      </c>
    </row>
    <row r="139" spans="1:5" ht="12.75">
      <c r="A139" t="s">
        <v>1448</v>
      </c>
      <c r="B139">
        <v>693523496.159408</v>
      </c>
      <c r="C139">
        <v>551035566.9479457</v>
      </c>
      <c r="D139">
        <v>390253722.3595274</v>
      </c>
      <c r="E139">
        <v>219583012.04847893</v>
      </c>
    </row>
    <row r="140" spans="1:5" ht="12.75">
      <c r="A140" t="s">
        <v>1449</v>
      </c>
      <c r="B140">
        <v>683451448.514592</v>
      </c>
      <c r="C140">
        <v>542141534.8282883</v>
      </c>
      <c r="D140">
        <v>383009786.3689711</v>
      </c>
      <c r="E140">
        <v>214623680.5228632</v>
      </c>
    </row>
    <row r="141" spans="1:5" ht="12.75">
      <c r="A141" t="s">
        <v>1450</v>
      </c>
      <c r="B141">
        <v>673561197.59546</v>
      </c>
      <c r="C141">
        <v>533389978.9722478</v>
      </c>
      <c r="D141">
        <v>375868676.68925244</v>
      </c>
      <c r="E141">
        <v>209729983.09838915</v>
      </c>
    </row>
    <row r="142" spans="1:5" ht="12.75">
      <c r="A142" t="s">
        <v>1451</v>
      </c>
      <c r="B142">
        <v>663740635.646591</v>
      </c>
      <c r="C142">
        <v>524750376.6640859</v>
      </c>
      <c r="D142">
        <v>368870402.0569186</v>
      </c>
      <c r="E142">
        <v>204981317.14712852</v>
      </c>
    </row>
    <row r="143" spans="1:5" ht="12.75">
      <c r="A143" t="s">
        <v>1452</v>
      </c>
      <c r="B143">
        <v>653975353.157476</v>
      </c>
      <c r="C143">
        <v>516153066.9016195</v>
      </c>
      <c r="D143">
        <v>361904226.6090436</v>
      </c>
      <c r="E143">
        <v>200258401.44558167</v>
      </c>
    </row>
    <row r="144" spans="1:5" ht="12.75">
      <c r="A144" t="s">
        <v>1453</v>
      </c>
      <c r="B144">
        <v>644271581.183416</v>
      </c>
      <c r="C144">
        <v>507631876.07212144</v>
      </c>
      <c r="D144">
        <v>355024333.75387186</v>
      </c>
      <c r="E144">
        <v>195619358.59504294</v>
      </c>
    </row>
    <row r="145" spans="1:5" ht="12.75">
      <c r="A145" t="s">
        <v>1454</v>
      </c>
      <c r="B145">
        <v>634554201.823769</v>
      </c>
      <c r="C145">
        <v>499154734.5140666</v>
      </c>
      <c r="D145">
        <v>348236426.80367094</v>
      </c>
      <c r="E145">
        <v>191092653.4334089</v>
      </c>
    </row>
    <row r="146" spans="1:5" ht="12.75">
      <c r="A146" t="s">
        <v>1455</v>
      </c>
      <c r="B146">
        <v>624990422.602176</v>
      </c>
      <c r="C146">
        <v>490797805.098271</v>
      </c>
      <c r="D146">
        <v>341535386.7149964</v>
      </c>
      <c r="E146">
        <v>186621691.05255425</v>
      </c>
    </row>
    <row r="147" spans="1:5" ht="12.75">
      <c r="A147" t="s">
        <v>1456</v>
      </c>
      <c r="B147">
        <v>615342432.720643</v>
      </c>
      <c r="C147">
        <v>482428186.5458961</v>
      </c>
      <c r="D147">
        <v>334884878.3345389</v>
      </c>
      <c r="E147">
        <v>182237619.38532445</v>
      </c>
    </row>
    <row r="148" spans="1:5" ht="12.75">
      <c r="A148" t="s">
        <v>1457</v>
      </c>
      <c r="B148">
        <v>605754221.710256</v>
      </c>
      <c r="C148">
        <v>474105549.23058337</v>
      </c>
      <c r="D148">
        <v>328270604.4572268</v>
      </c>
      <c r="E148">
        <v>177881634.09062096</v>
      </c>
    </row>
    <row r="149" spans="1:5" ht="12.75">
      <c r="A149" t="s">
        <v>1458</v>
      </c>
      <c r="B149">
        <v>596159155.429907</v>
      </c>
      <c r="C149">
        <v>465804399.4347852</v>
      </c>
      <c r="D149">
        <v>321702647.6161474</v>
      </c>
      <c r="E149">
        <v>173584271.16530237</v>
      </c>
    </row>
    <row r="150" spans="1:5" ht="12.75">
      <c r="A150" t="s">
        <v>1459</v>
      </c>
      <c r="B150">
        <v>586814524.754282</v>
      </c>
      <c r="C150">
        <v>457800587.8527464</v>
      </c>
      <c r="D150">
        <v>315448532.4368886</v>
      </c>
      <c r="E150">
        <v>169558379.633273</v>
      </c>
    </row>
    <row r="151" spans="1:5" ht="12.75">
      <c r="A151" t="s">
        <v>1460</v>
      </c>
      <c r="B151">
        <v>577553857.965891</v>
      </c>
      <c r="C151">
        <v>449811712.163733</v>
      </c>
      <c r="D151">
        <v>309155528.72134405</v>
      </c>
      <c r="E151">
        <v>165471949.45993832</v>
      </c>
    </row>
    <row r="152" spans="1:5" ht="12.75">
      <c r="A152" t="s">
        <v>1461</v>
      </c>
      <c r="B152">
        <v>568289452.445451</v>
      </c>
      <c r="C152">
        <v>441869907.59254557</v>
      </c>
      <c r="D152">
        <v>302949647.5104124</v>
      </c>
      <c r="E152">
        <v>161485636.97108722</v>
      </c>
    </row>
    <row r="153" spans="1:5" ht="12.75">
      <c r="A153" t="s">
        <v>1462</v>
      </c>
      <c r="B153">
        <v>559173301.393186</v>
      </c>
      <c r="C153">
        <v>434044279.4473055</v>
      </c>
      <c r="D153">
        <v>296827514.20727813</v>
      </c>
      <c r="E153">
        <v>157552110.08605754</v>
      </c>
    </row>
    <row r="154" spans="1:5" ht="12.75">
      <c r="A154" t="s">
        <v>1463</v>
      </c>
      <c r="B154">
        <v>550140546.233786</v>
      </c>
      <c r="C154">
        <v>426331894.7215158</v>
      </c>
      <c r="D154">
        <v>290835696.60860574</v>
      </c>
      <c r="E154">
        <v>153738932.90524927</v>
      </c>
    </row>
    <row r="155" spans="1:5" ht="12.75">
      <c r="A155" t="s">
        <v>1464</v>
      </c>
      <c r="B155">
        <v>541195773.835796</v>
      </c>
      <c r="C155">
        <v>418688801.9067225</v>
      </c>
      <c r="D155">
        <v>284895325.8939636</v>
      </c>
      <c r="E155">
        <v>149960919.98026615</v>
      </c>
    </row>
    <row r="156" spans="1:5" ht="12.75">
      <c r="A156" t="s">
        <v>1465</v>
      </c>
      <c r="B156">
        <v>532328738.40098</v>
      </c>
      <c r="C156">
        <v>411130447.328684</v>
      </c>
      <c r="D156">
        <v>279040802.4499037</v>
      </c>
      <c r="E156">
        <v>146257149.0951487</v>
      </c>
    </row>
    <row r="157" spans="1:5" ht="12.75">
      <c r="A157" t="s">
        <v>1466</v>
      </c>
      <c r="B157">
        <v>523542045.868382</v>
      </c>
      <c r="C157">
        <v>403680577.26058275</v>
      </c>
      <c r="D157">
        <v>273310107.459917</v>
      </c>
      <c r="E157">
        <v>142666224.38186178</v>
      </c>
    </row>
    <row r="158" spans="1:5" ht="12.75">
      <c r="A158" t="s">
        <v>1467</v>
      </c>
      <c r="B158">
        <v>514796761.068851</v>
      </c>
      <c r="C158">
        <v>396264231.9204903</v>
      </c>
      <c r="D158">
        <v>267606590.52056706</v>
      </c>
      <c r="E158">
        <v>139097363.86975357</v>
      </c>
    </row>
    <row r="159" spans="1:5" ht="12.75">
      <c r="A159" t="s">
        <v>1468</v>
      </c>
      <c r="B159">
        <v>505325619.758609</v>
      </c>
      <c r="C159">
        <v>388335367.15689087</v>
      </c>
      <c r="D159">
        <v>261606568.4233632</v>
      </c>
      <c r="E159">
        <v>135421251.21013725</v>
      </c>
    </row>
    <row r="160" spans="1:5" ht="12.75">
      <c r="A160" t="s">
        <v>1469</v>
      </c>
      <c r="B160">
        <v>496641328.594843</v>
      </c>
      <c r="C160">
        <v>381014289.7383334</v>
      </c>
      <c r="D160">
        <v>256021864.3219638</v>
      </c>
      <c r="E160">
        <v>131968977.97405505</v>
      </c>
    </row>
    <row r="161" spans="1:5" ht="12.75">
      <c r="A161" t="s">
        <v>1470</v>
      </c>
      <c r="B161">
        <v>487999913.395807</v>
      </c>
      <c r="C161">
        <v>373749767.2648327</v>
      </c>
      <c r="D161">
        <v>250501779.62669235</v>
      </c>
      <c r="E161">
        <v>128576687.44467226</v>
      </c>
    </row>
    <row r="162" spans="1:5" ht="12.75">
      <c r="A162" t="s">
        <v>1471</v>
      </c>
      <c r="B162">
        <v>479409100.0116</v>
      </c>
      <c r="C162">
        <v>366607700.0362071</v>
      </c>
      <c r="D162">
        <v>245150387.02852765</v>
      </c>
      <c r="E162">
        <v>125348462.57714458</v>
      </c>
    </row>
    <row r="163" spans="1:5" ht="12.75">
      <c r="A163" t="s">
        <v>1472</v>
      </c>
      <c r="B163">
        <v>470883784.74527</v>
      </c>
      <c r="C163">
        <v>359477591.6706077</v>
      </c>
      <c r="D163">
        <v>239771144.96734506</v>
      </c>
      <c r="E163">
        <v>122078719.46013306</v>
      </c>
    </row>
    <row r="164" spans="1:5" ht="12.75">
      <c r="A164" t="s">
        <v>1473</v>
      </c>
      <c r="B164">
        <v>462433734.375952</v>
      </c>
      <c r="C164">
        <v>352447274.59476346</v>
      </c>
      <c r="D164">
        <v>234503331.84628502</v>
      </c>
      <c r="E164">
        <v>118907199.03063811</v>
      </c>
    </row>
    <row r="165" spans="1:5" ht="12.75">
      <c r="A165" t="s">
        <v>1474</v>
      </c>
      <c r="B165">
        <v>453797876.988856</v>
      </c>
      <c r="C165">
        <v>345278779.01921225</v>
      </c>
      <c r="D165">
        <v>229149461.5658752</v>
      </c>
      <c r="E165">
        <v>115700328.52713116</v>
      </c>
    </row>
    <row r="166" spans="1:5" ht="12.75">
      <c r="A166" t="s">
        <v>1475</v>
      </c>
      <c r="B166">
        <v>445559610.377398</v>
      </c>
      <c r="C166">
        <v>338454118.6021244</v>
      </c>
      <c r="D166">
        <v>224067322.468358</v>
      </c>
      <c r="E166">
        <v>112670535.6384521</v>
      </c>
    </row>
    <row r="167" spans="1:5" ht="12.75">
      <c r="A167" t="s">
        <v>1476</v>
      </c>
      <c r="B167">
        <v>437424791.923106</v>
      </c>
      <c r="C167">
        <v>331711219.37828714</v>
      </c>
      <c r="D167">
        <v>219044813.6776236</v>
      </c>
      <c r="E167">
        <v>109678481.46636283</v>
      </c>
    </row>
    <row r="168" spans="1:5" ht="12.75">
      <c r="A168" t="s">
        <v>1477</v>
      </c>
      <c r="B168">
        <v>429412176.888925</v>
      </c>
      <c r="C168">
        <v>325082732.4770821</v>
      </c>
      <c r="D168">
        <v>214121761.98493826</v>
      </c>
      <c r="E168">
        <v>106759340.44964081</v>
      </c>
    </row>
    <row r="169" spans="1:5" ht="12.75">
      <c r="A169" t="s">
        <v>1478</v>
      </c>
      <c r="B169">
        <v>421543429.268005</v>
      </c>
      <c r="C169">
        <v>318601950.69513476</v>
      </c>
      <c r="D169">
        <v>209336570.39782283</v>
      </c>
      <c r="E169">
        <v>103945636.22967899</v>
      </c>
    </row>
    <row r="170" spans="1:5" ht="12.75">
      <c r="A170" t="s">
        <v>1479</v>
      </c>
      <c r="B170">
        <v>413763871.443641</v>
      </c>
      <c r="C170">
        <v>312191771.52399594</v>
      </c>
      <c r="D170">
        <v>204603104.5713956</v>
      </c>
      <c r="E170">
        <v>101164932.45012315</v>
      </c>
    </row>
    <row r="171" spans="1:5" ht="12.75">
      <c r="A171" t="s">
        <v>1480</v>
      </c>
      <c r="B171">
        <v>406053479.749619</v>
      </c>
      <c r="C171">
        <v>305871267.2062573</v>
      </c>
      <c r="D171">
        <v>199967407.7726952</v>
      </c>
      <c r="E171">
        <v>98467537.4420066</v>
      </c>
    </row>
    <row r="172" spans="1:5" ht="12.75">
      <c r="A172" t="s">
        <v>1481</v>
      </c>
      <c r="B172">
        <v>398210530.201434</v>
      </c>
      <c r="C172">
        <v>299454583.6241957</v>
      </c>
      <c r="D172">
        <v>195274526.02163637</v>
      </c>
      <c r="E172">
        <v>95749402.37934035</v>
      </c>
    </row>
    <row r="173" spans="1:5" ht="12.75">
      <c r="A173" t="s">
        <v>1482</v>
      </c>
      <c r="B173">
        <v>390649120.286562</v>
      </c>
      <c r="C173">
        <v>293270145.3949181</v>
      </c>
      <c r="D173">
        <v>190755283.01217324</v>
      </c>
      <c r="E173">
        <v>93137306.45308551</v>
      </c>
    </row>
    <row r="174" spans="1:5" ht="12.75">
      <c r="A174" t="s">
        <v>1483</v>
      </c>
      <c r="B174">
        <v>382144711.171693</v>
      </c>
      <c r="C174">
        <v>286446143.9244837</v>
      </c>
      <c r="D174">
        <v>185888625.6817105</v>
      </c>
      <c r="E174">
        <v>90413842.56535156</v>
      </c>
    </row>
    <row r="175" spans="1:5" ht="12.75">
      <c r="A175" t="s">
        <v>1484</v>
      </c>
      <c r="B175">
        <v>374719825.666338</v>
      </c>
      <c r="C175">
        <v>280404240.6008565</v>
      </c>
      <c r="D175">
        <v>181504963.73740163</v>
      </c>
      <c r="E175">
        <v>87907764.58919427</v>
      </c>
    </row>
    <row r="176" spans="1:5" ht="12.75">
      <c r="A176" t="s">
        <v>1485</v>
      </c>
      <c r="B176">
        <v>367363937.008127</v>
      </c>
      <c r="C176">
        <v>274448579.31080437</v>
      </c>
      <c r="D176">
        <v>177212635.12358123</v>
      </c>
      <c r="E176">
        <v>85477044.42947046</v>
      </c>
    </row>
    <row r="177" spans="1:5" ht="12.75">
      <c r="A177" t="s">
        <v>1486</v>
      </c>
      <c r="B177">
        <v>360111402.959097</v>
      </c>
      <c r="C177">
        <v>268574093.7087706</v>
      </c>
      <c r="D177">
        <v>172978412.99014527</v>
      </c>
      <c r="E177">
        <v>83081311.07551542</v>
      </c>
    </row>
    <row r="178" spans="1:5" ht="12.75">
      <c r="A178" t="s">
        <v>1487</v>
      </c>
      <c r="B178">
        <v>353044051.815474</v>
      </c>
      <c r="C178">
        <v>262871016.47854072</v>
      </c>
      <c r="D178">
        <v>168888571.05487886</v>
      </c>
      <c r="E178">
        <v>80784450.96082966</v>
      </c>
    </row>
    <row r="179" spans="1:5" ht="12.75">
      <c r="A179" t="s">
        <v>1488</v>
      </c>
      <c r="B179">
        <v>346099488.99121</v>
      </c>
      <c r="C179">
        <v>257263126.23198584</v>
      </c>
      <c r="D179">
        <v>164865275.41195786</v>
      </c>
      <c r="E179">
        <v>78525973.38715868</v>
      </c>
    </row>
    <row r="180" spans="1:5" ht="12.75">
      <c r="A180" t="s">
        <v>1489</v>
      </c>
      <c r="B180">
        <v>339108551.910053</v>
      </c>
      <c r="C180">
        <v>251639090.07859915</v>
      </c>
      <c r="D180">
        <v>160851030.8760723</v>
      </c>
      <c r="E180">
        <v>76289471.13770768</v>
      </c>
    </row>
    <row r="181" spans="1:5" ht="12.75">
      <c r="A181" t="s">
        <v>1490</v>
      </c>
      <c r="B181">
        <v>332412133.864172</v>
      </c>
      <c r="C181">
        <v>246265056.4561561</v>
      </c>
      <c r="D181">
        <v>157028434.93163237</v>
      </c>
      <c r="E181">
        <v>74171171.96922816</v>
      </c>
    </row>
    <row r="182" spans="1:5" ht="12.75">
      <c r="A182" t="s">
        <v>1491</v>
      </c>
      <c r="B182">
        <v>325789395.775876</v>
      </c>
      <c r="C182">
        <v>240949288.08028525</v>
      </c>
      <c r="D182">
        <v>153248153.40901488</v>
      </c>
      <c r="E182">
        <v>72078992.70325193</v>
      </c>
    </row>
    <row r="183" spans="1:5" ht="12.75">
      <c r="A183" t="s">
        <v>1492</v>
      </c>
      <c r="B183">
        <v>319190568.23909</v>
      </c>
      <c r="C183">
        <v>235681402.28199935</v>
      </c>
      <c r="D183">
        <v>149528743.34852025</v>
      </c>
      <c r="E183">
        <v>70041304.42168005</v>
      </c>
    </row>
    <row r="184" spans="1:5" ht="12.75">
      <c r="A184" t="s">
        <v>1493</v>
      </c>
      <c r="B184">
        <v>312624094.488831</v>
      </c>
      <c r="C184">
        <v>230441391.7488126</v>
      </c>
      <c r="D184">
        <v>145832376.2195351</v>
      </c>
      <c r="E184">
        <v>68020546.05406235</v>
      </c>
    </row>
    <row r="185" spans="1:5" ht="12.75">
      <c r="A185" t="s">
        <v>1494</v>
      </c>
      <c r="B185">
        <v>306089469.246752</v>
      </c>
      <c r="C185">
        <v>225241914.47678745</v>
      </c>
      <c r="D185">
        <v>142179429.0049044</v>
      </c>
      <c r="E185">
        <v>66035815.73875924</v>
      </c>
    </row>
    <row r="186" spans="1:5" ht="12.75">
      <c r="A186" t="s">
        <v>1495</v>
      </c>
      <c r="B186">
        <v>299592971.641981</v>
      </c>
      <c r="C186">
        <v>220111525.71858</v>
      </c>
      <c r="D186">
        <v>138610388.76410562</v>
      </c>
      <c r="E186">
        <v>64123040.9812087</v>
      </c>
    </row>
    <row r="187" spans="1:5" ht="12.75">
      <c r="A187" t="s">
        <v>1496</v>
      </c>
      <c r="B187">
        <v>293151893.454592</v>
      </c>
      <c r="C187">
        <v>215013954.1792579</v>
      </c>
      <c r="D187">
        <v>135055954.4401715</v>
      </c>
      <c r="E187">
        <v>62214080.18581815</v>
      </c>
    </row>
    <row r="188" spans="1:5" ht="12.75">
      <c r="A188" t="s">
        <v>1497</v>
      </c>
      <c r="B188">
        <v>286764003.113995</v>
      </c>
      <c r="C188">
        <v>209983484.00729024</v>
      </c>
      <c r="D188">
        <v>131571551.157826</v>
      </c>
      <c r="E188">
        <v>60360527.49692999</v>
      </c>
    </row>
    <row r="189" spans="1:5" ht="12.75">
      <c r="A189" t="s">
        <v>1498</v>
      </c>
      <c r="B189">
        <v>280477485.521444</v>
      </c>
      <c r="C189">
        <v>205031829.6361642</v>
      </c>
      <c r="D189">
        <v>128142218.25278565</v>
      </c>
      <c r="E189">
        <v>58538270.74223474</v>
      </c>
    </row>
    <row r="190" spans="1:5" ht="12.75">
      <c r="A190" t="s">
        <v>1499</v>
      </c>
      <c r="B190">
        <v>274324401.749269</v>
      </c>
      <c r="C190">
        <v>200204706.5806394</v>
      </c>
      <c r="D190">
        <v>124817362.3646889</v>
      </c>
      <c r="E190">
        <v>56785667.54698879</v>
      </c>
    </row>
    <row r="191" spans="1:5" ht="12.75">
      <c r="A191" t="s">
        <v>1500</v>
      </c>
      <c r="B191">
        <v>268309737.877909</v>
      </c>
      <c r="C191">
        <v>195483027.43749624</v>
      </c>
      <c r="D191">
        <v>121563687.9380872</v>
      </c>
      <c r="E191">
        <v>55071159.60096078</v>
      </c>
    </row>
    <row r="192" spans="1:5" ht="12.75">
      <c r="A192" t="s">
        <v>1501</v>
      </c>
      <c r="B192">
        <v>262408463.605555</v>
      </c>
      <c r="C192">
        <v>190859261.40405408</v>
      </c>
      <c r="D192">
        <v>118386489.43423438</v>
      </c>
      <c r="E192">
        <v>53404655.2982257</v>
      </c>
    </row>
    <row r="193" spans="1:5" ht="12.75">
      <c r="A193" t="s">
        <v>1502</v>
      </c>
      <c r="B193">
        <v>256617462.452847</v>
      </c>
      <c r="C193">
        <v>186340890.63430128</v>
      </c>
      <c r="D193">
        <v>115299344.38122079</v>
      </c>
      <c r="E193">
        <v>51798823.41564153</v>
      </c>
    </row>
    <row r="194" spans="1:5" ht="12.75">
      <c r="A194" t="s">
        <v>1503</v>
      </c>
      <c r="B194">
        <v>250939253.425326</v>
      </c>
      <c r="C194">
        <v>181908646.03699514</v>
      </c>
      <c r="D194">
        <v>112270615.90605173</v>
      </c>
      <c r="E194">
        <v>50224518.51328515</v>
      </c>
    </row>
    <row r="195" spans="1:5" ht="12.75">
      <c r="A195" t="s">
        <v>1504</v>
      </c>
      <c r="B195">
        <v>245370780.798329</v>
      </c>
      <c r="C195">
        <v>177580038.19336697</v>
      </c>
      <c r="D195">
        <v>109329327.35655907</v>
      </c>
      <c r="E195">
        <v>48708239.906795315</v>
      </c>
    </row>
    <row r="196" spans="1:5" ht="12.75">
      <c r="A196" t="s">
        <v>1505</v>
      </c>
      <c r="B196">
        <v>239950019.270743</v>
      </c>
      <c r="C196">
        <v>173362383.12152824</v>
      </c>
      <c r="D196">
        <v>106461233.14805076</v>
      </c>
      <c r="E196">
        <v>47229557.01807819</v>
      </c>
    </row>
    <row r="197" spans="1:5" ht="12.75">
      <c r="A197" t="s">
        <v>1506</v>
      </c>
      <c r="B197">
        <v>234616038.295755</v>
      </c>
      <c r="C197">
        <v>169221116.18481132</v>
      </c>
      <c r="D197">
        <v>103653810.50215451</v>
      </c>
      <c r="E197">
        <v>45789328.18044729</v>
      </c>
    </row>
    <row r="198" spans="1:5" ht="12.75">
      <c r="A198" t="s">
        <v>1507</v>
      </c>
      <c r="B198">
        <v>229380601.557638</v>
      </c>
      <c r="C198">
        <v>165191489.31045684</v>
      </c>
      <c r="D198">
        <v>100953063.3024531</v>
      </c>
      <c r="E198">
        <v>44425621.51509178</v>
      </c>
    </row>
    <row r="199" spans="1:5" ht="12.75">
      <c r="A199" t="s">
        <v>1508</v>
      </c>
      <c r="B199">
        <v>224209754.919856</v>
      </c>
      <c r="C199">
        <v>161193774.31099126</v>
      </c>
      <c r="D199">
        <v>98259418.61890638</v>
      </c>
      <c r="E199">
        <v>43057104.43438851</v>
      </c>
    </row>
    <row r="200" spans="1:5" ht="12.75">
      <c r="A200" t="s">
        <v>1509</v>
      </c>
      <c r="B200">
        <v>219087440.831612</v>
      </c>
      <c r="C200">
        <v>157252588.53507358</v>
      </c>
      <c r="D200">
        <v>95621047.35088095</v>
      </c>
      <c r="E200">
        <v>41729214.522145055</v>
      </c>
    </row>
    <row r="201" spans="1:5" ht="12.75">
      <c r="A201" t="s">
        <v>1510</v>
      </c>
      <c r="B201">
        <v>214000090.91091</v>
      </c>
      <c r="C201">
        <v>153340564.46551657</v>
      </c>
      <c r="D201">
        <v>93005117.05133909</v>
      </c>
      <c r="E201">
        <v>40415706.67799511</v>
      </c>
    </row>
    <row r="202" spans="1:5" ht="12.75">
      <c r="A202" t="s">
        <v>1511</v>
      </c>
      <c r="B202">
        <v>208981753.25281</v>
      </c>
      <c r="C202">
        <v>149498910.78958693</v>
      </c>
      <c r="D202">
        <v>90451876.66338465</v>
      </c>
      <c r="E202">
        <v>39145063.20253906</v>
      </c>
    </row>
    <row r="203" spans="1:5" ht="12.75">
      <c r="A203" t="s">
        <v>1512</v>
      </c>
      <c r="B203">
        <v>204016942.71465</v>
      </c>
      <c r="C203">
        <v>145699705.64639392</v>
      </c>
      <c r="D203">
        <v>87929037.7763381</v>
      </c>
      <c r="E203">
        <v>37892072.26732081</v>
      </c>
    </row>
    <row r="204" spans="1:5" ht="12.75">
      <c r="A204" t="s">
        <v>1513</v>
      </c>
      <c r="B204">
        <v>199104140.175429</v>
      </c>
      <c r="C204">
        <v>141950036.68446228</v>
      </c>
      <c r="D204">
        <v>85448264.85990746</v>
      </c>
      <c r="E204">
        <v>36667044.37053729</v>
      </c>
    </row>
    <row r="205" spans="1:5" ht="12.75">
      <c r="A205" t="s">
        <v>1514</v>
      </c>
      <c r="B205">
        <v>194261802.177318</v>
      </c>
      <c r="C205">
        <v>138270391.34162232</v>
      </c>
      <c r="D205">
        <v>83028405.64304186</v>
      </c>
      <c r="E205">
        <v>35482600.19276762</v>
      </c>
    </row>
    <row r="206" spans="1:5" ht="12.75">
      <c r="A206" t="s">
        <v>1515</v>
      </c>
      <c r="B206">
        <v>189482669.118884</v>
      </c>
      <c r="C206">
        <v>134639984.01189643</v>
      </c>
      <c r="D206">
        <v>80642809.69239825</v>
      </c>
      <c r="E206">
        <v>34317133.92664861</v>
      </c>
    </row>
    <row r="207" spans="1:5" ht="12.75">
      <c r="A207" t="s">
        <v>1516</v>
      </c>
      <c r="B207">
        <v>184753085.797702</v>
      </c>
      <c r="C207">
        <v>131063819.12039623</v>
      </c>
      <c r="D207">
        <v>78307648.99785326</v>
      </c>
      <c r="E207">
        <v>33186819.0870421</v>
      </c>
    </row>
    <row r="208" spans="1:5" ht="12.75">
      <c r="A208" t="s">
        <v>1517</v>
      </c>
      <c r="B208">
        <v>180112004.434122</v>
      </c>
      <c r="C208">
        <v>127554726.6904485</v>
      </c>
      <c r="D208">
        <v>76017225.76069653</v>
      </c>
      <c r="E208">
        <v>32079683.72870176</v>
      </c>
    </row>
    <row r="209" spans="1:5" ht="12.75">
      <c r="A209" t="s">
        <v>1518</v>
      </c>
      <c r="B209">
        <v>175547170.81944</v>
      </c>
      <c r="C209">
        <v>124111067.41307594</v>
      </c>
      <c r="D209">
        <v>73776842.29313767</v>
      </c>
      <c r="E209">
        <v>31002359.260641962</v>
      </c>
    </row>
    <row r="210" spans="1:5" ht="12.75">
      <c r="A210" t="s">
        <v>1519</v>
      </c>
      <c r="B210">
        <v>171089041.687538</v>
      </c>
      <c r="C210">
        <v>120773872.81204064</v>
      </c>
      <c r="D210">
        <v>71628137.95974967</v>
      </c>
      <c r="E210">
        <v>29984261.315215487</v>
      </c>
    </row>
    <row r="211" spans="1:5" ht="12.75">
      <c r="A211" t="s">
        <v>1520</v>
      </c>
      <c r="B211">
        <v>166311613.956229</v>
      </c>
      <c r="C211">
        <v>117202305.91745484</v>
      </c>
      <c r="D211">
        <v>69333147.75085591</v>
      </c>
      <c r="E211">
        <v>28900624.682767294</v>
      </c>
    </row>
    <row r="212" spans="1:5" ht="12.75">
      <c r="A212" t="s">
        <v>1521</v>
      </c>
      <c r="B212">
        <v>162039332.776844</v>
      </c>
      <c r="C212">
        <v>114004130.03384994</v>
      </c>
      <c r="D212">
        <v>67275217.97052762</v>
      </c>
      <c r="E212">
        <v>27927850.39019664</v>
      </c>
    </row>
    <row r="213" spans="1:5" ht="12.75">
      <c r="A213" t="s">
        <v>1522</v>
      </c>
      <c r="B213">
        <v>157853812.710987</v>
      </c>
      <c r="C213">
        <v>110871007.4139138</v>
      </c>
      <c r="D213">
        <v>65259931.75569115</v>
      </c>
      <c r="E213">
        <v>26976501.74546459</v>
      </c>
    </row>
    <row r="214" spans="1:5" ht="12.75">
      <c r="A214" t="s">
        <v>1523</v>
      </c>
      <c r="B214">
        <v>153751152.322535</v>
      </c>
      <c r="C214">
        <v>107812187.36845684</v>
      </c>
      <c r="D214">
        <v>63303284.82976401</v>
      </c>
      <c r="E214">
        <v>26060416.06219852</v>
      </c>
    </row>
    <row r="215" spans="1:5" ht="12.75">
      <c r="A215" t="s">
        <v>1524</v>
      </c>
      <c r="B215">
        <v>149202041.684246</v>
      </c>
      <c r="C215">
        <v>104444848.22812642</v>
      </c>
      <c r="D215">
        <v>61170144.28993501</v>
      </c>
      <c r="E215">
        <v>25075593.6378947</v>
      </c>
    </row>
    <row r="216" spans="1:5" ht="12.75">
      <c r="A216" t="s">
        <v>1525</v>
      </c>
      <c r="B216">
        <v>145059157.662297</v>
      </c>
      <c r="C216">
        <v>101372507.09205535</v>
      </c>
      <c r="D216">
        <v>59219776.23245633</v>
      </c>
      <c r="E216">
        <v>24173253.139521673</v>
      </c>
    </row>
    <row r="217" spans="1:5" ht="12.75">
      <c r="A217" t="s">
        <v>1526</v>
      </c>
      <c r="B217">
        <v>141111342.425158</v>
      </c>
      <c r="C217">
        <v>98451768.06939921</v>
      </c>
      <c r="D217">
        <v>57371983.1100674</v>
      </c>
      <c r="E217">
        <v>23322993.071377967</v>
      </c>
    </row>
    <row r="218" spans="1:5" ht="12.75">
      <c r="A218" t="s">
        <v>1527</v>
      </c>
      <c r="B218">
        <v>137182979.237543</v>
      </c>
      <c r="C218">
        <v>95548661.11932726</v>
      </c>
      <c r="D218">
        <v>55538614.414371274</v>
      </c>
      <c r="E218">
        <v>22482058.919615284</v>
      </c>
    </row>
    <row r="219" spans="1:5" ht="12.75">
      <c r="A219" t="s">
        <v>1528</v>
      </c>
      <c r="B219">
        <v>133275823.139822</v>
      </c>
      <c r="C219">
        <v>92674939.12420449</v>
      </c>
      <c r="D219">
        <v>53735650.618067354</v>
      </c>
      <c r="E219">
        <v>21663051.68980923</v>
      </c>
    </row>
    <row r="220" spans="1:5" ht="12.75">
      <c r="A220" t="s">
        <v>1529</v>
      </c>
      <c r="B220">
        <v>129392502.110156</v>
      </c>
      <c r="C220">
        <v>89822021.73436889</v>
      </c>
      <c r="D220">
        <v>51948991.520337634</v>
      </c>
      <c r="E220">
        <v>20854071.827326577</v>
      </c>
    </row>
    <row r="221" spans="1:5" ht="12.75">
      <c r="A221" t="s">
        <v>1530</v>
      </c>
      <c r="B221">
        <v>125535402.143398</v>
      </c>
      <c r="C221">
        <v>86996686.60059355</v>
      </c>
      <c r="D221">
        <v>50186984.30792001</v>
      </c>
      <c r="E221">
        <v>20061410.454558693</v>
      </c>
    </row>
    <row r="222" spans="1:5" ht="12.75">
      <c r="A222" t="s">
        <v>1531</v>
      </c>
      <c r="B222">
        <v>121725684.981234</v>
      </c>
      <c r="C222">
        <v>84227293.21859579</v>
      </c>
      <c r="D222">
        <v>48477738.11449564</v>
      </c>
      <c r="E222">
        <v>19304018.40586905</v>
      </c>
    </row>
    <row r="223" spans="1:5" ht="12.75">
      <c r="A223" t="s">
        <v>1532</v>
      </c>
      <c r="B223">
        <v>117942421.04531</v>
      </c>
      <c r="C223">
        <v>81471072.6998778</v>
      </c>
      <c r="D223">
        <v>46772117.44115759</v>
      </c>
      <c r="E223">
        <v>18545947.49093655</v>
      </c>
    </row>
    <row r="224" spans="1:5" ht="12.75">
      <c r="A224" t="s">
        <v>1533</v>
      </c>
      <c r="B224">
        <v>114205907.25078</v>
      </c>
      <c r="C224">
        <v>78760510.9032565</v>
      </c>
      <c r="D224">
        <v>45104709.37978548</v>
      </c>
      <c r="E224">
        <v>17811478.324035205</v>
      </c>
    </row>
    <row r="225" spans="1:5" ht="12.75">
      <c r="A225" t="s">
        <v>1534</v>
      </c>
      <c r="B225">
        <v>110508865.669163</v>
      </c>
      <c r="C225">
        <v>76081638.42335787</v>
      </c>
      <c r="D225">
        <v>43459759.005079284</v>
      </c>
      <c r="E225">
        <v>17089210.962994017</v>
      </c>
    </row>
    <row r="226" spans="1:5" ht="12.75">
      <c r="A226" t="s">
        <v>1535</v>
      </c>
      <c r="B226">
        <v>106898051.09121</v>
      </c>
      <c r="C226">
        <v>73474913.48107201</v>
      </c>
      <c r="D226">
        <v>41867430.47323009</v>
      </c>
      <c r="E226">
        <v>16395591.476618303</v>
      </c>
    </row>
    <row r="227" spans="1:5" ht="12.75">
      <c r="A227" t="s">
        <v>1536</v>
      </c>
      <c r="B227">
        <v>103350275.39913</v>
      </c>
      <c r="C227">
        <v>70915915.38997932</v>
      </c>
      <c r="D227">
        <v>40306494.66460913</v>
      </c>
      <c r="E227">
        <v>15717462.42946117</v>
      </c>
    </row>
    <row r="228" spans="1:5" ht="12.75">
      <c r="A228" t="s">
        <v>1537</v>
      </c>
      <c r="B228">
        <v>99912332.144706</v>
      </c>
      <c r="C228">
        <v>68440622.39797337</v>
      </c>
      <c r="D228">
        <v>38800682.11543625</v>
      </c>
      <c r="E228">
        <v>15066187.93566528</v>
      </c>
    </row>
    <row r="229" spans="1:5" ht="12.75">
      <c r="A229" t="s">
        <v>1538</v>
      </c>
      <c r="B229">
        <v>96630449.048819</v>
      </c>
      <c r="C229">
        <v>66083861.468307346</v>
      </c>
      <c r="D229">
        <v>37372365.675852604</v>
      </c>
      <c r="E229">
        <v>14452091.184106657</v>
      </c>
    </row>
    <row r="230" spans="1:5" ht="12.75">
      <c r="A230" t="s">
        <v>1539</v>
      </c>
      <c r="B230">
        <v>93421513.994384</v>
      </c>
      <c r="C230">
        <v>63780966.299191475</v>
      </c>
      <c r="D230">
        <v>35978277.32142769</v>
      </c>
      <c r="E230">
        <v>13854060.760615716</v>
      </c>
    </row>
    <row r="231" spans="1:5" ht="12.75">
      <c r="A231" t="s">
        <v>1540</v>
      </c>
      <c r="B231">
        <v>90255347.979643</v>
      </c>
      <c r="C231">
        <v>61518211.20360148</v>
      </c>
      <c r="D231">
        <v>34616466.625406444</v>
      </c>
      <c r="E231">
        <v>13275030.969160104</v>
      </c>
    </row>
    <row r="232" spans="1:5" ht="12.75">
      <c r="A232" t="s">
        <v>1541</v>
      </c>
      <c r="B232">
        <v>87184127.990589</v>
      </c>
      <c r="C232">
        <v>59324073.04616827</v>
      </c>
      <c r="D232">
        <v>33296922.214146793</v>
      </c>
      <c r="E232">
        <v>12714916.649388684</v>
      </c>
    </row>
    <row r="233" spans="1:5" ht="12.75">
      <c r="A233" t="s">
        <v>1542</v>
      </c>
      <c r="B233">
        <v>84150848.053062</v>
      </c>
      <c r="C233">
        <v>57162973.12501951</v>
      </c>
      <c r="D233">
        <v>32002361.91987501</v>
      </c>
      <c r="E233">
        <v>12168809.097430216</v>
      </c>
    </row>
    <row r="234" spans="1:5" ht="12.75">
      <c r="A234" t="s">
        <v>1543</v>
      </c>
      <c r="B234">
        <v>81160323.628371</v>
      </c>
      <c r="C234">
        <v>55044055.45581563</v>
      </c>
      <c r="D234">
        <v>30742776.58054423</v>
      </c>
      <c r="E234">
        <v>11643530.411421133</v>
      </c>
    </row>
    <row r="235" spans="1:5" ht="12.75">
      <c r="A235" t="s">
        <v>1544</v>
      </c>
      <c r="B235">
        <v>78231862.182945</v>
      </c>
      <c r="C235">
        <v>52967942.168273486</v>
      </c>
      <c r="D235">
        <v>29508005.705474675</v>
      </c>
      <c r="E235">
        <v>11128536.928033374</v>
      </c>
    </row>
    <row r="236" spans="1:5" ht="12.75">
      <c r="A236" t="s">
        <v>1545</v>
      </c>
      <c r="B236">
        <v>75357395.917448</v>
      </c>
      <c r="C236">
        <v>50937998.39637022</v>
      </c>
      <c r="D236">
        <v>28307296.949395552</v>
      </c>
      <c r="E236">
        <v>10631944.39862193</v>
      </c>
    </row>
    <row r="237" spans="1:5" ht="12.75">
      <c r="A237" t="s">
        <v>1546</v>
      </c>
      <c r="B237">
        <v>72579145.443271</v>
      </c>
      <c r="C237">
        <v>48976824.39730335</v>
      </c>
      <c r="D237">
        <v>27148212.55283122</v>
      </c>
      <c r="E237">
        <v>10153415.441136053</v>
      </c>
    </row>
    <row r="238" spans="1:5" ht="12.75">
      <c r="A238" t="s">
        <v>1547</v>
      </c>
      <c r="B238">
        <v>69915069.252648</v>
      </c>
      <c r="C238">
        <v>47101650.39265571</v>
      </c>
      <c r="D238">
        <v>26044529.13734119</v>
      </c>
      <c r="E238">
        <v>9700709.72063805</v>
      </c>
    </row>
    <row r="239" spans="1:5" ht="12.75">
      <c r="A239" t="s">
        <v>1548</v>
      </c>
      <c r="B239">
        <v>67367194.4595</v>
      </c>
      <c r="C239">
        <v>45308175.3699809</v>
      </c>
      <c r="D239">
        <v>24989125.10257117</v>
      </c>
      <c r="E239">
        <v>9268184.482806541</v>
      </c>
    </row>
    <row r="240" spans="1:5" ht="12.75">
      <c r="A240" t="s">
        <v>1549</v>
      </c>
      <c r="B240">
        <v>64901760.191617</v>
      </c>
      <c r="C240">
        <v>43576000.370542586</v>
      </c>
      <c r="D240">
        <v>23972644.067402367</v>
      </c>
      <c r="E240">
        <v>8853524.132496808</v>
      </c>
    </row>
    <row r="241" spans="1:5" ht="12.75">
      <c r="A241" t="s">
        <v>1550</v>
      </c>
      <c r="B241">
        <v>62532270.23263</v>
      </c>
      <c r="C241">
        <v>41916175.20084376</v>
      </c>
      <c r="D241">
        <v>23002761.977523815</v>
      </c>
      <c r="E241">
        <v>8460505.40310858</v>
      </c>
    </row>
    <row r="242" spans="1:5" ht="12.75">
      <c r="A242" t="s">
        <v>1551</v>
      </c>
      <c r="B242">
        <v>60222020.208548</v>
      </c>
      <c r="C242">
        <v>40299118.84641531</v>
      </c>
      <c r="D242">
        <v>22059109.766268216</v>
      </c>
      <c r="E242">
        <v>8079061.663711288</v>
      </c>
    </row>
    <row r="243" spans="1:5" ht="12.75">
      <c r="A243" t="s">
        <v>1552</v>
      </c>
      <c r="B243">
        <v>57940076.484789</v>
      </c>
      <c r="C243">
        <v>38708456.5316098</v>
      </c>
      <c r="D243">
        <v>21136255.654210832</v>
      </c>
      <c r="E243">
        <v>7709337.84218338</v>
      </c>
    </row>
    <row r="244" spans="1:5" ht="12.75">
      <c r="A244" t="s">
        <v>1553</v>
      </c>
      <c r="B244">
        <v>55677764.33765</v>
      </c>
      <c r="C244">
        <v>37133967.9189623</v>
      </c>
      <c r="D244">
        <v>20224958.984905582</v>
      </c>
      <c r="E244">
        <v>7345701.793918885</v>
      </c>
    </row>
    <row r="245" spans="1:5" ht="12.75">
      <c r="A245" t="s">
        <v>1554</v>
      </c>
      <c r="B245">
        <v>53423001.559195</v>
      </c>
      <c r="C245">
        <v>35569735.322092816</v>
      </c>
      <c r="D245">
        <v>19323732.555656906</v>
      </c>
      <c r="E245">
        <v>6988649.85301999</v>
      </c>
    </row>
    <row r="246" spans="1:5" ht="12.75">
      <c r="A246" t="s">
        <v>1555</v>
      </c>
      <c r="B246">
        <v>51179550.675512</v>
      </c>
      <c r="C246">
        <v>34023809.66623111</v>
      </c>
      <c r="D246">
        <v>18441423.481699497</v>
      </c>
      <c r="E246">
        <v>6644032.0063128695</v>
      </c>
    </row>
    <row r="247" spans="1:5" ht="12.75">
      <c r="A247" t="s">
        <v>1556</v>
      </c>
      <c r="B247">
        <v>48957868.377302</v>
      </c>
      <c r="C247">
        <v>32491648.84447955</v>
      </c>
      <c r="D247">
        <v>17566180.64230149</v>
      </c>
      <c r="E247">
        <v>6301896.106342666</v>
      </c>
    </row>
    <row r="248" spans="1:5" ht="12.75">
      <c r="A248" t="s">
        <v>1557</v>
      </c>
      <c r="B248">
        <v>46769091.811938</v>
      </c>
      <c r="C248">
        <v>30988085.63945873</v>
      </c>
      <c r="D248">
        <v>16712064.703709817</v>
      </c>
      <c r="E248">
        <v>5970903.969378883</v>
      </c>
    </row>
    <row r="249" spans="1:5" ht="12.75">
      <c r="A249" t="s">
        <v>1558</v>
      </c>
      <c r="B249">
        <v>44619248.626266</v>
      </c>
      <c r="C249">
        <v>29513508.63993694</v>
      </c>
      <c r="D249">
        <v>15876336.541474702</v>
      </c>
      <c r="E249">
        <v>5648288.795255646</v>
      </c>
    </row>
    <row r="250" spans="1:5" ht="12.75">
      <c r="A250" t="s">
        <v>1559</v>
      </c>
      <c r="B250">
        <v>42600933.242234</v>
      </c>
      <c r="C250">
        <v>28132236.740116894</v>
      </c>
      <c r="D250">
        <v>15096055.524979893</v>
      </c>
      <c r="E250">
        <v>5348674.455641494</v>
      </c>
    </row>
    <row r="251" spans="1:5" ht="12.75">
      <c r="A251" t="s">
        <v>1560</v>
      </c>
      <c r="B251">
        <v>40674898.803807</v>
      </c>
      <c r="C251">
        <v>26814790.63987081</v>
      </c>
      <c r="D251">
        <v>14352505.582636816</v>
      </c>
      <c r="E251">
        <v>5063689.0070884125</v>
      </c>
    </row>
    <row r="252" spans="1:5" ht="12.75">
      <c r="A252" t="s">
        <v>1561</v>
      </c>
      <c r="B252">
        <v>38836645.301737</v>
      </c>
      <c r="C252">
        <v>25559503.722045954</v>
      </c>
      <c r="D252">
        <v>13645825.832884224</v>
      </c>
      <c r="E252">
        <v>4793974.770185316</v>
      </c>
    </row>
    <row r="253" spans="1:5" ht="12.75">
      <c r="A253" t="s">
        <v>1562</v>
      </c>
      <c r="B253">
        <v>37062308.446299</v>
      </c>
      <c r="C253">
        <v>24351725.235603143</v>
      </c>
      <c r="D253">
        <v>12969012.506395282</v>
      </c>
      <c r="E253">
        <v>4537523.765598631</v>
      </c>
    </row>
    <row r="254" spans="1:5" ht="12.75">
      <c r="A254" t="s">
        <v>1563</v>
      </c>
      <c r="B254">
        <v>35352593.697487</v>
      </c>
      <c r="C254">
        <v>23188963.118938766</v>
      </c>
      <c r="D254">
        <v>12318351.627683362</v>
      </c>
      <c r="E254">
        <v>4291619.600276407</v>
      </c>
    </row>
    <row r="255" spans="1:5" ht="12.75">
      <c r="A255" t="s">
        <v>1564</v>
      </c>
      <c r="B255">
        <v>33699758.319832</v>
      </c>
      <c r="C255">
        <v>22068529.4447478</v>
      </c>
      <c r="D255">
        <v>11694305.332995676</v>
      </c>
      <c r="E255">
        <v>4057505.6715302737</v>
      </c>
    </row>
    <row r="256" spans="1:5" ht="12.75">
      <c r="A256" t="s">
        <v>1565</v>
      </c>
      <c r="B256">
        <v>32171955.839501</v>
      </c>
      <c r="C256">
        <v>21032304.037312593</v>
      </c>
      <c r="D256">
        <v>11116855.955377579</v>
      </c>
      <c r="E256">
        <v>3840814.253404027</v>
      </c>
    </row>
    <row r="257" spans="1:5" ht="12.75">
      <c r="A257" t="s">
        <v>1566</v>
      </c>
      <c r="B257">
        <v>30723246.750044</v>
      </c>
      <c r="C257">
        <v>20051149.505775362</v>
      </c>
      <c r="D257">
        <v>10571302.375010155</v>
      </c>
      <c r="E257">
        <v>3636858.8090830157</v>
      </c>
    </row>
    <row r="258" spans="1:5" ht="12.75">
      <c r="A258" t="s">
        <v>1567</v>
      </c>
      <c r="B258">
        <v>29356355.806612</v>
      </c>
      <c r="C258">
        <v>19129712.019884985</v>
      </c>
      <c r="D258">
        <v>10062334.917947778</v>
      </c>
      <c r="E258">
        <v>3448511.8721157215</v>
      </c>
    </row>
    <row r="259" spans="1:5" ht="12.75">
      <c r="A259" t="s">
        <v>1568</v>
      </c>
      <c r="B259">
        <v>28046977.539089</v>
      </c>
      <c r="C259">
        <v>18245473.3575187</v>
      </c>
      <c r="D259">
        <v>9572812.756800272</v>
      </c>
      <c r="E259">
        <v>3266849.6005180073</v>
      </c>
    </row>
    <row r="260" spans="1:5" ht="12.75">
      <c r="A260" t="s">
        <v>1569</v>
      </c>
      <c r="B260">
        <v>26766387.695176</v>
      </c>
      <c r="C260">
        <v>17383827.06469925</v>
      </c>
      <c r="D260">
        <v>9098286.101584926</v>
      </c>
      <c r="E260">
        <v>3092183.436085527</v>
      </c>
    </row>
    <row r="261" spans="1:5" ht="12.75">
      <c r="A261" t="s">
        <v>1570</v>
      </c>
      <c r="B261">
        <v>25513218.889233</v>
      </c>
      <c r="C261">
        <v>16541834.175400803</v>
      </c>
      <c r="D261">
        <v>8635588.756689357</v>
      </c>
      <c r="E261">
        <v>2922498.062102357</v>
      </c>
    </row>
    <row r="262" spans="1:5" ht="12.75">
      <c r="A262" t="s">
        <v>1571</v>
      </c>
      <c r="B262">
        <v>24304284.207709</v>
      </c>
      <c r="C262">
        <v>15732140.026936593</v>
      </c>
      <c r="D262">
        <v>8192677.508543697</v>
      </c>
      <c r="E262">
        <v>2761240.425561276</v>
      </c>
    </row>
    <row r="263" spans="1:5" ht="12.75">
      <c r="A263" t="s">
        <v>1572</v>
      </c>
      <c r="B263">
        <v>23119530.728254</v>
      </c>
      <c r="C263">
        <v>14939868.055875205</v>
      </c>
      <c r="D263">
        <v>7760307.161458247</v>
      </c>
      <c r="E263">
        <v>2604437.225366172</v>
      </c>
    </row>
    <row r="264" spans="1:5" ht="12.75">
      <c r="A264" t="s">
        <v>1573</v>
      </c>
      <c r="B264">
        <v>21956459.90757</v>
      </c>
      <c r="C264">
        <v>14164225.927868111</v>
      </c>
      <c r="D264">
        <v>7338699.211195522</v>
      </c>
      <c r="E264">
        <v>2452509.453055905</v>
      </c>
    </row>
    <row r="265" spans="1:5" ht="12.75">
      <c r="A265" t="s">
        <v>1574</v>
      </c>
      <c r="B265">
        <v>20824728.772373</v>
      </c>
      <c r="C265">
        <v>13412089.424842635</v>
      </c>
      <c r="D265">
        <v>6931902.572574152</v>
      </c>
      <c r="E265">
        <v>2307066.6210213904</v>
      </c>
    </row>
    <row r="266" spans="1:5" ht="12.75">
      <c r="A266" t="s">
        <v>1575</v>
      </c>
      <c r="B266">
        <v>19724324.676873</v>
      </c>
      <c r="C266">
        <v>12681832.373785628</v>
      </c>
      <c r="D266">
        <v>6537807.229303191</v>
      </c>
      <c r="E266">
        <v>2166688.1908908505</v>
      </c>
    </row>
    <row r="267" spans="1:5" ht="12.75">
      <c r="A267" t="s">
        <v>1576</v>
      </c>
      <c r="B267">
        <v>18646294.125476</v>
      </c>
      <c r="C267">
        <v>11969030.029140161</v>
      </c>
      <c r="D267">
        <v>6155152.627285783</v>
      </c>
      <c r="E267">
        <v>2031511.1727921013</v>
      </c>
    </row>
    <row r="268" spans="1:5" ht="12.75">
      <c r="A268" t="s">
        <v>1577</v>
      </c>
      <c r="B268">
        <v>17593125.903556</v>
      </c>
      <c r="C268">
        <v>11273849.057111215</v>
      </c>
      <c r="D268">
        <v>5782906.607501315</v>
      </c>
      <c r="E268">
        <v>1900567.0116806314</v>
      </c>
    </row>
    <row r="269" spans="1:5" ht="12.75">
      <c r="A269" t="s">
        <v>1578</v>
      </c>
      <c r="B269">
        <v>16558868.60709</v>
      </c>
      <c r="C269">
        <v>10593089.565408414</v>
      </c>
      <c r="D269">
        <v>5419892.840077272</v>
      </c>
      <c r="E269">
        <v>1773716.9971361468</v>
      </c>
    </row>
    <row r="270" spans="1:5" ht="12.75">
      <c r="A270" t="s">
        <v>1579</v>
      </c>
      <c r="B270">
        <v>15559041.618475</v>
      </c>
      <c r="C270">
        <v>9938227.85655484</v>
      </c>
      <c r="D270">
        <v>5073154.883100388</v>
      </c>
      <c r="E270">
        <v>1653890.5304166656</v>
      </c>
    </row>
    <row r="271" spans="1:5" ht="12.75">
      <c r="A271" t="s">
        <v>1580</v>
      </c>
      <c r="B271">
        <v>14604074.997091</v>
      </c>
      <c r="C271">
        <v>9312428.275453545</v>
      </c>
      <c r="D271">
        <v>4741614.097919102</v>
      </c>
      <c r="E271">
        <v>1539258.1584967654</v>
      </c>
    </row>
    <row r="272" spans="1:5" ht="12.75">
      <c r="A272" t="s">
        <v>1581</v>
      </c>
      <c r="B272">
        <v>13676090.523824</v>
      </c>
      <c r="C272">
        <v>8706375.888804087</v>
      </c>
      <c r="D272">
        <v>4422119.204407067</v>
      </c>
      <c r="E272">
        <v>1429656.7777868302</v>
      </c>
    </row>
    <row r="273" spans="1:5" ht="12.75">
      <c r="A273" t="s">
        <v>1582</v>
      </c>
      <c r="B273">
        <v>12784567.763327</v>
      </c>
      <c r="C273">
        <v>8125016.940522</v>
      </c>
      <c r="D273">
        <v>4116341.523416724</v>
      </c>
      <c r="E273">
        <v>1325163.1839564915</v>
      </c>
    </row>
    <row r="274" spans="1:5" ht="12.75">
      <c r="A274" t="s">
        <v>1583</v>
      </c>
      <c r="B274">
        <v>11930391.439912</v>
      </c>
      <c r="C274">
        <v>7569714.141031899</v>
      </c>
      <c r="D274">
        <v>3825571.9240252716</v>
      </c>
      <c r="E274">
        <v>1226508.0885514615</v>
      </c>
    </row>
    <row r="275" spans="1:5" ht="12.75">
      <c r="A275" t="s">
        <v>1584</v>
      </c>
      <c r="B275">
        <v>11103205.575673</v>
      </c>
      <c r="C275">
        <v>7032924.350836493</v>
      </c>
      <c r="D275">
        <v>3545250.5332637746</v>
      </c>
      <c r="E275">
        <v>1131820.6040975966</v>
      </c>
    </row>
    <row r="276" spans="1:5" ht="12.75">
      <c r="A276" t="s">
        <v>1585</v>
      </c>
      <c r="B276">
        <v>10303246.847697</v>
      </c>
      <c r="C276">
        <v>6515150.450536485</v>
      </c>
      <c r="D276">
        <v>3275891.6344674677</v>
      </c>
      <c r="E276">
        <v>1041398.172647154</v>
      </c>
    </row>
    <row r="277" spans="1:5" ht="12.75">
      <c r="A277" t="s">
        <v>1586</v>
      </c>
      <c r="B277">
        <v>9530752.290044</v>
      </c>
      <c r="C277">
        <v>6016779.371301228</v>
      </c>
      <c r="D277">
        <v>3017858.9099498703</v>
      </c>
      <c r="E277">
        <v>955437.5368021828</v>
      </c>
    </row>
    <row r="278" spans="1:5" ht="12.75">
      <c r="A278" t="s">
        <v>1587</v>
      </c>
      <c r="B278">
        <v>8778410.768331</v>
      </c>
      <c r="C278">
        <v>5532425.603780595</v>
      </c>
      <c r="D278">
        <v>2767862.5568551994</v>
      </c>
      <c r="E278">
        <v>872578.5000718096</v>
      </c>
    </row>
    <row r="279" spans="1:5" ht="12.75">
      <c r="A279" t="s">
        <v>1588</v>
      </c>
      <c r="B279">
        <v>8039134.02416</v>
      </c>
      <c r="C279">
        <v>5058194.360441233</v>
      </c>
      <c r="D279">
        <v>2524377.022392099</v>
      </c>
      <c r="E279">
        <v>792556.6042256131</v>
      </c>
    </row>
    <row r="280" spans="1:5" ht="12.75">
      <c r="A280" t="s">
        <v>1589</v>
      </c>
      <c r="B280">
        <v>7313339.338056</v>
      </c>
      <c r="C280">
        <v>4593722.410943448</v>
      </c>
      <c r="D280">
        <v>2286743.990447932</v>
      </c>
      <c r="E280">
        <v>714908.1313936176</v>
      </c>
    </row>
    <row r="281" spans="1:5" ht="12.75">
      <c r="A281" t="s">
        <v>1590</v>
      </c>
      <c r="B281">
        <v>6604539.945123</v>
      </c>
      <c r="C281">
        <v>4141468.603189292</v>
      </c>
      <c r="D281">
        <v>2056370.023954294</v>
      </c>
      <c r="E281">
        <v>640163.0075110481</v>
      </c>
    </row>
    <row r="282" spans="1:5" ht="12.75">
      <c r="A282" t="s">
        <v>1591</v>
      </c>
      <c r="B282">
        <v>5915318.134153</v>
      </c>
      <c r="C282">
        <v>3703396.8287949082</v>
      </c>
      <c r="D282">
        <v>1834478.3185269888</v>
      </c>
      <c r="E282">
        <v>568823.3824552573</v>
      </c>
    </row>
    <row r="283" spans="1:5" ht="12.75">
      <c r="A283" t="s">
        <v>1592</v>
      </c>
      <c r="B283">
        <v>5240490.951513</v>
      </c>
      <c r="C283">
        <v>3275343.8405446424</v>
      </c>
      <c r="D283">
        <v>1618315.985564654</v>
      </c>
      <c r="E283">
        <v>499671.755194605</v>
      </c>
    </row>
    <row r="284" spans="1:5" ht="12.75">
      <c r="A284" t="s">
        <v>1593</v>
      </c>
      <c r="B284">
        <v>4587353.820798</v>
      </c>
      <c r="C284">
        <v>2862422.3985114265</v>
      </c>
      <c r="D284">
        <v>1410814.5003143682</v>
      </c>
      <c r="E284">
        <v>433817.9072476049</v>
      </c>
    </row>
    <row r="285" spans="1:5" ht="12.75">
      <c r="A285" t="s">
        <v>1594</v>
      </c>
      <c r="B285">
        <v>3976525.116728</v>
      </c>
      <c r="C285">
        <v>2477068.3607929326</v>
      </c>
      <c r="D285">
        <v>1217778.432335085</v>
      </c>
      <c r="E285">
        <v>372874.30595020315</v>
      </c>
    </row>
    <row r="286" spans="1:5" ht="12.75">
      <c r="A286" t="s">
        <v>1595</v>
      </c>
      <c r="B286">
        <v>3407652.618954</v>
      </c>
      <c r="C286">
        <v>2119220.4608707945</v>
      </c>
      <c r="D286">
        <v>1039288.6673279534</v>
      </c>
      <c r="E286">
        <v>316917.6704807114</v>
      </c>
    </row>
    <row r="287" spans="1:5" ht="12.75">
      <c r="A287" t="s">
        <v>1596</v>
      </c>
      <c r="B287">
        <v>2913328.622285</v>
      </c>
      <c r="C287">
        <v>1808727.231994397</v>
      </c>
      <c r="D287">
        <v>884763.5519786697</v>
      </c>
      <c r="E287">
        <v>268654.4918959723</v>
      </c>
    </row>
    <row r="288" spans="1:5" ht="12.75">
      <c r="A288" t="s">
        <v>1597</v>
      </c>
      <c r="B288">
        <v>2489203.863553</v>
      </c>
      <c r="C288">
        <v>1542790.1134167332</v>
      </c>
      <c r="D288">
        <v>752757.4912083986</v>
      </c>
      <c r="E288">
        <v>227603.31784843866</v>
      </c>
    </row>
    <row r="289" spans="1:5" ht="12.75">
      <c r="A289" t="s">
        <v>1598</v>
      </c>
      <c r="B289">
        <v>2153878.163264</v>
      </c>
      <c r="C289">
        <v>1332766.5198509865</v>
      </c>
      <c r="D289">
        <v>648682.3490236136</v>
      </c>
      <c r="E289">
        <v>195331.2218145295</v>
      </c>
    </row>
    <row r="290" spans="1:5" ht="12.75">
      <c r="A290" t="s">
        <v>1599</v>
      </c>
      <c r="B290">
        <v>1867208.420793</v>
      </c>
      <c r="C290">
        <v>1153422.761493981</v>
      </c>
      <c r="D290">
        <v>559964.6569470938</v>
      </c>
      <c r="E290">
        <v>167902.3683654562</v>
      </c>
    </row>
    <row r="291" spans="1:5" ht="12.75">
      <c r="A291" t="s">
        <v>1600</v>
      </c>
      <c r="B291">
        <v>1605657.916316</v>
      </c>
      <c r="C291">
        <v>990228.2347429271</v>
      </c>
      <c r="D291">
        <v>479553.618014837</v>
      </c>
      <c r="E291">
        <v>143202.12442109623</v>
      </c>
    </row>
    <row r="292" spans="1:5" ht="12.75">
      <c r="A292" t="s">
        <v>1601</v>
      </c>
      <c r="B292">
        <v>1399770.963824</v>
      </c>
      <c r="C292">
        <v>861791.1702401396</v>
      </c>
      <c r="D292">
        <v>416291.9371842478</v>
      </c>
      <c r="E292">
        <v>123784.68276210334</v>
      </c>
    </row>
    <row r="293" spans="1:5" ht="12.75">
      <c r="A293" t="s">
        <v>1602</v>
      </c>
      <c r="B293">
        <v>1211945.82172</v>
      </c>
      <c r="C293">
        <v>744888.1140180869</v>
      </c>
      <c r="D293">
        <v>358906.31238015334</v>
      </c>
      <c r="E293">
        <v>106269.00756652383</v>
      </c>
    </row>
    <row r="294" spans="1:5" ht="12.75">
      <c r="A294" t="s">
        <v>1603</v>
      </c>
      <c r="B294">
        <v>1035275.19</v>
      </c>
      <c r="C294">
        <v>635327.6667872865</v>
      </c>
      <c r="D294">
        <v>305413.99686470046</v>
      </c>
      <c r="E294">
        <v>90084.37625426034</v>
      </c>
    </row>
    <row r="295" spans="1:5" ht="12.75">
      <c r="A295" t="s">
        <v>1604</v>
      </c>
      <c r="B295">
        <v>873937.31</v>
      </c>
      <c r="C295">
        <v>535408.203687137</v>
      </c>
      <c r="D295">
        <v>256726.2532500115</v>
      </c>
      <c r="E295">
        <v>75402.79449138178</v>
      </c>
    </row>
    <row r="296" spans="1:5" ht="12.75">
      <c r="A296" t="s">
        <v>1605</v>
      </c>
      <c r="B296">
        <v>737251.15</v>
      </c>
      <c r="C296">
        <v>450927.53946029494</v>
      </c>
      <c r="D296">
        <v>215685.91658950178</v>
      </c>
      <c r="E296">
        <v>63089.20149854347</v>
      </c>
    </row>
    <row r="297" spans="1:5" ht="12.75">
      <c r="A297" t="s">
        <v>1606</v>
      </c>
      <c r="B297">
        <v>658645.1</v>
      </c>
      <c r="C297">
        <v>402166.1794388966</v>
      </c>
      <c r="D297">
        <v>191873.35385358776</v>
      </c>
      <c r="E297">
        <v>55886.193328377776</v>
      </c>
    </row>
    <row r="298" spans="1:5" ht="12.75">
      <c r="A298" t="s">
        <v>1607</v>
      </c>
      <c r="B298">
        <v>615257.48</v>
      </c>
      <c r="C298">
        <v>375057.23091845424</v>
      </c>
      <c r="D298">
        <v>178499.2647936615</v>
      </c>
      <c r="E298">
        <v>51777.65495240677</v>
      </c>
    </row>
    <row r="299" spans="1:5" ht="12.75">
      <c r="A299" t="s">
        <v>1608</v>
      </c>
      <c r="B299">
        <v>595174.19</v>
      </c>
      <c r="C299">
        <v>362199.21867815347</v>
      </c>
      <c r="D299">
        <v>171941.4127677803</v>
      </c>
      <c r="E299">
        <v>49664.15558281963</v>
      </c>
    </row>
    <row r="300" spans="1:5" ht="12.75">
      <c r="A300" t="s">
        <v>1609</v>
      </c>
      <c r="B300">
        <v>577787.75</v>
      </c>
      <c r="C300">
        <v>351022.1553129804</v>
      </c>
      <c r="D300">
        <v>166211.70445047907</v>
      </c>
      <c r="E300">
        <v>47805.821723267516</v>
      </c>
    </row>
    <row r="301" spans="1:5" ht="12.75">
      <c r="A301" t="s">
        <v>1610</v>
      </c>
      <c r="B301">
        <v>562818.84</v>
      </c>
      <c r="C301">
        <v>341366.88228123786</v>
      </c>
      <c r="D301">
        <v>161242.01901841577</v>
      </c>
      <c r="E301">
        <v>46186.33439304824</v>
      </c>
    </row>
    <row r="302" spans="1:5" ht="12.75">
      <c r="A302" t="s">
        <v>1611</v>
      </c>
      <c r="B302">
        <v>550797.65</v>
      </c>
      <c r="C302">
        <v>333509.044935959</v>
      </c>
      <c r="D302">
        <v>157129.79773358605</v>
      </c>
      <c r="E302">
        <v>44817.79017122819</v>
      </c>
    </row>
    <row r="303" spans="1:5" ht="12.75">
      <c r="A303" t="s">
        <v>1612</v>
      </c>
      <c r="B303">
        <v>539930.05</v>
      </c>
      <c r="C303">
        <v>326392.0690669294</v>
      </c>
      <c r="D303">
        <v>153398.21267332337</v>
      </c>
      <c r="E303">
        <v>43574.08441577202</v>
      </c>
    </row>
    <row r="304" spans="1:5" ht="12.75">
      <c r="A304" t="s">
        <v>1613</v>
      </c>
      <c r="B304">
        <v>529643.03</v>
      </c>
      <c r="C304">
        <v>319630.44460551953</v>
      </c>
      <c r="D304">
        <v>149838.33338369866</v>
      </c>
      <c r="E304">
        <v>42382.59307187254</v>
      </c>
    </row>
    <row r="305" spans="1:5" ht="12.75">
      <c r="A305" t="s">
        <v>1614</v>
      </c>
      <c r="B305">
        <v>520137.34</v>
      </c>
      <c r="C305">
        <v>313361.53711754555</v>
      </c>
      <c r="D305">
        <v>146525.96041997112</v>
      </c>
      <c r="E305">
        <v>41270.12524147245</v>
      </c>
    </row>
    <row r="306" spans="1:5" ht="12.75">
      <c r="A306" t="s">
        <v>1615</v>
      </c>
      <c r="B306">
        <v>511075.47</v>
      </c>
      <c r="C306">
        <v>307430.4043201436</v>
      </c>
      <c r="D306">
        <v>143422.34537632874</v>
      </c>
      <c r="E306">
        <v>40241.39630617849</v>
      </c>
    </row>
    <row r="307" spans="1:5" ht="12.75">
      <c r="A307" t="s">
        <v>1616</v>
      </c>
      <c r="B307">
        <v>502447.08</v>
      </c>
      <c r="C307">
        <v>301727.49364746065</v>
      </c>
      <c r="D307">
        <v>140403.8388096847</v>
      </c>
      <c r="E307">
        <v>39227.60766176373</v>
      </c>
    </row>
    <row r="308" spans="1:5" ht="12.75">
      <c r="A308" t="s">
        <v>1617</v>
      </c>
      <c r="B308">
        <v>493802.06</v>
      </c>
      <c r="C308">
        <v>296049.2848497419</v>
      </c>
      <c r="D308">
        <v>137422.51122801774</v>
      </c>
      <c r="E308">
        <v>38237.263588020855</v>
      </c>
    </row>
    <row r="309" spans="1:5" ht="12.75">
      <c r="A309" t="s">
        <v>1618</v>
      </c>
      <c r="B309">
        <v>485140.28</v>
      </c>
      <c r="C309">
        <v>290362.97171982244</v>
      </c>
      <c r="D309">
        <v>134440.21229114124</v>
      </c>
      <c r="E309">
        <v>37249.00990812797</v>
      </c>
    </row>
    <row r="310" spans="1:5" ht="12.75">
      <c r="A310" t="s">
        <v>1619</v>
      </c>
      <c r="B310">
        <v>476461.81</v>
      </c>
      <c r="C310">
        <v>284700.7128851409</v>
      </c>
      <c r="D310">
        <v>131494.10364104697</v>
      </c>
      <c r="E310">
        <v>36283.39413044573</v>
      </c>
    </row>
    <row r="311" spans="1:5" ht="12.75">
      <c r="A311" t="s">
        <v>1620</v>
      </c>
      <c r="B311">
        <v>467766.59</v>
      </c>
      <c r="C311">
        <v>279030.98793353944</v>
      </c>
      <c r="D311">
        <v>128547.6832504772</v>
      </c>
      <c r="E311">
        <v>35320.1468821488</v>
      </c>
    </row>
    <row r="312" spans="1:5" ht="12.75">
      <c r="A312" t="s">
        <v>1621</v>
      </c>
      <c r="B312">
        <v>459054.49</v>
      </c>
      <c r="C312">
        <v>273369.62440057815</v>
      </c>
      <c r="D312">
        <v>125619.24132892393</v>
      </c>
      <c r="E312">
        <v>34369.327364822755</v>
      </c>
    </row>
    <row r="313" spans="1:5" ht="12.75">
      <c r="A313" t="s">
        <v>1622</v>
      </c>
      <c r="B313">
        <v>450325.53</v>
      </c>
      <c r="C313">
        <v>267731.2993390578</v>
      </c>
      <c r="D313">
        <v>122725.50366150386</v>
      </c>
      <c r="E313">
        <v>33439.96183571441</v>
      </c>
    </row>
    <row r="314" spans="1:5" ht="12.75">
      <c r="A314" t="s">
        <v>1623</v>
      </c>
      <c r="B314">
        <v>441577.85</v>
      </c>
      <c r="C314">
        <v>262085.28423484595</v>
      </c>
      <c r="D314">
        <v>119831.88937087033</v>
      </c>
      <c r="E314">
        <v>32513.219529514077</v>
      </c>
    </row>
    <row r="315" spans="1:5" ht="12.75">
      <c r="A315" t="s">
        <v>1624</v>
      </c>
      <c r="B315">
        <v>434685.44</v>
      </c>
      <c r="C315">
        <v>257571.02712677428</v>
      </c>
      <c r="D315">
        <v>117478.00084966079</v>
      </c>
      <c r="E315">
        <v>31743.894014070698</v>
      </c>
    </row>
    <row r="316" spans="1:5" ht="12.75">
      <c r="A316" t="s">
        <v>1625</v>
      </c>
      <c r="B316">
        <v>177779.27</v>
      </c>
      <c r="C316">
        <v>0</v>
      </c>
      <c r="D316">
        <v>0</v>
      </c>
      <c r="E316">
        <v>0</v>
      </c>
    </row>
    <row r="317" spans="1:5" ht="12.75">
      <c r="A317" t="s">
        <v>1626</v>
      </c>
      <c r="B317">
        <v>120859.31</v>
      </c>
      <c r="C317">
        <v>71371.95366789935</v>
      </c>
      <c r="D317">
        <v>32387.342069157283</v>
      </c>
      <c r="E317">
        <v>8677.451608530662</v>
      </c>
    </row>
    <row r="318" spans="1:5" ht="12.75">
      <c r="A318" t="s">
        <v>1627</v>
      </c>
      <c r="B318">
        <v>113925.52</v>
      </c>
      <c r="C318">
        <v>67174.21763067375</v>
      </c>
      <c r="D318">
        <v>30412.45339928217</v>
      </c>
      <c r="E318">
        <v>8117.146044012212</v>
      </c>
    </row>
    <row r="319" spans="1:5" ht="12.75">
      <c r="A319" t="s">
        <v>1628</v>
      </c>
      <c r="B319">
        <v>107727.07</v>
      </c>
      <c r="C319">
        <v>63411.674895243545</v>
      </c>
      <c r="D319">
        <v>28635.98701194432</v>
      </c>
      <c r="E319">
        <v>7610.631244995865</v>
      </c>
    </row>
    <row r="320" spans="1:5" ht="12.75">
      <c r="A320" t="s">
        <v>1629</v>
      </c>
      <c r="B320">
        <v>102020.58</v>
      </c>
      <c r="C320">
        <v>59954.07751239792</v>
      </c>
      <c r="D320">
        <v>27007.93780036022</v>
      </c>
      <c r="E320">
        <v>7148.518265439261</v>
      </c>
    </row>
    <row r="321" spans="1:5" ht="12.75">
      <c r="A321" t="s">
        <v>1630</v>
      </c>
      <c r="B321">
        <v>97393.95</v>
      </c>
      <c r="C321">
        <v>57138.086967944495</v>
      </c>
      <c r="D321">
        <v>25673.938013320207</v>
      </c>
      <c r="E321">
        <v>6766.650012789603</v>
      </c>
    </row>
    <row r="322" spans="1:5" ht="12.75">
      <c r="A322" t="s">
        <v>1631</v>
      </c>
      <c r="B322">
        <v>92758.46</v>
      </c>
      <c r="C322">
        <v>54329.262042320086</v>
      </c>
      <c r="D322">
        <v>24351.760617154843</v>
      </c>
      <c r="E322">
        <v>6391.866199864467</v>
      </c>
    </row>
    <row r="323" spans="1:5" ht="12.75">
      <c r="A323" t="s">
        <v>1632</v>
      </c>
      <c r="B323">
        <v>88114.12</v>
      </c>
      <c r="C323">
        <v>51521.50770779372</v>
      </c>
      <c r="D323">
        <v>23034.522631629377</v>
      </c>
      <c r="E323">
        <v>6020.508104828566</v>
      </c>
    </row>
    <row r="324" spans="1:5" ht="12.75">
      <c r="A324" t="s">
        <v>1633</v>
      </c>
      <c r="B324">
        <v>83457.23</v>
      </c>
      <c r="C324">
        <v>48715.795697068694</v>
      </c>
      <c r="D324">
        <v>21724.73792735197</v>
      </c>
      <c r="E324">
        <v>5654.120953475624</v>
      </c>
    </row>
    <row r="325" spans="1:5" ht="12.75">
      <c r="A325" t="s">
        <v>1634</v>
      </c>
      <c r="B325">
        <v>79566.56</v>
      </c>
      <c r="C325">
        <v>46368.49251863512</v>
      </c>
      <c r="D325">
        <v>20627.0674998979</v>
      </c>
      <c r="E325">
        <v>5346.4329149826735</v>
      </c>
    </row>
    <row r="326" spans="1:5" ht="12.75">
      <c r="A326" t="s">
        <v>1635</v>
      </c>
      <c r="B326">
        <v>75668.07</v>
      </c>
      <c r="C326">
        <v>44021.80348294108</v>
      </c>
      <c r="D326">
        <v>19533.33671860326</v>
      </c>
      <c r="E326">
        <v>5041.499032692852</v>
      </c>
    </row>
    <row r="327" spans="1:5" ht="12.75">
      <c r="A327" t="s">
        <v>1636</v>
      </c>
      <c r="B327">
        <v>71760.72</v>
      </c>
      <c r="C327">
        <v>41680.07786829072</v>
      </c>
      <c r="D327">
        <v>18448.74783516232</v>
      </c>
      <c r="E327">
        <v>4742.051103132977</v>
      </c>
    </row>
    <row r="328" spans="1:5" ht="12.75">
      <c r="A328" t="s">
        <v>1637</v>
      </c>
      <c r="B328">
        <v>68123.3</v>
      </c>
      <c r="C328">
        <v>39500.281525884</v>
      </c>
      <c r="D328">
        <v>17439.44489151412</v>
      </c>
      <c r="E328">
        <v>4463.634355807405</v>
      </c>
    </row>
    <row r="329" spans="1:5" ht="12.75">
      <c r="A329" t="s">
        <v>1638</v>
      </c>
      <c r="B329">
        <v>64479.23</v>
      </c>
      <c r="C329">
        <v>37323.91011196296</v>
      </c>
      <c r="D329">
        <v>16436.66461993326</v>
      </c>
      <c r="E329">
        <v>4189.153440052033</v>
      </c>
    </row>
    <row r="330" spans="1:5" ht="12.75">
      <c r="A330" t="s">
        <v>1639</v>
      </c>
      <c r="B330">
        <v>60828.43</v>
      </c>
      <c r="C330">
        <v>35154.76841343461</v>
      </c>
      <c r="D330">
        <v>15444.584955358365</v>
      </c>
      <c r="E330">
        <v>3920.7067782494214</v>
      </c>
    </row>
    <row r="331" spans="1:5" ht="12.75">
      <c r="A331" t="s">
        <v>1640</v>
      </c>
      <c r="B331">
        <v>57170.94</v>
      </c>
      <c r="C331">
        <v>32984.94360789809</v>
      </c>
      <c r="D331">
        <v>14454.458928664691</v>
      </c>
      <c r="E331">
        <v>3653.8152205304973</v>
      </c>
    </row>
    <row r="332" spans="1:5" ht="12.75">
      <c r="A332" t="s">
        <v>1641</v>
      </c>
      <c r="B332">
        <v>53506.71</v>
      </c>
      <c r="C332">
        <v>30820.183594404836</v>
      </c>
      <c r="D332">
        <v>13472.589652765057</v>
      </c>
      <c r="E332">
        <v>3391.6568554351898</v>
      </c>
    </row>
    <row r="333" spans="1:5" ht="12.75">
      <c r="A333" t="s">
        <v>1642</v>
      </c>
      <c r="B333">
        <v>49835.72</v>
      </c>
      <c r="C333">
        <v>28656.98455039808</v>
      </c>
      <c r="D333">
        <v>12495.12034244608</v>
      </c>
      <c r="E333">
        <v>3132.260598472073</v>
      </c>
    </row>
    <row r="334" spans="1:5" ht="12.75">
      <c r="A334" t="s">
        <v>1643</v>
      </c>
      <c r="B334">
        <v>46157.98</v>
      </c>
      <c r="C334">
        <v>26498.610860583394</v>
      </c>
      <c r="D334">
        <v>11525.581032817068</v>
      </c>
      <c r="E334">
        <v>2877.3742722897955</v>
      </c>
    </row>
    <row r="335" spans="1:5" ht="12.75">
      <c r="A335" t="s">
        <v>1644</v>
      </c>
      <c r="B335">
        <v>42473.45</v>
      </c>
      <c r="C335">
        <v>24342.02089211955</v>
      </c>
      <c r="D335">
        <v>10560.645019709513</v>
      </c>
      <c r="E335">
        <v>2625.309994458736</v>
      </c>
    </row>
    <row r="336" spans="1:5" ht="12.75">
      <c r="A336" t="s">
        <v>1645</v>
      </c>
      <c r="B336">
        <v>38782.11</v>
      </c>
      <c r="C336">
        <v>22188.773898886204</v>
      </c>
      <c r="D336">
        <v>9601.989164070348</v>
      </c>
      <c r="E336">
        <v>2376.883951276516</v>
      </c>
    </row>
    <row r="337" spans="1:5" ht="12.75">
      <c r="A337" t="s">
        <v>1646</v>
      </c>
      <c r="B337">
        <v>35084.72</v>
      </c>
      <c r="C337">
        <v>20040.402794282192</v>
      </c>
      <c r="D337">
        <v>8650.956341390176</v>
      </c>
      <c r="E337">
        <v>2132.686257664855</v>
      </c>
    </row>
    <row r="338" spans="1:5" ht="12.75">
      <c r="A338" t="s">
        <v>1647</v>
      </c>
      <c r="B338">
        <v>33274.28</v>
      </c>
      <c r="C338">
        <v>18974.04285704188</v>
      </c>
      <c r="D338">
        <v>8169.804123133475</v>
      </c>
      <c r="E338">
        <v>2005.5390100851505</v>
      </c>
    </row>
    <row r="339" spans="1:5" ht="12.75">
      <c r="A339" t="s">
        <v>1648</v>
      </c>
      <c r="B339">
        <v>31458.66</v>
      </c>
      <c r="C339">
        <v>17909.274390039365</v>
      </c>
      <c r="D339">
        <v>7692.358649351412</v>
      </c>
      <c r="E339">
        <v>1880.5941373521825</v>
      </c>
    </row>
    <row r="340" spans="1:5" ht="12.75">
      <c r="A340" t="s">
        <v>1649</v>
      </c>
      <c r="B340">
        <v>29637.81</v>
      </c>
      <c r="C340">
        <v>16844.05533023978</v>
      </c>
      <c r="D340">
        <v>7216.428059000026</v>
      </c>
      <c r="E340">
        <v>1756.7681911191926</v>
      </c>
    </row>
    <row r="341" spans="1:5" ht="12.75">
      <c r="A341" t="s">
        <v>1650</v>
      </c>
      <c r="B341">
        <v>27811.76</v>
      </c>
      <c r="C341">
        <v>15779.447828778106</v>
      </c>
      <c r="D341">
        <v>6743.129835192618</v>
      </c>
      <c r="E341">
        <v>1634.5955574710845</v>
      </c>
    </row>
    <row r="342" spans="1:5" ht="12.75">
      <c r="A342" t="s">
        <v>1651</v>
      </c>
      <c r="B342">
        <v>25980.49</v>
      </c>
      <c r="C342">
        <v>14717.86413786685</v>
      </c>
      <c r="D342">
        <v>6275.0273890315475</v>
      </c>
      <c r="E342">
        <v>1515.3028127216278</v>
      </c>
    </row>
    <row r="343" spans="1:5" ht="12.75">
      <c r="A343" t="s">
        <v>1652</v>
      </c>
      <c r="B343">
        <v>24143.96</v>
      </c>
      <c r="C343">
        <v>13654.27778054358</v>
      </c>
      <c r="D343">
        <v>5806.757143363428</v>
      </c>
      <c r="E343">
        <v>1396.2850435740975</v>
      </c>
    </row>
    <row r="344" spans="1:5" ht="12.75">
      <c r="A344" t="s">
        <v>1653</v>
      </c>
      <c r="B344">
        <v>22302.17</v>
      </c>
      <c r="C344">
        <v>12591.976752388351</v>
      </c>
      <c r="D344">
        <v>5341.81212526505</v>
      </c>
      <c r="E344">
        <v>1279.2196330706665</v>
      </c>
    </row>
    <row r="345" spans="1:5" ht="12.75">
      <c r="A345" t="s">
        <v>1654</v>
      </c>
      <c r="B345">
        <v>20455.09</v>
      </c>
      <c r="C345">
        <v>11529.513044570804</v>
      </c>
      <c r="D345">
        <v>4878.651031214223</v>
      </c>
      <c r="E345">
        <v>1163.3566600549918</v>
      </c>
    </row>
    <row r="346" spans="1:5" ht="12.75">
      <c r="A346" t="s">
        <v>1655</v>
      </c>
      <c r="B346">
        <v>18602.69</v>
      </c>
      <c r="C346">
        <v>10468.196822664268</v>
      </c>
      <c r="D346">
        <v>4418.658481138738</v>
      </c>
      <c r="E346">
        <v>1049.3482578816681</v>
      </c>
    </row>
    <row r="347" spans="1:5" ht="12.75">
      <c r="A347" t="s">
        <v>1656</v>
      </c>
      <c r="B347">
        <v>16744.99</v>
      </c>
      <c r="C347">
        <v>9406.840975916459</v>
      </c>
      <c r="D347">
        <v>3960.5586751189094</v>
      </c>
      <c r="E347">
        <v>936.5743960792129</v>
      </c>
    </row>
    <row r="348" spans="1:5" ht="12.75">
      <c r="A348" t="s">
        <v>1657</v>
      </c>
      <c r="B348">
        <v>15631.15</v>
      </c>
      <c r="C348">
        <v>8766.225123842882</v>
      </c>
      <c r="D348">
        <v>3681.4538599910966</v>
      </c>
      <c r="E348">
        <v>866.8856434164546</v>
      </c>
    </row>
    <row r="349" spans="1:5" ht="12.75">
      <c r="A349" t="s">
        <v>1658</v>
      </c>
      <c r="B349">
        <v>14512.92</v>
      </c>
      <c r="C349">
        <v>8125.742402753416</v>
      </c>
      <c r="D349">
        <v>3404.0784487770397</v>
      </c>
      <c r="E349">
        <v>798.2852270414876</v>
      </c>
    </row>
    <row r="350" spans="1:5" ht="12.75">
      <c r="A350" t="s">
        <v>1659</v>
      </c>
      <c r="B350">
        <v>13390.32</v>
      </c>
      <c r="C350">
        <v>7484.486064073202</v>
      </c>
      <c r="D350">
        <v>3127.4659248501616</v>
      </c>
      <c r="E350">
        <v>730.3108256838639</v>
      </c>
    </row>
    <row r="351" spans="1:5" ht="12.75">
      <c r="A351" t="s">
        <v>1660</v>
      </c>
      <c r="B351">
        <v>12263.28</v>
      </c>
      <c r="C351">
        <v>6843.278786505509</v>
      </c>
      <c r="D351">
        <v>2852.4931012256416</v>
      </c>
      <c r="E351">
        <v>663.3700164946389</v>
      </c>
    </row>
    <row r="352" spans="1:5" ht="12.75">
      <c r="A352" t="s">
        <v>1661</v>
      </c>
      <c r="B352">
        <v>11131.84</v>
      </c>
      <c r="C352">
        <v>6201.365419274204</v>
      </c>
      <c r="D352">
        <v>2578.3494965266796</v>
      </c>
      <c r="E352">
        <v>597.076035789737</v>
      </c>
    </row>
    <row r="353" spans="1:5" ht="12.75">
      <c r="A353" t="s">
        <v>1662</v>
      </c>
      <c r="B353">
        <v>9995.94</v>
      </c>
      <c r="C353">
        <v>5559.129452586161</v>
      </c>
      <c r="D353">
        <v>2305.448062945546</v>
      </c>
      <c r="E353">
        <v>531.6181714841956</v>
      </c>
    </row>
    <row r="354" spans="1:5" ht="12.75">
      <c r="A354" t="s">
        <v>1663</v>
      </c>
      <c r="B354">
        <v>8855.58</v>
      </c>
      <c r="C354">
        <v>4917.385774103136</v>
      </c>
      <c r="D354">
        <v>2034.6230121666301</v>
      </c>
      <c r="E354">
        <v>467.372804289749</v>
      </c>
    </row>
    <row r="355" spans="1:5" ht="12.75">
      <c r="A355" t="s">
        <v>1664</v>
      </c>
      <c r="B355">
        <v>7710.75</v>
      </c>
      <c r="C355">
        <v>4274.4148631344615</v>
      </c>
      <c r="D355">
        <v>1764.0887724177117</v>
      </c>
      <c r="E355">
        <v>403.5120803291174</v>
      </c>
    </row>
    <row r="356" spans="1:5" ht="12.75">
      <c r="A356" t="s">
        <v>1665</v>
      </c>
      <c r="B356">
        <v>6561.43</v>
      </c>
      <c r="C356">
        <v>3631.32491247698</v>
      </c>
      <c r="D356">
        <v>1494.9912162607568</v>
      </c>
      <c r="E356">
        <v>340.557798475801</v>
      </c>
    </row>
    <row r="357" spans="1:5" ht="12.75">
      <c r="A357" t="s">
        <v>1666</v>
      </c>
      <c r="B357">
        <v>5478.52</v>
      </c>
      <c r="C357">
        <v>3026.86212882886</v>
      </c>
      <c r="D357">
        <v>1242.9689057023563</v>
      </c>
      <c r="E357">
        <v>281.94803532355695</v>
      </c>
    </row>
    <row r="358" spans="1:5" ht="12.75">
      <c r="A358" t="s">
        <v>1667</v>
      </c>
      <c r="B358">
        <v>4391.37</v>
      </c>
      <c r="C358">
        <v>2422.233349370301</v>
      </c>
      <c r="D358">
        <v>992.2323247261263</v>
      </c>
      <c r="E358">
        <v>224.14975216151333</v>
      </c>
    </row>
    <row r="359" spans="1:5" ht="12.75">
      <c r="A359" t="s">
        <v>1668</v>
      </c>
      <c r="B359">
        <v>3299.96</v>
      </c>
      <c r="C359">
        <v>1817.1358780483158</v>
      </c>
      <c r="D359">
        <v>742.4699621628108</v>
      </c>
      <c r="E359">
        <v>167.016892718744</v>
      </c>
    </row>
    <row r="360" spans="1:5" ht="12.75">
      <c r="A360" t="s">
        <v>1669</v>
      </c>
      <c r="B360">
        <v>2204.28</v>
      </c>
      <c r="C360">
        <v>1211.7367147153184</v>
      </c>
      <c r="D360">
        <v>493.8486202205545</v>
      </c>
      <c r="E360">
        <v>110.61957245569312</v>
      </c>
    </row>
    <row r="361" spans="1:5" ht="12.75">
      <c r="A361" t="s">
        <v>1670</v>
      </c>
      <c r="B361">
        <v>1104.29</v>
      </c>
      <c r="C361">
        <v>606.0538388166813</v>
      </c>
      <c r="D361">
        <v>246.39197094600647</v>
      </c>
      <c r="E361">
        <v>54.964308168769385</v>
      </c>
    </row>
    <row r="362" spans="1:5" ht="12.75">
      <c r="A362" t="s">
        <v>1671</v>
      </c>
      <c r="B362">
        <v>0</v>
      </c>
      <c r="C362">
        <v>0</v>
      </c>
      <c r="D362">
        <v>0</v>
      </c>
      <c r="E36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445</v>
      </c>
      <c r="B1" s="279"/>
      <c r="C1" s="280"/>
      <c r="D1" s="280"/>
      <c r="E1" s="280"/>
      <c r="F1" s="281" t="s">
        <v>1860</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446</v>
      </c>
      <c r="C5" s="286"/>
      <c r="E5" s="288"/>
      <c r="F5" s="288"/>
    </row>
    <row r="6" ht="15">
      <c r="B6" s="289" t="s">
        <v>447</v>
      </c>
    </row>
    <row r="7" ht="15">
      <c r="B7" s="290" t="s">
        <v>448</v>
      </c>
    </row>
    <row r="8" ht="15.75" thickBot="1">
      <c r="B8" s="291" t="s">
        <v>449</v>
      </c>
    </row>
    <row r="9" ht="15">
      <c r="B9" s="292"/>
    </row>
    <row r="10" spans="1:7" ht="37.5">
      <c r="A10" s="293" t="s">
        <v>5</v>
      </c>
      <c r="B10" s="293" t="s">
        <v>447</v>
      </c>
      <c r="C10" s="294"/>
      <c r="D10" s="294"/>
      <c r="E10" s="294"/>
      <c r="F10" s="294"/>
      <c r="G10" s="295"/>
    </row>
    <row r="11" spans="1:7" ht="15" customHeight="1">
      <c r="A11" s="296"/>
      <c r="B11" s="297" t="s">
        <v>450</v>
      </c>
      <c r="C11" s="296" t="s">
        <v>50</v>
      </c>
      <c r="D11" s="296"/>
      <c r="E11" s="296"/>
      <c r="F11" s="298" t="s">
        <v>451</v>
      </c>
      <c r="G11" s="298"/>
    </row>
    <row r="12" spans="1:6" ht="15">
      <c r="A12" s="268" t="s">
        <v>452</v>
      </c>
      <c r="B12" s="268" t="s">
        <v>453</v>
      </c>
      <c r="C12" s="266">
        <v>3033.1005872100345</v>
      </c>
      <c r="F12" s="248">
        <f>IF($C$15=0,"",IF(C12="[for completion]","",C12/$C$15))</f>
        <v>1</v>
      </c>
    </row>
    <row r="13" spans="1:6" ht="15">
      <c r="A13" s="268" t="s">
        <v>454</v>
      </c>
      <c r="B13" s="268" t="s">
        <v>455</v>
      </c>
      <c r="C13" s="266">
        <v>0</v>
      </c>
      <c r="F13" s="248">
        <f>IF($C$15=0,"",IF(C13="[for completion]","",C13/$C$15))</f>
        <v>0</v>
      </c>
    </row>
    <row r="14" spans="1:6" ht="15">
      <c r="A14" s="268" t="s">
        <v>456</v>
      </c>
      <c r="B14" s="268" t="s">
        <v>62</v>
      </c>
      <c r="C14" s="266">
        <v>0</v>
      </c>
      <c r="F14" s="248">
        <f>IF($C$15=0,"",IF(C14="[for completion]","",C14/$C$15))</f>
        <v>0</v>
      </c>
    </row>
    <row r="15" spans="1:6" ht="15">
      <c r="A15" s="268" t="s">
        <v>457</v>
      </c>
      <c r="B15" s="299" t="s">
        <v>64</v>
      </c>
      <c r="C15" s="266">
        <f>SUM(C12:C14)</f>
        <v>3033.1005872100345</v>
      </c>
      <c r="F15" s="300">
        <f>SUM(F12:F14)</f>
        <v>1</v>
      </c>
    </row>
    <row r="16" spans="1:6" ht="15" outlineLevel="1">
      <c r="A16" s="268" t="s">
        <v>458</v>
      </c>
      <c r="B16" s="301" t="s">
        <v>459</v>
      </c>
      <c r="F16" s="248">
        <f aca="true" t="shared" si="0" ref="F16:F26">IF($C$15=0,"",IF(C16="[for completion]","",C16/$C$15))</f>
        <v>0</v>
      </c>
    </row>
    <row r="17" spans="1:6" ht="15" outlineLevel="1">
      <c r="A17" s="268" t="s">
        <v>460</v>
      </c>
      <c r="B17" s="301" t="s">
        <v>461</v>
      </c>
      <c r="F17" s="248">
        <f t="shared" si="0"/>
        <v>0</v>
      </c>
    </row>
    <row r="18" spans="1:6" ht="15" outlineLevel="1">
      <c r="A18" s="268" t="s">
        <v>462</v>
      </c>
      <c r="B18" s="301" t="s">
        <v>166</v>
      </c>
      <c r="F18" s="248">
        <f t="shared" si="0"/>
        <v>0</v>
      </c>
    </row>
    <row r="19" spans="1:6" ht="15" outlineLevel="1">
      <c r="A19" s="268" t="s">
        <v>463</v>
      </c>
      <c r="B19" s="301" t="s">
        <v>166</v>
      </c>
      <c r="F19" s="248">
        <f t="shared" si="0"/>
        <v>0</v>
      </c>
    </row>
    <row r="20" spans="1:6" ht="15" outlineLevel="1">
      <c r="A20" s="268" t="s">
        <v>464</v>
      </c>
      <c r="B20" s="301" t="s">
        <v>166</v>
      </c>
      <c r="F20" s="248">
        <f t="shared" si="0"/>
        <v>0</v>
      </c>
    </row>
    <row r="21" spans="1:6" ht="15" outlineLevel="1">
      <c r="A21" s="268" t="s">
        <v>465</v>
      </c>
      <c r="B21" s="301" t="s">
        <v>166</v>
      </c>
      <c r="F21" s="248">
        <f t="shared" si="0"/>
        <v>0</v>
      </c>
    </row>
    <row r="22" spans="1:6" ht="15" outlineLevel="1">
      <c r="A22" s="268" t="s">
        <v>466</v>
      </c>
      <c r="B22" s="301" t="s">
        <v>166</v>
      </c>
      <c r="F22" s="248">
        <f t="shared" si="0"/>
        <v>0</v>
      </c>
    </row>
    <row r="23" spans="1:6" ht="15" outlineLevel="1">
      <c r="A23" s="268" t="s">
        <v>467</v>
      </c>
      <c r="B23" s="301" t="s">
        <v>166</v>
      </c>
      <c r="F23" s="248">
        <f t="shared" si="0"/>
        <v>0</v>
      </c>
    </row>
    <row r="24" spans="1:6" ht="15" outlineLevel="1">
      <c r="A24" s="268" t="s">
        <v>468</v>
      </c>
      <c r="B24" s="301" t="s">
        <v>166</v>
      </c>
      <c r="F24" s="248">
        <f t="shared" si="0"/>
        <v>0</v>
      </c>
    </row>
    <row r="25" spans="1:6" ht="15" outlineLevel="1">
      <c r="A25" s="268" t="s">
        <v>469</v>
      </c>
      <c r="B25" s="301" t="s">
        <v>166</v>
      </c>
      <c r="F25" s="248">
        <f t="shared" si="0"/>
        <v>0</v>
      </c>
    </row>
    <row r="26" spans="1:6" ht="15" outlineLevel="1">
      <c r="A26" s="268" t="s">
        <v>1921</v>
      </c>
      <c r="B26" s="301" t="s">
        <v>166</v>
      </c>
      <c r="C26" s="282"/>
      <c r="D26" s="282"/>
      <c r="E26" s="282"/>
      <c r="F26" s="248">
        <f t="shared" si="0"/>
        <v>0</v>
      </c>
    </row>
    <row r="27" spans="1:7" ht="15" customHeight="1">
      <c r="A27" s="296"/>
      <c r="B27" s="297" t="s">
        <v>470</v>
      </c>
      <c r="C27" s="296" t="s">
        <v>471</v>
      </c>
      <c r="D27" s="296" t="s">
        <v>472</v>
      </c>
      <c r="E27" s="302"/>
      <c r="F27" s="296" t="s">
        <v>473</v>
      </c>
      <c r="G27" s="298"/>
    </row>
    <row r="28" spans="1:6" ht="15">
      <c r="A28" s="268" t="s">
        <v>474</v>
      </c>
      <c r="B28" s="268" t="s">
        <v>475</v>
      </c>
      <c r="C28" s="303">
        <v>41959</v>
      </c>
      <c r="D28" s="268" t="s">
        <v>86</v>
      </c>
      <c r="F28" s="268">
        <v>41959</v>
      </c>
    </row>
    <row r="29" spans="1:2" ht="15" outlineLevel="1">
      <c r="A29" s="268" t="s">
        <v>476</v>
      </c>
      <c r="B29" s="304" t="s">
        <v>1922</v>
      </c>
    </row>
    <row r="30" spans="1:2" ht="15" outlineLevel="1">
      <c r="A30" s="268" t="s">
        <v>478</v>
      </c>
      <c r="B30" s="304" t="s">
        <v>479</v>
      </c>
    </row>
    <row r="31" spans="1:2" ht="15" outlineLevel="1">
      <c r="A31" s="268" t="s">
        <v>480</v>
      </c>
      <c r="B31" s="304"/>
    </row>
    <row r="32" spans="1:2" ht="15" outlineLevel="1">
      <c r="A32" s="268" t="s">
        <v>481</v>
      </c>
      <c r="B32" s="304"/>
    </row>
    <row r="33" spans="1:2" ht="15" outlineLevel="1">
      <c r="A33" s="268" t="s">
        <v>482</v>
      </c>
      <c r="B33" s="304"/>
    </row>
    <row r="34" spans="1:2" ht="15" outlineLevel="1">
      <c r="A34" s="268" t="s">
        <v>483</v>
      </c>
      <c r="B34" s="304"/>
    </row>
    <row r="35" spans="1:7" ht="15" customHeight="1">
      <c r="A35" s="296"/>
      <c r="B35" s="297" t="s">
        <v>484</v>
      </c>
      <c r="C35" s="296" t="s">
        <v>485</v>
      </c>
      <c r="D35" s="296" t="s">
        <v>486</v>
      </c>
      <c r="E35" s="302"/>
      <c r="F35" s="298" t="s">
        <v>451</v>
      </c>
      <c r="G35" s="298"/>
    </row>
    <row r="36" spans="1:6" ht="15">
      <c r="A36" s="268" t="s">
        <v>487</v>
      </c>
      <c r="B36" s="268" t="s">
        <v>488</v>
      </c>
      <c r="C36" s="305">
        <v>0.010232522475803753</v>
      </c>
      <c r="D36" s="268" t="s">
        <v>56</v>
      </c>
      <c r="F36" s="305">
        <v>0.010232522475803753</v>
      </c>
    </row>
    <row r="37" spans="1:6" ht="15" outlineLevel="1">
      <c r="A37" s="268" t="s">
        <v>489</v>
      </c>
      <c r="C37" s="306"/>
      <c r="D37" s="306"/>
      <c r="F37" s="306"/>
    </row>
    <row r="38" spans="1:6" ht="15" outlineLevel="1">
      <c r="A38" s="268" t="s">
        <v>490</v>
      </c>
      <c r="C38" s="306"/>
      <c r="D38" s="306"/>
      <c r="F38" s="306"/>
    </row>
    <row r="39" spans="1:6" ht="15" outlineLevel="1">
      <c r="A39" s="268" t="s">
        <v>491</v>
      </c>
      <c r="C39" s="306"/>
      <c r="D39" s="306"/>
      <c r="F39" s="306"/>
    </row>
    <row r="40" spans="1:6" ht="15" outlineLevel="1">
      <c r="A40" s="268" t="s">
        <v>492</v>
      </c>
      <c r="C40" s="306"/>
      <c r="D40" s="306"/>
      <c r="F40" s="306"/>
    </row>
    <row r="41" spans="1:6" ht="15" outlineLevel="1">
      <c r="A41" s="268" t="s">
        <v>493</v>
      </c>
      <c r="C41" s="306"/>
      <c r="D41" s="306"/>
      <c r="F41" s="306"/>
    </row>
    <row r="42" spans="1:6" ht="15" outlineLevel="1">
      <c r="A42" s="268" t="s">
        <v>494</v>
      </c>
      <c r="C42" s="306"/>
      <c r="D42" s="306"/>
      <c r="F42" s="306"/>
    </row>
    <row r="43" spans="1:7" ht="15" customHeight="1">
      <c r="A43" s="296"/>
      <c r="B43" s="297" t="s">
        <v>495</v>
      </c>
      <c r="C43" s="296" t="s">
        <v>485</v>
      </c>
      <c r="D43" s="296" t="s">
        <v>486</v>
      </c>
      <c r="E43" s="302"/>
      <c r="F43" s="298" t="s">
        <v>451</v>
      </c>
      <c r="G43" s="298"/>
    </row>
    <row r="44" spans="1:7" ht="15">
      <c r="A44" s="268" t="s">
        <v>496</v>
      </c>
      <c r="B44" s="307" t="s">
        <v>497</v>
      </c>
      <c r="C44" s="308">
        <f>SUM(C45:C72)</f>
        <v>0</v>
      </c>
      <c r="D44" s="308">
        <f>SUM(D45:D72)</f>
        <v>0</v>
      </c>
      <c r="E44" s="306"/>
      <c r="F44" s="308">
        <f>SUM(F45:F72)</f>
        <v>0</v>
      </c>
      <c r="G44" s="268"/>
    </row>
    <row r="45" spans="1:7" ht="15">
      <c r="A45" s="268" t="s">
        <v>498</v>
      </c>
      <c r="B45" s="268" t="s">
        <v>499</v>
      </c>
      <c r="C45" s="268">
        <v>0</v>
      </c>
      <c r="D45" s="306">
        <v>0</v>
      </c>
      <c r="E45" s="306"/>
      <c r="F45" s="306">
        <f>SUM(C45:D45)</f>
        <v>0</v>
      </c>
      <c r="G45" s="268"/>
    </row>
    <row r="46" spans="1:7" ht="15">
      <c r="A46" s="268" t="s">
        <v>500</v>
      </c>
      <c r="B46" s="268" t="s">
        <v>7</v>
      </c>
      <c r="C46" s="268" t="s">
        <v>136</v>
      </c>
      <c r="D46" s="306" t="s">
        <v>56</v>
      </c>
      <c r="E46" s="306"/>
      <c r="F46" s="306">
        <f aca="true" t="shared" si="1" ref="F46:F87">SUM(C46:D46)</f>
        <v>0</v>
      </c>
      <c r="G46" s="268"/>
    </row>
    <row r="47" spans="1:7" ht="15">
      <c r="A47" s="268" t="s">
        <v>501</v>
      </c>
      <c r="B47" s="268" t="s">
        <v>502</v>
      </c>
      <c r="C47" s="268">
        <v>0</v>
      </c>
      <c r="D47" s="306">
        <v>0</v>
      </c>
      <c r="E47" s="306"/>
      <c r="F47" s="306">
        <f t="shared" si="1"/>
        <v>0</v>
      </c>
      <c r="G47" s="268"/>
    </row>
    <row r="48" spans="1:7" ht="15">
      <c r="A48" s="268" t="s">
        <v>503</v>
      </c>
      <c r="B48" s="268" t="s">
        <v>504</v>
      </c>
      <c r="C48" s="268">
        <v>0</v>
      </c>
      <c r="D48" s="306">
        <v>0</v>
      </c>
      <c r="E48" s="306"/>
      <c r="F48" s="306">
        <f t="shared" si="1"/>
        <v>0</v>
      </c>
      <c r="G48" s="268"/>
    </row>
    <row r="49" spans="1:7" ht="15">
      <c r="A49" s="268" t="s">
        <v>505</v>
      </c>
      <c r="B49" s="268" t="s">
        <v>506</v>
      </c>
      <c r="C49" s="268">
        <v>0</v>
      </c>
      <c r="D49" s="306">
        <v>0</v>
      </c>
      <c r="E49" s="306"/>
      <c r="F49" s="306">
        <f t="shared" si="1"/>
        <v>0</v>
      </c>
      <c r="G49" s="268"/>
    </row>
    <row r="50" spans="1:7" ht="15">
      <c r="A50" s="268" t="s">
        <v>507</v>
      </c>
      <c r="B50" s="268" t="s">
        <v>508</v>
      </c>
      <c r="C50" s="268">
        <v>0</v>
      </c>
      <c r="D50" s="306">
        <v>0</v>
      </c>
      <c r="E50" s="306"/>
      <c r="F50" s="306">
        <f t="shared" si="1"/>
        <v>0</v>
      </c>
      <c r="G50" s="268"/>
    </row>
    <row r="51" spans="1:7" ht="15">
      <c r="A51" s="268" t="s">
        <v>509</v>
      </c>
      <c r="B51" s="268" t="s">
        <v>510</v>
      </c>
      <c r="C51" s="268">
        <v>0</v>
      </c>
      <c r="D51" s="306">
        <v>0</v>
      </c>
      <c r="E51" s="306"/>
      <c r="F51" s="306">
        <f t="shared" si="1"/>
        <v>0</v>
      </c>
      <c r="G51" s="268"/>
    </row>
    <row r="52" spans="1:7" ht="15">
      <c r="A52" s="268" t="s">
        <v>511</v>
      </c>
      <c r="B52" s="268" t="s">
        <v>512</v>
      </c>
      <c r="C52" s="268">
        <v>0</v>
      </c>
      <c r="D52" s="306">
        <v>0</v>
      </c>
      <c r="E52" s="306"/>
      <c r="F52" s="306">
        <f t="shared" si="1"/>
        <v>0</v>
      </c>
      <c r="G52" s="268"/>
    </row>
    <row r="53" spans="1:7" ht="15">
      <c r="A53" s="268" t="s">
        <v>513</v>
      </c>
      <c r="B53" s="268" t="s">
        <v>514</v>
      </c>
      <c r="C53" s="268">
        <v>0</v>
      </c>
      <c r="D53" s="306">
        <v>0</v>
      </c>
      <c r="E53" s="306"/>
      <c r="F53" s="306">
        <f t="shared" si="1"/>
        <v>0</v>
      </c>
      <c r="G53" s="268"/>
    </row>
    <row r="54" spans="1:7" ht="15">
      <c r="A54" s="268" t="s">
        <v>515</v>
      </c>
      <c r="B54" s="268" t="s">
        <v>516</v>
      </c>
      <c r="C54" s="268">
        <v>0</v>
      </c>
      <c r="D54" s="306">
        <v>0</v>
      </c>
      <c r="E54" s="306"/>
      <c r="F54" s="306">
        <f t="shared" si="1"/>
        <v>0</v>
      </c>
      <c r="G54" s="268"/>
    </row>
    <row r="55" spans="1:7" ht="15">
      <c r="A55" s="268" t="s">
        <v>517</v>
      </c>
      <c r="B55" s="268" t="s">
        <v>518</v>
      </c>
      <c r="C55" s="268">
        <v>0</v>
      </c>
      <c r="D55" s="306">
        <v>0</v>
      </c>
      <c r="E55" s="306"/>
      <c r="F55" s="306">
        <f t="shared" si="1"/>
        <v>0</v>
      </c>
      <c r="G55" s="268"/>
    </row>
    <row r="56" spans="1:7" ht="15">
      <c r="A56" s="268" t="s">
        <v>519</v>
      </c>
      <c r="B56" s="268" t="s">
        <v>520</v>
      </c>
      <c r="C56" s="268">
        <v>0</v>
      </c>
      <c r="D56" s="306">
        <v>0</v>
      </c>
      <c r="E56" s="306"/>
      <c r="F56" s="306">
        <f t="shared" si="1"/>
        <v>0</v>
      </c>
      <c r="G56" s="268"/>
    </row>
    <row r="57" spans="1:7" ht="15">
      <c r="A57" s="268" t="s">
        <v>521</v>
      </c>
      <c r="B57" s="268" t="s">
        <v>522</v>
      </c>
      <c r="C57" s="268">
        <v>0</v>
      </c>
      <c r="D57" s="306">
        <v>0</v>
      </c>
      <c r="E57" s="306"/>
      <c r="F57" s="306">
        <f t="shared" si="1"/>
        <v>0</v>
      </c>
      <c r="G57" s="268"/>
    </row>
    <row r="58" spans="1:7" ht="15">
      <c r="A58" s="268" t="s">
        <v>523</v>
      </c>
      <c r="B58" s="268" t="s">
        <v>524</v>
      </c>
      <c r="C58" s="268">
        <v>0</v>
      </c>
      <c r="D58" s="306">
        <v>0</v>
      </c>
      <c r="E58" s="306"/>
      <c r="F58" s="306">
        <f t="shared" si="1"/>
        <v>0</v>
      </c>
      <c r="G58" s="268"/>
    </row>
    <row r="59" spans="1:7" ht="15">
      <c r="A59" s="268" t="s">
        <v>525</v>
      </c>
      <c r="B59" s="268" t="s">
        <v>526</v>
      </c>
      <c r="C59" s="268">
        <v>0</v>
      </c>
      <c r="D59" s="306">
        <v>0</v>
      </c>
      <c r="E59" s="306"/>
      <c r="F59" s="306">
        <f t="shared" si="1"/>
        <v>0</v>
      </c>
      <c r="G59" s="268"/>
    </row>
    <row r="60" spans="1:7" ht="15">
      <c r="A60" s="268" t="s">
        <v>527</v>
      </c>
      <c r="B60" s="268" t="s">
        <v>528</v>
      </c>
      <c r="C60" s="268">
        <v>0</v>
      </c>
      <c r="D60" s="306">
        <v>0</v>
      </c>
      <c r="E60" s="306"/>
      <c r="F60" s="306">
        <f t="shared" si="1"/>
        <v>0</v>
      </c>
      <c r="G60" s="268"/>
    </row>
    <row r="61" spans="1:7" ht="15">
      <c r="A61" s="268" t="s">
        <v>529</v>
      </c>
      <c r="B61" s="268" t="s">
        <v>530</v>
      </c>
      <c r="C61" s="268">
        <v>0</v>
      </c>
      <c r="D61" s="306">
        <v>0</v>
      </c>
      <c r="E61" s="306"/>
      <c r="F61" s="306">
        <f t="shared" si="1"/>
        <v>0</v>
      </c>
      <c r="G61" s="268"/>
    </row>
    <row r="62" spans="1:7" ht="15">
      <c r="A62" s="268" t="s">
        <v>531</v>
      </c>
      <c r="B62" s="268" t="s">
        <v>532</v>
      </c>
      <c r="C62" s="268">
        <v>0</v>
      </c>
      <c r="D62" s="306">
        <v>0</v>
      </c>
      <c r="E62" s="306"/>
      <c r="F62" s="306">
        <f t="shared" si="1"/>
        <v>0</v>
      </c>
      <c r="G62" s="268"/>
    </row>
    <row r="63" spans="1:7" ht="15">
      <c r="A63" s="268" t="s">
        <v>533</v>
      </c>
      <c r="B63" s="268" t="s">
        <v>534</v>
      </c>
      <c r="C63" s="268">
        <v>0</v>
      </c>
      <c r="D63" s="306">
        <v>0</v>
      </c>
      <c r="E63" s="306"/>
      <c r="F63" s="306">
        <f t="shared" si="1"/>
        <v>0</v>
      </c>
      <c r="G63" s="268"/>
    </row>
    <row r="64" spans="1:7" ht="15">
      <c r="A64" s="268" t="s">
        <v>535</v>
      </c>
      <c r="B64" s="268" t="s">
        <v>536</v>
      </c>
      <c r="C64" s="268">
        <v>0</v>
      </c>
      <c r="D64" s="306">
        <v>0</v>
      </c>
      <c r="E64" s="306"/>
      <c r="F64" s="306">
        <f t="shared" si="1"/>
        <v>0</v>
      </c>
      <c r="G64" s="268"/>
    </row>
    <row r="65" spans="1:7" ht="15">
      <c r="A65" s="268" t="s">
        <v>537</v>
      </c>
      <c r="B65" s="268" t="s">
        <v>538</v>
      </c>
      <c r="C65" s="268">
        <v>0</v>
      </c>
      <c r="D65" s="306">
        <v>0</v>
      </c>
      <c r="E65" s="306"/>
      <c r="F65" s="306">
        <f t="shared" si="1"/>
        <v>0</v>
      </c>
      <c r="G65" s="268"/>
    </row>
    <row r="66" spans="1:7" ht="15">
      <c r="A66" s="268" t="s">
        <v>539</v>
      </c>
      <c r="B66" s="268" t="s">
        <v>540</v>
      </c>
      <c r="C66" s="268">
        <v>0</v>
      </c>
      <c r="D66" s="306">
        <v>0</v>
      </c>
      <c r="E66" s="306"/>
      <c r="F66" s="306">
        <f t="shared" si="1"/>
        <v>0</v>
      </c>
      <c r="G66" s="268"/>
    </row>
    <row r="67" spans="1:7" ht="15">
      <c r="A67" s="268" t="s">
        <v>541</v>
      </c>
      <c r="B67" s="268" t="s">
        <v>542</v>
      </c>
      <c r="C67" s="268">
        <v>0</v>
      </c>
      <c r="D67" s="306">
        <v>0</v>
      </c>
      <c r="E67" s="306"/>
      <c r="F67" s="306">
        <f t="shared" si="1"/>
        <v>0</v>
      </c>
      <c r="G67" s="268"/>
    </row>
    <row r="68" spans="1:7" ht="15">
      <c r="A68" s="268" t="s">
        <v>543</v>
      </c>
      <c r="B68" s="268" t="s">
        <v>544</v>
      </c>
      <c r="C68" s="268">
        <v>0</v>
      </c>
      <c r="D68" s="306">
        <v>0</v>
      </c>
      <c r="E68" s="306"/>
      <c r="F68" s="306">
        <f t="shared" si="1"/>
        <v>0</v>
      </c>
      <c r="G68" s="268"/>
    </row>
    <row r="69" spans="1:7" ht="15">
      <c r="A69" s="268" t="s">
        <v>545</v>
      </c>
      <c r="B69" s="268" t="s">
        <v>546</v>
      </c>
      <c r="C69" s="268">
        <v>0</v>
      </c>
      <c r="D69" s="306">
        <v>0</v>
      </c>
      <c r="E69" s="306"/>
      <c r="F69" s="306">
        <f t="shared" si="1"/>
        <v>0</v>
      </c>
      <c r="G69" s="268"/>
    </row>
    <row r="70" spans="1:7" ht="15">
      <c r="A70" s="268" t="s">
        <v>547</v>
      </c>
      <c r="B70" s="268" t="s">
        <v>548</v>
      </c>
      <c r="C70" s="268">
        <v>0</v>
      </c>
      <c r="D70" s="306">
        <v>0</v>
      </c>
      <c r="E70" s="306"/>
      <c r="F70" s="306">
        <f t="shared" si="1"/>
        <v>0</v>
      </c>
      <c r="G70" s="268"/>
    </row>
    <row r="71" spans="1:7" ht="15">
      <c r="A71" s="268" t="s">
        <v>549</v>
      </c>
      <c r="B71" s="268" t="s">
        <v>550</v>
      </c>
      <c r="C71" s="268">
        <v>0</v>
      </c>
      <c r="D71" s="306">
        <v>0</v>
      </c>
      <c r="E71" s="306"/>
      <c r="F71" s="306">
        <f t="shared" si="1"/>
        <v>0</v>
      </c>
      <c r="G71" s="268"/>
    </row>
    <row r="72" spans="1:7" ht="15">
      <c r="A72" s="268" t="s">
        <v>551</v>
      </c>
      <c r="B72" s="268" t="s">
        <v>552</v>
      </c>
      <c r="C72" s="268">
        <v>0</v>
      </c>
      <c r="D72" s="306">
        <v>0</v>
      </c>
      <c r="E72" s="306"/>
      <c r="F72" s="306">
        <f t="shared" si="1"/>
        <v>0</v>
      </c>
      <c r="G72" s="268"/>
    </row>
    <row r="73" spans="1:7" ht="15">
      <c r="A73" s="268" t="s">
        <v>553</v>
      </c>
      <c r="B73" s="307" t="s">
        <v>248</v>
      </c>
      <c r="C73" s="308">
        <f>SUM(C74:C76)</f>
        <v>0</v>
      </c>
      <c r="D73" s="308">
        <f>SUM(D74:D76)</f>
        <v>0</v>
      </c>
      <c r="E73" s="306"/>
      <c r="F73" s="308">
        <f>SUM(F74:F76)</f>
        <v>0</v>
      </c>
      <c r="G73" s="268"/>
    </row>
    <row r="74" spans="1:7" ht="15">
      <c r="A74" s="268" t="s">
        <v>554</v>
      </c>
      <c r="B74" s="268" t="s">
        <v>555</v>
      </c>
      <c r="C74" s="268">
        <v>0</v>
      </c>
      <c r="D74" s="306">
        <v>0</v>
      </c>
      <c r="E74" s="306"/>
      <c r="F74" s="306">
        <f t="shared" si="1"/>
        <v>0</v>
      </c>
      <c r="G74" s="268"/>
    </row>
    <row r="75" spans="1:7" ht="15">
      <c r="A75" s="268" t="s">
        <v>556</v>
      </c>
      <c r="B75" s="268" t="s">
        <v>557</v>
      </c>
      <c r="C75" s="268">
        <v>0</v>
      </c>
      <c r="D75" s="306">
        <v>0</v>
      </c>
      <c r="E75" s="306"/>
      <c r="F75" s="306">
        <f t="shared" si="1"/>
        <v>0</v>
      </c>
      <c r="G75" s="268"/>
    </row>
    <row r="76" spans="1:7" ht="15">
      <c r="A76" s="268" t="s">
        <v>558</v>
      </c>
      <c r="B76" s="268" t="s">
        <v>559</v>
      </c>
      <c r="C76" s="268">
        <v>0</v>
      </c>
      <c r="D76" s="306">
        <v>0</v>
      </c>
      <c r="E76" s="306"/>
      <c r="F76" s="306">
        <f t="shared" si="1"/>
        <v>0</v>
      </c>
      <c r="G76" s="268"/>
    </row>
    <row r="77" spans="1:7" ht="15">
      <c r="A77" s="268" t="s">
        <v>560</v>
      </c>
      <c r="B77" s="307" t="s">
        <v>62</v>
      </c>
      <c r="C77" s="308">
        <f>SUM(C78:C87)</f>
        <v>0</v>
      </c>
      <c r="D77" s="308">
        <f>SUM(D78:D87)</f>
        <v>0</v>
      </c>
      <c r="E77" s="306"/>
      <c r="F77" s="308">
        <f>SUM(F78:F87)</f>
        <v>0</v>
      </c>
      <c r="G77" s="268"/>
    </row>
    <row r="78" spans="1:7" ht="15">
      <c r="A78" s="268" t="s">
        <v>561</v>
      </c>
      <c r="B78" s="309" t="s">
        <v>250</v>
      </c>
      <c r="C78" s="268">
        <v>0</v>
      </c>
      <c r="D78" s="306">
        <v>0</v>
      </c>
      <c r="E78" s="306"/>
      <c r="F78" s="306">
        <f t="shared" si="1"/>
        <v>0</v>
      </c>
      <c r="G78" s="268"/>
    </row>
    <row r="79" spans="1:7" ht="15">
      <c r="A79" s="268" t="s">
        <v>562</v>
      </c>
      <c r="B79" s="309" t="s">
        <v>252</v>
      </c>
      <c r="C79" s="268">
        <v>0</v>
      </c>
      <c r="D79" s="306">
        <v>0</v>
      </c>
      <c r="E79" s="306"/>
      <c r="F79" s="306">
        <f t="shared" si="1"/>
        <v>0</v>
      </c>
      <c r="G79" s="268"/>
    </row>
    <row r="80" spans="1:7" ht="15">
      <c r="A80" s="268" t="s">
        <v>563</v>
      </c>
      <c r="B80" s="309" t="s">
        <v>254</v>
      </c>
      <c r="C80" s="268">
        <v>0</v>
      </c>
      <c r="D80" s="306">
        <v>0</v>
      </c>
      <c r="E80" s="306"/>
      <c r="F80" s="306">
        <f t="shared" si="1"/>
        <v>0</v>
      </c>
      <c r="G80" s="268"/>
    </row>
    <row r="81" spans="1:7" ht="15">
      <c r="A81" s="268" t="s">
        <v>564</v>
      </c>
      <c r="B81" s="309" t="s">
        <v>256</v>
      </c>
      <c r="C81" s="268">
        <v>0</v>
      </c>
      <c r="D81" s="306">
        <v>0</v>
      </c>
      <c r="E81" s="306"/>
      <c r="F81" s="306">
        <f t="shared" si="1"/>
        <v>0</v>
      </c>
      <c r="G81" s="268"/>
    </row>
    <row r="82" spans="1:7" ht="15">
      <c r="A82" s="268" t="s">
        <v>565</v>
      </c>
      <c r="B82" s="309" t="s">
        <v>258</v>
      </c>
      <c r="C82" s="268">
        <v>0</v>
      </c>
      <c r="D82" s="306">
        <v>0</v>
      </c>
      <c r="E82" s="306"/>
      <c r="F82" s="306">
        <f t="shared" si="1"/>
        <v>0</v>
      </c>
      <c r="G82" s="268"/>
    </row>
    <row r="83" spans="1:7" ht="15">
      <c r="A83" s="268" t="s">
        <v>566</v>
      </c>
      <c r="B83" s="309" t="s">
        <v>260</v>
      </c>
      <c r="C83" s="268">
        <v>0</v>
      </c>
      <c r="D83" s="306">
        <v>0</v>
      </c>
      <c r="E83" s="306"/>
      <c r="F83" s="306">
        <f t="shared" si="1"/>
        <v>0</v>
      </c>
      <c r="G83" s="268"/>
    </row>
    <row r="84" spans="1:7" ht="15">
      <c r="A84" s="268" t="s">
        <v>567</v>
      </c>
      <c r="B84" s="309" t="s">
        <v>262</v>
      </c>
      <c r="C84" s="268">
        <v>0</v>
      </c>
      <c r="D84" s="306">
        <v>0</v>
      </c>
      <c r="E84" s="306"/>
      <c r="F84" s="306">
        <f t="shared" si="1"/>
        <v>0</v>
      </c>
      <c r="G84" s="268"/>
    </row>
    <row r="85" spans="1:7" ht="15">
      <c r="A85" s="268" t="s">
        <v>568</v>
      </c>
      <c r="B85" s="309" t="s">
        <v>264</v>
      </c>
      <c r="C85" s="268">
        <v>0</v>
      </c>
      <c r="D85" s="306">
        <v>0</v>
      </c>
      <c r="E85" s="306"/>
      <c r="F85" s="306">
        <f t="shared" si="1"/>
        <v>0</v>
      </c>
      <c r="G85" s="268"/>
    </row>
    <row r="86" spans="1:7" ht="15">
      <c r="A86" s="268" t="s">
        <v>569</v>
      </c>
      <c r="B86" s="309" t="s">
        <v>266</v>
      </c>
      <c r="C86" s="268">
        <v>0</v>
      </c>
      <c r="D86" s="306">
        <v>0</v>
      </c>
      <c r="E86" s="306"/>
      <c r="F86" s="306">
        <f t="shared" si="1"/>
        <v>0</v>
      </c>
      <c r="G86" s="268"/>
    </row>
    <row r="87" spans="1:7" ht="15">
      <c r="A87" s="268" t="s">
        <v>570</v>
      </c>
      <c r="B87" s="309" t="s">
        <v>62</v>
      </c>
      <c r="C87" s="268">
        <v>0</v>
      </c>
      <c r="D87" s="306">
        <v>0</v>
      </c>
      <c r="E87" s="306"/>
      <c r="F87" s="306">
        <f t="shared" si="1"/>
        <v>0</v>
      </c>
      <c r="G87" s="268"/>
    </row>
    <row r="88" spans="1:7" ht="15" outlineLevel="1">
      <c r="A88" s="268" t="s">
        <v>571</v>
      </c>
      <c r="B88" s="301" t="s">
        <v>166</v>
      </c>
      <c r="C88" s="306"/>
      <c r="D88" s="306"/>
      <c r="E88" s="306"/>
      <c r="F88" s="306"/>
      <c r="G88" s="268"/>
    </row>
    <row r="89" spans="1:7" ht="15" outlineLevel="1">
      <c r="A89" s="268" t="s">
        <v>572</v>
      </c>
      <c r="B89" s="301" t="s">
        <v>166</v>
      </c>
      <c r="C89" s="306"/>
      <c r="D89" s="306"/>
      <c r="E89" s="306"/>
      <c r="F89" s="306"/>
      <c r="G89" s="268"/>
    </row>
    <row r="90" spans="1:7" ht="15" outlineLevel="1">
      <c r="A90" s="268" t="s">
        <v>573</v>
      </c>
      <c r="B90" s="301" t="s">
        <v>166</v>
      </c>
      <c r="C90" s="306"/>
      <c r="D90" s="306"/>
      <c r="E90" s="306"/>
      <c r="F90" s="306"/>
      <c r="G90" s="268"/>
    </row>
    <row r="91" spans="1:7" ht="15" outlineLevel="1">
      <c r="A91" s="268" t="s">
        <v>574</v>
      </c>
      <c r="B91" s="301" t="s">
        <v>166</v>
      </c>
      <c r="C91" s="306"/>
      <c r="D91" s="306"/>
      <c r="E91" s="306"/>
      <c r="F91" s="306"/>
      <c r="G91" s="268"/>
    </row>
    <row r="92" spans="1:7" ht="15" outlineLevel="1">
      <c r="A92" s="268" t="s">
        <v>575</v>
      </c>
      <c r="B92" s="301" t="s">
        <v>166</v>
      </c>
      <c r="C92" s="306"/>
      <c r="D92" s="306"/>
      <c r="E92" s="306"/>
      <c r="F92" s="306"/>
      <c r="G92" s="268"/>
    </row>
    <row r="93" spans="1:7" ht="15" outlineLevel="1">
      <c r="A93" s="268" t="s">
        <v>576</v>
      </c>
      <c r="B93" s="301" t="s">
        <v>166</v>
      </c>
      <c r="C93" s="306"/>
      <c r="D93" s="306"/>
      <c r="E93" s="306"/>
      <c r="F93" s="306"/>
      <c r="G93" s="268"/>
    </row>
    <row r="94" spans="1:7" ht="15" outlineLevel="1">
      <c r="A94" s="268" t="s">
        <v>577</v>
      </c>
      <c r="B94" s="301" t="s">
        <v>166</v>
      </c>
      <c r="C94" s="306"/>
      <c r="D94" s="306"/>
      <c r="E94" s="306"/>
      <c r="F94" s="306"/>
      <c r="G94" s="268"/>
    </row>
    <row r="95" spans="1:7" ht="15" outlineLevel="1">
      <c r="A95" s="268" t="s">
        <v>578</v>
      </c>
      <c r="B95" s="301" t="s">
        <v>166</v>
      </c>
      <c r="C95" s="306"/>
      <c r="D95" s="306"/>
      <c r="E95" s="306"/>
      <c r="F95" s="306"/>
      <c r="G95" s="268"/>
    </row>
    <row r="96" spans="1:7" ht="15" outlineLevel="1">
      <c r="A96" s="268" t="s">
        <v>579</v>
      </c>
      <c r="B96" s="301" t="s">
        <v>166</v>
      </c>
      <c r="C96" s="306"/>
      <c r="D96" s="306"/>
      <c r="E96" s="306"/>
      <c r="F96" s="306"/>
      <c r="G96" s="268"/>
    </row>
    <row r="97" spans="1:7" ht="15" outlineLevel="1">
      <c r="A97" s="268" t="s">
        <v>580</v>
      </c>
      <c r="B97" s="301" t="s">
        <v>166</v>
      </c>
      <c r="C97" s="306"/>
      <c r="D97" s="306"/>
      <c r="E97" s="306"/>
      <c r="F97" s="306"/>
      <c r="G97" s="268"/>
    </row>
    <row r="98" spans="1:7" ht="15" customHeight="1">
      <c r="A98" s="296"/>
      <c r="B98" s="310" t="s">
        <v>1923</v>
      </c>
      <c r="C98" s="296" t="s">
        <v>485</v>
      </c>
      <c r="D98" s="296" t="s">
        <v>486</v>
      </c>
      <c r="E98" s="302"/>
      <c r="F98" s="298" t="s">
        <v>451</v>
      </c>
      <c r="G98" s="298"/>
    </row>
    <row r="99" spans="1:7" ht="15">
      <c r="A99" s="268" t="s">
        <v>581</v>
      </c>
      <c r="B99" s="268" t="s">
        <v>582</v>
      </c>
      <c r="C99" s="306">
        <v>0.16780730658793674</v>
      </c>
      <c r="D99" s="306">
        <v>0</v>
      </c>
      <c r="E99" s="306"/>
      <c r="F99" s="306">
        <f>SUM(C99:D99)</f>
        <v>0.16780730658793674</v>
      </c>
      <c r="G99" s="268"/>
    </row>
    <row r="100" spans="1:7" ht="15">
      <c r="A100" s="268" t="s">
        <v>583</v>
      </c>
      <c r="B100" s="268" t="s">
        <v>584</v>
      </c>
      <c r="C100" s="306">
        <v>0.13989466094835573</v>
      </c>
      <c r="D100" s="306">
        <v>0</v>
      </c>
      <c r="E100" s="306"/>
      <c r="F100" s="306">
        <f aca="true" t="shared" si="2" ref="F100:F110">SUM(C100:D100)</f>
        <v>0.13989466094835573</v>
      </c>
      <c r="G100" s="268"/>
    </row>
    <row r="101" spans="1:7" ht="15">
      <c r="A101" s="268" t="s">
        <v>585</v>
      </c>
      <c r="B101" s="268" t="s">
        <v>586</v>
      </c>
      <c r="C101" s="306">
        <v>0.1488302709918486</v>
      </c>
      <c r="D101" s="306">
        <v>0</v>
      </c>
      <c r="E101" s="306"/>
      <c r="F101" s="306">
        <f t="shared" si="2"/>
        <v>0.1488302709918486</v>
      </c>
      <c r="G101" s="268"/>
    </row>
    <row r="102" spans="1:7" ht="15">
      <c r="A102" s="268" t="s">
        <v>587</v>
      </c>
      <c r="B102" s="268" t="s">
        <v>588</v>
      </c>
      <c r="C102" s="306">
        <v>0.10342053063876229</v>
      </c>
      <c r="D102" s="306">
        <v>0</v>
      </c>
      <c r="E102" s="306"/>
      <c r="F102" s="306">
        <f t="shared" si="2"/>
        <v>0.10342053063876229</v>
      </c>
      <c r="G102" s="268"/>
    </row>
    <row r="103" spans="1:7" ht="15">
      <c r="A103" s="268" t="s">
        <v>589</v>
      </c>
      <c r="B103" s="268" t="s">
        <v>590</v>
      </c>
      <c r="C103" s="306">
        <v>0.10878875615316186</v>
      </c>
      <c r="D103" s="306">
        <v>0</v>
      </c>
      <c r="E103" s="306"/>
      <c r="F103" s="306">
        <f t="shared" si="2"/>
        <v>0.10878875615316186</v>
      </c>
      <c r="G103" s="268"/>
    </row>
    <row r="104" spans="1:7" ht="15">
      <c r="A104" s="268" t="s">
        <v>591</v>
      </c>
      <c r="B104" s="268" t="s">
        <v>592</v>
      </c>
      <c r="C104" s="306">
        <v>0.067372529823671</v>
      </c>
      <c r="D104" s="306">
        <v>0</v>
      </c>
      <c r="E104" s="306"/>
      <c r="F104" s="306">
        <f t="shared" si="2"/>
        <v>0.067372529823671</v>
      </c>
      <c r="G104" s="268"/>
    </row>
    <row r="105" spans="1:7" ht="15">
      <c r="A105" s="268" t="s">
        <v>593</v>
      </c>
      <c r="B105" s="268" t="s">
        <v>594</v>
      </c>
      <c r="C105" s="306">
        <v>0.07980373373724883</v>
      </c>
      <c r="D105" s="306">
        <v>0</v>
      </c>
      <c r="E105" s="306"/>
      <c r="F105" s="306">
        <f t="shared" si="2"/>
        <v>0.07980373373724883</v>
      </c>
      <c r="G105" s="268"/>
    </row>
    <row r="106" spans="1:7" ht="15">
      <c r="A106" s="268" t="s">
        <v>595</v>
      </c>
      <c r="B106" s="268" t="s">
        <v>596</v>
      </c>
      <c r="C106" s="306">
        <v>0.06285110603778384</v>
      </c>
      <c r="D106" s="306">
        <v>0</v>
      </c>
      <c r="E106" s="306"/>
      <c r="F106" s="306">
        <f t="shared" si="2"/>
        <v>0.06285110603778384</v>
      </c>
      <c r="G106" s="268"/>
    </row>
    <row r="107" spans="1:7" ht="15">
      <c r="A107" s="268" t="s">
        <v>597</v>
      </c>
      <c r="B107" s="268" t="s">
        <v>598</v>
      </c>
      <c r="C107" s="306">
        <v>0.05795540310177958</v>
      </c>
      <c r="D107" s="306">
        <v>0</v>
      </c>
      <c r="E107" s="306"/>
      <c r="F107" s="306">
        <f t="shared" si="2"/>
        <v>0.05795540310177958</v>
      </c>
      <c r="G107" s="268"/>
    </row>
    <row r="108" spans="1:7" ht="15">
      <c r="A108" s="268" t="s">
        <v>599</v>
      </c>
      <c r="B108" s="268" t="s">
        <v>600</v>
      </c>
      <c r="C108" s="306">
        <v>0.037187737203847104</v>
      </c>
      <c r="D108" s="306">
        <v>0</v>
      </c>
      <c r="E108" s="306"/>
      <c r="F108" s="306">
        <f t="shared" si="2"/>
        <v>0.037187737203847104</v>
      </c>
      <c r="G108" s="268"/>
    </row>
    <row r="109" spans="1:7" ht="15">
      <c r="A109" s="268" t="s">
        <v>601</v>
      </c>
      <c r="B109" s="268" t="s">
        <v>534</v>
      </c>
      <c r="C109" s="306">
        <v>0.024930180574576702</v>
      </c>
      <c r="D109" s="306">
        <v>0</v>
      </c>
      <c r="E109" s="306"/>
      <c r="F109" s="306">
        <f t="shared" si="2"/>
        <v>0.024930180574576702</v>
      </c>
      <c r="G109" s="268"/>
    </row>
    <row r="110" spans="1:7" ht="15">
      <c r="A110" s="268" t="s">
        <v>602</v>
      </c>
      <c r="B110" s="268" t="s">
        <v>62</v>
      </c>
      <c r="C110" s="306">
        <v>0.001157784201027838</v>
      </c>
      <c r="D110" s="306">
        <v>0</v>
      </c>
      <c r="E110" s="306"/>
      <c r="F110" s="306">
        <f t="shared" si="2"/>
        <v>0.001157784201027838</v>
      </c>
      <c r="G110" s="268"/>
    </row>
    <row r="111" spans="1:7" ht="15">
      <c r="A111" s="268" t="s">
        <v>603</v>
      </c>
      <c r="B111" s="309" t="s">
        <v>604</v>
      </c>
      <c r="C111" s="306"/>
      <c r="D111" s="306"/>
      <c r="E111" s="306"/>
      <c r="F111" s="306"/>
      <c r="G111" s="268"/>
    </row>
    <row r="112" spans="1:7" ht="15">
      <c r="A112" s="268" t="s">
        <v>605</v>
      </c>
      <c r="B112" s="309" t="s">
        <v>604</v>
      </c>
      <c r="C112" s="306"/>
      <c r="D112" s="306"/>
      <c r="E112" s="306"/>
      <c r="F112" s="306"/>
      <c r="G112" s="268"/>
    </row>
    <row r="113" spans="1:7" ht="15">
      <c r="A113" s="268" t="s">
        <v>606</v>
      </c>
      <c r="B113" s="309" t="s">
        <v>604</v>
      </c>
      <c r="C113" s="306"/>
      <c r="D113" s="306"/>
      <c r="E113" s="306"/>
      <c r="F113" s="306"/>
      <c r="G113" s="268"/>
    </row>
    <row r="114" spans="1:7" ht="15">
      <c r="A114" s="268" t="s">
        <v>607</v>
      </c>
      <c r="B114" s="309" t="s">
        <v>604</v>
      </c>
      <c r="C114" s="306"/>
      <c r="D114" s="306"/>
      <c r="E114" s="306"/>
      <c r="F114" s="306"/>
      <c r="G114" s="268"/>
    </row>
    <row r="115" spans="1:7" ht="15">
      <c r="A115" s="268" t="s">
        <v>608</v>
      </c>
      <c r="B115" s="309" t="s">
        <v>604</v>
      </c>
      <c r="C115" s="306"/>
      <c r="D115" s="306"/>
      <c r="E115" s="306"/>
      <c r="F115" s="306"/>
      <c r="G115" s="268"/>
    </row>
    <row r="116" spans="1:7" ht="15">
      <c r="A116" s="268" t="s">
        <v>609</v>
      </c>
      <c r="B116" s="309" t="s">
        <v>604</v>
      </c>
      <c r="C116" s="306"/>
      <c r="D116" s="306"/>
      <c r="E116" s="306"/>
      <c r="F116" s="306"/>
      <c r="G116" s="268"/>
    </row>
    <row r="117" spans="1:7" ht="15">
      <c r="A117" s="268" t="s">
        <v>610</v>
      </c>
      <c r="B117" s="309" t="s">
        <v>604</v>
      </c>
      <c r="C117" s="306"/>
      <c r="D117" s="306"/>
      <c r="E117" s="306"/>
      <c r="F117" s="306"/>
      <c r="G117" s="268"/>
    </row>
    <row r="118" spans="1:7" ht="15">
      <c r="A118" s="268" t="s">
        <v>611</v>
      </c>
      <c r="B118" s="309" t="s">
        <v>604</v>
      </c>
      <c r="C118" s="306"/>
      <c r="D118" s="306"/>
      <c r="E118" s="306"/>
      <c r="F118" s="306"/>
      <c r="G118" s="268"/>
    </row>
    <row r="119" spans="1:7" ht="15">
      <c r="A119" s="268" t="s">
        <v>612</v>
      </c>
      <c r="B119" s="309" t="s">
        <v>604</v>
      </c>
      <c r="C119" s="306"/>
      <c r="D119" s="306"/>
      <c r="E119" s="306"/>
      <c r="F119" s="306"/>
      <c r="G119" s="268"/>
    </row>
    <row r="120" spans="1:7" ht="15">
      <c r="A120" s="268" t="s">
        <v>613</v>
      </c>
      <c r="B120" s="309" t="s">
        <v>604</v>
      </c>
      <c r="C120" s="306"/>
      <c r="D120" s="306"/>
      <c r="E120" s="306"/>
      <c r="F120" s="306"/>
      <c r="G120" s="268"/>
    </row>
    <row r="121" spans="1:7" ht="15">
      <c r="A121" s="268" t="s">
        <v>614</v>
      </c>
      <c r="B121" s="309" t="s">
        <v>604</v>
      </c>
      <c r="C121" s="306"/>
      <c r="D121" s="306"/>
      <c r="E121" s="306"/>
      <c r="F121" s="306"/>
      <c r="G121" s="268"/>
    </row>
    <row r="122" spans="1:7" ht="15">
      <c r="A122" s="268" t="s">
        <v>615</v>
      </c>
      <c r="B122" s="309" t="s">
        <v>604</v>
      </c>
      <c r="C122" s="306"/>
      <c r="D122" s="306"/>
      <c r="E122" s="306"/>
      <c r="F122" s="306"/>
      <c r="G122" s="268"/>
    </row>
    <row r="123" spans="1:7" ht="15">
      <c r="A123" s="268" t="s">
        <v>616</v>
      </c>
      <c r="B123" s="309" t="s">
        <v>604</v>
      </c>
      <c r="C123" s="306"/>
      <c r="D123" s="306"/>
      <c r="E123" s="306"/>
      <c r="F123" s="306"/>
      <c r="G123" s="268"/>
    </row>
    <row r="124" spans="1:7" ht="15">
      <c r="A124" s="268" t="s">
        <v>617</v>
      </c>
      <c r="B124" s="309" t="s">
        <v>604</v>
      </c>
      <c r="C124" s="306"/>
      <c r="D124" s="306"/>
      <c r="E124" s="306"/>
      <c r="F124" s="306"/>
      <c r="G124" s="268"/>
    </row>
    <row r="125" spans="1:7" ht="15">
      <c r="A125" s="268" t="s">
        <v>618</v>
      </c>
      <c r="B125" s="309" t="s">
        <v>604</v>
      </c>
      <c r="C125" s="306"/>
      <c r="D125" s="306"/>
      <c r="E125" s="306"/>
      <c r="F125" s="306"/>
      <c r="G125" s="268"/>
    </row>
    <row r="126" spans="1:7" ht="15">
      <c r="A126" s="268" t="s">
        <v>619</v>
      </c>
      <c r="B126" s="309" t="s">
        <v>604</v>
      </c>
      <c r="C126" s="306"/>
      <c r="D126" s="306"/>
      <c r="E126" s="306"/>
      <c r="F126" s="306"/>
      <c r="G126" s="268"/>
    </row>
    <row r="127" spans="1:7" ht="15">
      <c r="A127" s="268" t="s">
        <v>620</v>
      </c>
      <c r="B127" s="309" t="s">
        <v>604</v>
      </c>
      <c r="C127" s="306"/>
      <c r="D127" s="306"/>
      <c r="E127" s="306"/>
      <c r="F127" s="306"/>
      <c r="G127" s="268"/>
    </row>
    <row r="128" spans="1:7" ht="15">
      <c r="A128" s="268" t="s">
        <v>621</v>
      </c>
      <c r="B128" s="309" t="s">
        <v>604</v>
      </c>
      <c r="C128" s="306"/>
      <c r="D128" s="306"/>
      <c r="E128" s="306"/>
      <c r="F128" s="306"/>
      <c r="G128" s="268"/>
    </row>
    <row r="129" spans="1:7" ht="15">
      <c r="A129" s="268" t="s">
        <v>622</v>
      </c>
      <c r="B129" s="309" t="s">
        <v>604</v>
      </c>
      <c r="C129" s="306"/>
      <c r="D129" s="306"/>
      <c r="E129" s="306"/>
      <c r="F129" s="306"/>
      <c r="G129" s="268"/>
    </row>
    <row r="130" spans="1:7" ht="15">
      <c r="A130" s="268" t="s">
        <v>1924</v>
      </c>
      <c r="B130" s="309" t="s">
        <v>604</v>
      </c>
      <c r="C130" s="306"/>
      <c r="D130" s="306"/>
      <c r="E130" s="306"/>
      <c r="F130" s="306"/>
      <c r="G130" s="268"/>
    </row>
    <row r="131" spans="1:7" ht="15">
      <c r="A131" s="268" t="s">
        <v>1925</v>
      </c>
      <c r="B131" s="309" t="s">
        <v>604</v>
      </c>
      <c r="C131" s="306"/>
      <c r="D131" s="306"/>
      <c r="E131" s="306"/>
      <c r="F131" s="306"/>
      <c r="G131" s="268"/>
    </row>
    <row r="132" spans="1:7" ht="15">
      <c r="A132" s="268" t="s">
        <v>1926</v>
      </c>
      <c r="B132" s="309" t="s">
        <v>604</v>
      </c>
      <c r="C132" s="306"/>
      <c r="D132" s="306"/>
      <c r="E132" s="306"/>
      <c r="F132" s="306"/>
      <c r="G132" s="268"/>
    </row>
    <row r="133" spans="1:7" ht="15">
      <c r="A133" s="268" t="s">
        <v>1927</v>
      </c>
      <c r="B133" s="309" t="s">
        <v>604</v>
      </c>
      <c r="C133" s="306"/>
      <c r="D133" s="306"/>
      <c r="E133" s="306"/>
      <c r="F133" s="306"/>
      <c r="G133" s="268"/>
    </row>
    <row r="134" spans="1:7" ht="15">
      <c r="A134" s="268" t="s">
        <v>1928</v>
      </c>
      <c r="B134" s="309" t="s">
        <v>604</v>
      </c>
      <c r="C134" s="306"/>
      <c r="D134" s="306"/>
      <c r="E134" s="306"/>
      <c r="F134" s="306"/>
      <c r="G134" s="268"/>
    </row>
    <row r="135" spans="1:7" ht="15">
      <c r="A135" s="268" t="s">
        <v>1929</v>
      </c>
      <c r="B135" s="309" t="s">
        <v>604</v>
      </c>
      <c r="C135" s="306"/>
      <c r="D135" s="306"/>
      <c r="E135" s="306"/>
      <c r="F135" s="306"/>
      <c r="G135" s="268"/>
    </row>
    <row r="136" spans="1:7" ht="15">
      <c r="A136" s="268" t="s">
        <v>1930</v>
      </c>
      <c r="B136" s="309" t="s">
        <v>604</v>
      </c>
      <c r="C136" s="306"/>
      <c r="D136" s="306"/>
      <c r="E136" s="306"/>
      <c r="F136" s="306"/>
      <c r="G136" s="268"/>
    </row>
    <row r="137" spans="1:7" ht="15">
      <c r="A137" s="268" t="s">
        <v>1931</v>
      </c>
      <c r="B137" s="309" t="s">
        <v>604</v>
      </c>
      <c r="C137" s="306"/>
      <c r="D137" s="306"/>
      <c r="E137" s="306"/>
      <c r="F137" s="306"/>
      <c r="G137" s="268"/>
    </row>
    <row r="138" spans="1:7" ht="15">
      <c r="A138" s="268" t="s">
        <v>1932</v>
      </c>
      <c r="B138" s="309" t="s">
        <v>604</v>
      </c>
      <c r="C138" s="306"/>
      <c r="D138" s="306"/>
      <c r="E138" s="306"/>
      <c r="F138" s="306"/>
      <c r="G138" s="268"/>
    </row>
    <row r="139" spans="1:7" ht="15">
      <c r="A139" s="268" t="s">
        <v>1933</v>
      </c>
      <c r="B139" s="309" t="s">
        <v>604</v>
      </c>
      <c r="C139" s="306"/>
      <c r="D139" s="306"/>
      <c r="E139" s="306"/>
      <c r="F139" s="306"/>
      <c r="G139" s="268"/>
    </row>
    <row r="140" spans="1:7" ht="15">
      <c r="A140" s="268" t="s">
        <v>1934</v>
      </c>
      <c r="B140" s="309" t="s">
        <v>604</v>
      </c>
      <c r="C140" s="306"/>
      <c r="D140" s="306"/>
      <c r="E140" s="306"/>
      <c r="F140" s="306"/>
      <c r="G140" s="268"/>
    </row>
    <row r="141" spans="1:7" ht="15">
      <c r="A141" s="268" t="s">
        <v>1935</v>
      </c>
      <c r="B141" s="309" t="s">
        <v>604</v>
      </c>
      <c r="C141" s="306"/>
      <c r="D141" s="306"/>
      <c r="E141" s="306"/>
      <c r="F141" s="306"/>
      <c r="G141" s="268"/>
    </row>
    <row r="142" spans="1:7" ht="15">
      <c r="A142" s="268" t="s">
        <v>1936</v>
      </c>
      <c r="B142" s="309" t="s">
        <v>604</v>
      </c>
      <c r="C142" s="306"/>
      <c r="D142" s="306"/>
      <c r="E142" s="306"/>
      <c r="F142" s="306"/>
      <c r="G142" s="268"/>
    </row>
    <row r="143" spans="1:7" ht="15">
      <c r="A143" s="268" t="s">
        <v>1937</v>
      </c>
      <c r="B143" s="309" t="s">
        <v>604</v>
      </c>
      <c r="C143" s="306"/>
      <c r="D143" s="306"/>
      <c r="E143" s="306"/>
      <c r="F143" s="306"/>
      <c r="G143" s="268"/>
    </row>
    <row r="144" spans="1:7" ht="15">
      <c r="A144" s="268" t="s">
        <v>1938</v>
      </c>
      <c r="B144" s="309" t="s">
        <v>604</v>
      </c>
      <c r="C144" s="306"/>
      <c r="D144" s="306"/>
      <c r="E144" s="306"/>
      <c r="F144" s="306"/>
      <c r="G144" s="268"/>
    </row>
    <row r="145" spans="1:7" ht="15">
      <c r="A145" s="268" t="s">
        <v>1939</v>
      </c>
      <c r="B145" s="309" t="s">
        <v>604</v>
      </c>
      <c r="C145" s="306"/>
      <c r="D145" s="306"/>
      <c r="E145" s="306"/>
      <c r="F145" s="306"/>
      <c r="G145" s="268"/>
    </row>
    <row r="146" spans="1:7" ht="15">
      <c r="A146" s="268" t="s">
        <v>1940</v>
      </c>
      <c r="B146" s="309" t="s">
        <v>604</v>
      </c>
      <c r="C146" s="306"/>
      <c r="D146" s="306"/>
      <c r="E146" s="306"/>
      <c r="F146" s="306"/>
      <c r="G146" s="268"/>
    </row>
    <row r="147" spans="1:7" ht="15">
      <c r="A147" s="268" t="s">
        <v>1941</v>
      </c>
      <c r="B147" s="309" t="s">
        <v>604</v>
      </c>
      <c r="C147" s="306"/>
      <c r="D147" s="306"/>
      <c r="E147" s="306"/>
      <c r="F147" s="306"/>
      <c r="G147" s="268"/>
    </row>
    <row r="148" spans="1:7" ht="15">
      <c r="A148" s="268" t="s">
        <v>1942</v>
      </c>
      <c r="B148" s="309" t="s">
        <v>604</v>
      </c>
      <c r="C148" s="306"/>
      <c r="D148" s="306"/>
      <c r="E148" s="306"/>
      <c r="F148" s="306"/>
      <c r="G148" s="268"/>
    </row>
    <row r="149" spans="1:7" ht="15" customHeight="1">
      <c r="A149" s="296"/>
      <c r="B149" s="297" t="s">
        <v>623</v>
      </c>
      <c r="C149" s="296" t="s">
        <v>485</v>
      </c>
      <c r="D149" s="296" t="s">
        <v>486</v>
      </c>
      <c r="E149" s="302"/>
      <c r="F149" s="298" t="s">
        <v>451</v>
      </c>
      <c r="G149" s="298"/>
    </row>
    <row r="150" spans="1:6" ht="15">
      <c r="A150" s="268" t="s">
        <v>624</v>
      </c>
      <c r="B150" s="268" t="s">
        <v>625</v>
      </c>
      <c r="C150" s="306">
        <v>0.9394122236450321</v>
      </c>
      <c r="D150" s="306">
        <v>0</v>
      </c>
      <c r="E150" s="311"/>
      <c r="F150" s="306">
        <f>D150+C150</f>
        <v>0.9394122236450321</v>
      </c>
    </row>
    <row r="151" spans="1:6" ht="15">
      <c r="A151" s="268" t="s">
        <v>626</v>
      </c>
      <c r="B151" s="268" t="s">
        <v>627</v>
      </c>
      <c r="C151" s="306">
        <v>0</v>
      </c>
      <c r="D151" s="306">
        <v>0</v>
      </c>
      <c r="E151" s="311"/>
      <c r="F151" s="306">
        <f>D151+C151</f>
        <v>0</v>
      </c>
    </row>
    <row r="152" spans="1:6" ht="15">
      <c r="A152" s="268" t="s">
        <v>628</v>
      </c>
      <c r="B152" s="268" t="s">
        <v>62</v>
      </c>
      <c r="C152" s="306">
        <v>0.060587776354966795</v>
      </c>
      <c r="D152" s="306">
        <v>0</v>
      </c>
      <c r="E152" s="311"/>
      <c r="F152" s="306">
        <f>D152+C152</f>
        <v>0.060587776354966795</v>
      </c>
    </row>
    <row r="153" spans="1:6" ht="15" outlineLevel="1">
      <c r="A153" s="268" t="s">
        <v>629</v>
      </c>
      <c r="C153" s="306"/>
      <c r="D153" s="306"/>
      <c r="E153" s="311"/>
      <c r="F153" s="306"/>
    </row>
    <row r="154" spans="1:6" ht="15" outlineLevel="1">
      <c r="A154" s="268" t="s">
        <v>630</v>
      </c>
      <c r="C154" s="306"/>
      <c r="D154" s="306"/>
      <c r="E154" s="311"/>
      <c r="F154" s="306"/>
    </row>
    <row r="155" spans="1:6" ht="15" outlineLevel="1">
      <c r="A155" s="268" t="s">
        <v>631</v>
      </c>
      <c r="C155" s="306"/>
      <c r="D155" s="306"/>
      <c r="E155" s="311"/>
      <c r="F155" s="306"/>
    </row>
    <row r="156" spans="1:6" ht="15" outlineLevel="1">
      <c r="A156" s="268" t="s">
        <v>632</v>
      </c>
      <c r="C156" s="306"/>
      <c r="D156" s="306"/>
      <c r="E156" s="311"/>
      <c r="F156" s="306"/>
    </row>
    <row r="157" spans="1:6" ht="15" outlineLevel="1">
      <c r="A157" s="268" t="s">
        <v>633</v>
      </c>
      <c r="C157" s="306"/>
      <c r="D157" s="306"/>
      <c r="E157" s="311"/>
      <c r="F157" s="306"/>
    </row>
    <row r="158" spans="1:6" ht="15" outlineLevel="1">
      <c r="A158" s="268" t="s">
        <v>634</v>
      </c>
      <c r="C158" s="306"/>
      <c r="D158" s="306"/>
      <c r="E158" s="311"/>
      <c r="F158" s="306"/>
    </row>
    <row r="159" spans="1:7" ht="15" customHeight="1">
      <c r="A159" s="296"/>
      <c r="B159" s="297" t="s">
        <v>635</v>
      </c>
      <c r="C159" s="296" t="s">
        <v>485</v>
      </c>
      <c r="D159" s="296" t="s">
        <v>486</v>
      </c>
      <c r="E159" s="302"/>
      <c r="F159" s="298" t="s">
        <v>451</v>
      </c>
      <c r="G159" s="298"/>
    </row>
    <row r="160" spans="1:6" ht="15">
      <c r="A160" s="268" t="s">
        <v>636</v>
      </c>
      <c r="B160" s="268" t="s">
        <v>637</v>
      </c>
      <c r="C160" s="306">
        <v>0.0314500348561622</v>
      </c>
      <c r="D160" s="306">
        <v>0</v>
      </c>
      <c r="E160" s="311"/>
      <c r="F160" s="306">
        <f>D160+C160</f>
        <v>0.0314500348561622</v>
      </c>
    </row>
    <row r="161" spans="1:6" ht="15">
      <c r="A161" s="268" t="s">
        <v>638</v>
      </c>
      <c r="B161" s="268" t="s">
        <v>639</v>
      </c>
      <c r="C161" s="306">
        <v>0.9685499651438377</v>
      </c>
      <c r="D161" s="306">
        <v>0</v>
      </c>
      <c r="E161" s="311"/>
      <c r="F161" s="306">
        <f>D161+C161</f>
        <v>0.9685499651438377</v>
      </c>
    </row>
    <row r="162" spans="1:6" ht="15">
      <c r="A162" s="268" t="s">
        <v>640</v>
      </c>
      <c r="B162" s="268" t="s">
        <v>62</v>
      </c>
      <c r="C162" s="306">
        <v>0</v>
      </c>
      <c r="D162" s="306">
        <v>0</v>
      </c>
      <c r="E162" s="311"/>
      <c r="F162" s="306">
        <f>D162+C162</f>
        <v>0</v>
      </c>
    </row>
    <row r="163" spans="1:5" ht="15" outlineLevel="1">
      <c r="A163" s="268" t="s">
        <v>641</v>
      </c>
      <c r="E163" s="280"/>
    </row>
    <row r="164" spans="1:5" ht="15" outlineLevel="1">
      <c r="A164" s="268" t="s">
        <v>642</v>
      </c>
      <c r="E164" s="280"/>
    </row>
    <row r="165" spans="1:5" ht="15" outlineLevel="1">
      <c r="A165" s="268" t="s">
        <v>643</v>
      </c>
      <c r="E165" s="280"/>
    </row>
    <row r="166" spans="1:5" ht="15" outlineLevel="1">
      <c r="A166" s="268" t="s">
        <v>644</v>
      </c>
      <c r="E166" s="280"/>
    </row>
    <row r="167" spans="1:5" ht="15" outlineLevel="1">
      <c r="A167" s="268" t="s">
        <v>645</v>
      </c>
      <c r="E167" s="280"/>
    </row>
    <row r="168" spans="1:5" ht="15" outlineLevel="1">
      <c r="A168" s="268" t="s">
        <v>646</v>
      </c>
      <c r="E168" s="280"/>
    </row>
    <row r="169" spans="1:7" ht="15" customHeight="1">
      <c r="A169" s="296"/>
      <c r="B169" s="297" t="s">
        <v>647</v>
      </c>
      <c r="C169" s="296" t="s">
        <v>485</v>
      </c>
      <c r="D169" s="296" t="s">
        <v>486</v>
      </c>
      <c r="E169" s="302"/>
      <c r="F169" s="298" t="s">
        <v>451</v>
      </c>
      <c r="G169" s="298"/>
    </row>
    <row r="170" spans="1:6" ht="15">
      <c r="A170" s="268" t="s">
        <v>648</v>
      </c>
      <c r="B170" s="312" t="s">
        <v>649</v>
      </c>
      <c r="C170" s="306">
        <v>0.06782225678483803</v>
      </c>
      <c r="D170" s="306">
        <v>0</v>
      </c>
      <c r="E170" s="311"/>
      <c r="F170" s="306">
        <f>D170+C170</f>
        <v>0.06782225678483803</v>
      </c>
    </row>
    <row r="171" spans="1:6" ht="15">
      <c r="A171" s="268" t="s">
        <v>650</v>
      </c>
      <c r="B171" s="312" t="s">
        <v>1943</v>
      </c>
      <c r="C171" s="306">
        <v>0.17063585510234391</v>
      </c>
      <c r="D171" s="306">
        <v>0</v>
      </c>
      <c r="E171" s="311"/>
      <c r="F171" s="306">
        <f>D171+C171</f>
        <v>0.17063585510234391</v>
      </c>
    </row>
    <row r="172" spans="1:6" ht="15">
      <c r="A172" s="268" t="s">
        <v>651</v>
      </c>
      <c r="B172" s="312" t="s">
        <v>1944</v>
      </c>
      <c r="C172" s="306">
        <v>0.13716537347767044</v>
      </c>
      <c r="D172" s="306">
        <v>0</v>
      </c>
      <c r="E172" s="306"/>
      <c r="F172" s="306">
        <f>D172+C172</f>
        <v>0.13716537347767044</v>
      </c>
    </row>
    <row r="173" spans="1:6" ht="15">
      <c r="A173" s="268" t="s">
        <v>652</v>
      </c>
      <c r="B173" s="312" t="s">
        <v>1945</v>
      </c>
      <c r="C173" s="306">
        <v>0.187211886362899</v>
      </c>
      <c r="D173" s="306">
        <v>0</v>
      </c>
      <c r="E173" s="306"/>
      <c r="F173" s="306">
        <f>D173+C173</f>
        <v>0.187211886362899</v>
      </c>
    </row>
    <row r="174" spans="1:6" ht="15">
      <c r="A174" s="268" t="s">
        <v>653</v>
      </c>
      <c r="B174" s="312" t="s">
        <v>1946</v>
      </c>
      <c r="C174" s="306">
        <v>0.43716462827224856</v>
      </c>
      <c r="D174" s="306">
        <v>0</v>
      </c>
      <c r="E174" s="306"/>
      <c r="F174" s="306">
        <f>D174+C174</f>
        <v>0.43716462827224856</v>
      </c>
    </row>
    <row r="175" spans="1:6" ht="15" outlineLevel="1">
      <c r="A175" s="268" t="s">
        <v>654</v>
      </c>
      <c r="B175" s="304"/>
      <c r="C175" s="306"/>
      <c r="D175" s="306"/>
      <c r="E175" s="306"/>
      <c r="F175" s="306"/>
    </row>
    <row r="176" spans="1:6" ht="15" outlineLevel="1">
      <c r="A176" s="268" t="s">
        <v>655</v>
      </c>
      <c r="B176" s="304"/>
      <c r="C176" s="306"/>
      <c r="D176" s="306"/>
      <c r="E176" s="306"/>
      <c r="F176" s="306"/>
    </row>
    <row r="177" spans="1:6" ht="15" outlineLevel="1">
      <c r="A177" s="268" t="s">
        <v>656</v>
      </c>
      <c r="B177" s="312"/>
      <c r="C177" s="306"/>
      <c r="D177" s="306"/>
      <c r="E177" s="306"/>
      <c r="F177" s="306"/>
    </row>
    <row r="178" spans="1:6" ht="15" outlineLevel="1">
      <c r="A178" s="268" t="s">
        <v>657</v>
      </c>
      <c r="B178" s="312"/>
      <c r="C178" s="306"/>
      <c r="D178" s="306"/>
      <c r="E178" s="306"/>
      <c r="F178" s="306"/>
    </row>
    <row r="179" spans="1:7" ht="15" customHeight="1">
      <c r="A179" s="296"/>
      <c r="B179" s="297" t="s">
        <v>658</v>
      </c>
      <c r="C179" s="296" t="s">
        <v>485</v>
      </c>
      <c r="D179" s="296" t="s">
        <v>486</v>
      </c>
      <c r="E179" s="302"/>
      <c r="F179" s="298" t="s">
        <v>451</v>
      </c>
      <c r="G179" s="298"/>
    </row>
    <row r="180" spans="1:6" ht="15">
      <c r="A180" s="268" t="s">
        <v>659</v>
      </c>
      <c r="B180" s="268" t="s">
        <v>1947</v>
      </c>
      <c r="C180" s="306">
        <v>0</v>
      </c>
      <c r="D180" s="306">
        <v>0</v>
      </c>
      <c r="E180" s="311"/>
      <c r="F180" s="306">
        <v>0</v>
      </c>
    </row>
    <row r="181" spans="1:6" ht="15" outlineLevel="1">
      <c r="A181" s="268" t="s">
        <v>660</v>
      </c>
      <c r="B181" s="313"/>
      <c r="C181" s="306"/>
      <c r="D181" s="306"/>
      <c r="E181" s="311"/>
      <c r="F181" s="306"/>
    </row>
    <row r="182" spans="1:6" ht="15" outlineLevel="1">
      <c r="A182" s="268" t="s">
        <v>661</v>
      </c>
      <c r="B182" s="313"/>
      <c r="C182" s="306"/>
      <c r="D182" s="306"/>
      <c r="E182" s="311"/>
      <c r="F182" s="306"/>
    </row>
    <row r="183" spans="1:6" ht="15" outlineLevel="1">
      <c r="A183" s="268" t="s">
        <v>662</v>
      </c>
      <c r="B183" s="313"/>
      <c r="C183" s="306"/>
      <c r="D183" s="306"/>
      <c r="E183" s="311"/>
      <c r="F183" s="306"/>
    </row>
    <row r="184" spans="1:6" ht="15" outlineLevel="1">
      <c r="A184" s="268" t="s">
        <v>663</v>
      </c>
      <c r="B184" s="313"/>
      <c r="C184" s="306"/>
      <c r="D184" s="306"/>
      <c r="E184" s="311"/>
      <c r="F184" s="306"/>
    </row>
    <row r="185" spans="1:7" ht="18.75">
      <c r="A185" s="314"/>
      <c r="B185" s="315" t="s">
        <v>448</v>
      </c>
      <c r="C185" s="314"/>
      <c r="D185" s="314"/>
      <c r="E185" s="314"/>
      <c r="F185" s="316"/>
      <c r="G185" s="316"/>
    </row>
    <row r="186" spans="1:7" ht="15" customHeight="1">
      <c r="A186" s="296"/>
      <c r="B186" s="297" t="s">
        <v>664</v>
      </c>
      <c r="C186" s="296" t="s">
        <v>665</v>
      </c>
      <c r="D186" s="296" t="s">
        <v>666</v>
      </c>
      <c r="E186" s="302"/>
      <c r="F186" s="296" t="s">
        <v>485</v>
      </c>
      <c r="G186" s="296" t="s">
        <v>667</v>
      </c>
    </row>
    <row r="187" spans="1:7" ht="15">
      <c r="A187" s="268" t="s">
        <v>668</v>
      </c>
      <c r="B187" s="309" t="s">
        <v>669</v>
      </c>
      <c r="C187" s="266">
        <v>72.28724676970323</v>
      </c>
      <c r="E187" s="317"/>
      <c r="F187" s="318"/>
      <c r="G187" s="318"/>
    </row>
    <row r="188" spans="1:7" ht="15">
      <c r="A188" s="317"/>
      <c r="B188" s="319"/>
      <c r="C188" s="317"/>
      <c r="D188" s="317"/>
      <c r="E188" s="317"/>
      <c r="F188" s="318"/>
      <c r="G188" s="318"/>
    </row>
    <row r="189" spans="2:7" ht="15">
      <c r="B189" s="309" t="s">
        <v>670</v>
      </c>
      <c r="C189" s="317"/>
      <c r="D189" s="317"/>
      <c r="E189" s="317"/>
      <c r="F189" s="318"/>
      <c r="G189" s="318"/>
    </row>
    <row r="190" spans="1:7" ht="15">
      <c r="A190" s="268" t="s">
        <v>671</v>
      </c>
      <c r="B190" s="309" t="s">
        <v>672</v>
      </c>
      <c r="C190" s="266">
        <v>1436.41529708</v>
      </c>
      <c r="D190" s="268">
        <v>32034</v>
      </c>
      <c r="E190" s="317"/>
      <c r="F190" s="248">
        <f>IF($C$214=0,"",IF(C190="[for completion]","",IF(C190="","",C190/$C$214)))</f>
        <v>0.4735798420721971</v>
      </c>
      <c r="G190" s="248">
        <f>IF($D$214=0,"",IF(D190="[for completion]","",IF(D190="","",D190/$D$214)))</f>
        <v>0.7634595676732048</v>
      </c>
    </row>
    <row r="191" spans="1:7" ht="15">
      <c r="A191" s="268" t="s">
        <v>673</v>
      </c>
      <c r="B191" s="309" t="s">
        <v>674</v>
      </c>
      <c r="C191" s="266">
        <v>1113.9523349300005</v>
      </c>
      <c r="D191" s="268">
        <v>8288</v>
      </c>
      <c r="E191" s="317"/>
      <c r="F191" s="248">
        <f aca="true" t="shared" si="3" ref="F191:F213">IF($C$214=0,"",IF(C191="[for completion]","",IF(C191="","",C191/$C$214)))</f>
        <v>0.36726521356638236</v>
      </c>
      <c r="G191" s="248">
        <f aca="true" t="shared" si="4" ref="G191:G213">IF($D$214=0,"",IF(D191="[for completion]","",IF(D191="","",D191/$D$214)))</f>
        <v>0.19752615648609356</v>
      </c>
    </row>
    <row r="192" spans="1:7" ht="15">
      <c r="A192" s="268" t="s">
        <v>675</v>
      </c>
      <c r="B192" s="309" t="s">
        <v>676</v>
      </c>
      <c r="C192" s="266">
        <v>288.69863783000005</v>
      </c>
      <c r="D192" s="268">
        <v>1212</v>
      </c>
      <c r="E192" s="317"/>
      <c r="F192" s="248">
        <f t="shared" si="3"/>
        <v>0.09518267842727884</v>
      </c>
      <c r="G192" s="248">
        <f t="shared" si="4"/>
        <v>0.028885340451393026</v>
      </c>
    </row>
    <row r="193" spans="1:7" ht="15">
      <c r="A193" s="268" t="s">
        <v>677</v>
      </c>
      <c r="B193" s="309" t="s">
        <v>678</v>
      </c>
      <c r="C193" s="266">
        <v>80.43348380999998</v>
      </c>
      <c r="D193" s="268">
        <v>235</v>
      </c>
      <c r="E193" s="317"/>
      <c r="F193" s="248">
        <f t="shared" si="3"/>
        <v>0.026518567880396866</v>
      </c>
      <c r="G193" s="248">
        <f t="shared" si="4"/>
        <v>0.0056007054505588785</v>
      </c>
    </row>
    <row r="194" spans="1:7" ht="15">
      <c r="A194" s="268" t="s">
        <v>679</v>
      </c>
      <c r="B194" s="309" t="s">
        <v>680</v>
      </c>
      <c r="C194" s="266">
        <v>113.60083356000003</v>
      </c>
      <c r="D194" s="268">
        <v>190</v>
      </c>
      <c r="E194" s="317"/>
      <c r="F194" s="248">
        <f t="shared" si="3"/>
        <v>0.03745369805374501</v>
      </c>
      <c r="G194" s="248">
        <f t="shared" si="4"/>
        <v>0.0045282299387497315</v>
      </c>
    </row>
    <row r="195" spans="1:7" ht="15">
      <c r="A195" s="268" t="s">
        <v>681</v>
      </c>
      <c r="B195" s="309" t="s">
        <v>604</v>
      </c>
      <c r="C195" s="266"/>
      <c r="E195" s="317"/>
      <c r="F195" s="248">
        <f t="shared" si="3"/>
      </c>
      <c r="G195" s="248">
        <f t="shared" si="4"/>
      </c>
    </row>
    <row r="196" spans="1:7" ht="15">
      <c r="A196" s="268" t="s">
        <v>682</v>
      </c>
      <c r="B196" s="309" t="s">
        <v>604</v>
      </c>
      <c r="C196" s="266"/>
      <c r="E196" s="317"/>
      <c r="F196" s="248">
        <f t="shared" si="3"/>
      </c>
      <c r="G196" s="248">
        <f t="shared" si="4"/>
      </c>
    </row>
    <row r="197" spans="1:7" ht="15">
      <c r="A197" s="268" t="s">
        <v>683</v>
      </c>
      <c r="B197" s="309" t="s">
        <v>604</v>
      </c>
      <c r="C197" s="266"/>
      <c r="E197" s="317"/>
      <c r="F197" s="248">
        <f t="shared" si="3"/>
      </c>
      <c r="G197" s="248">
        <f t="shared" si="4"/>
      </c>
    </row>
    <row r="198" spans="1:7" ht="15">
      <c r="A198" s="268" t="s">
        <v>684</v>
      </c>
      <c r="B198" s="309" t="s">
        <v>604</v>
      </c>
      <c r="C198" s="266"/>
      <c r="E198" s="317"/>
      <c r="F198" s="248">
        <f t="shared" si="3"/>
      </c>
      <c r="G198" s="248">
        <f t="shared" si="4"/>
      </c>
    </row>
    <row r="199" spans="1:7" ht="15">
      <c r="A199" s="268" t="s">
        <v>685</v>
      </c>
      <c r="B199" s="309" t="s">
        <v>604</v>
      </c>
      <c r="C199" s="266"/>
      <c r="E199" s="309"/>
      <c r="F199" s="248">
        <f t="shared" si="3"/>
      </c>
      <c r="G199" s="248">
        <f t="shared" si="4"/>
      </c>
    </row>
    <row r="200" spans="1:7" ht="15">
      <c r="A200" s="268" t="s">
        <v>686</v>
      </c>
      <c r="B200" s="309" t="s">
        <v>604</v>
      </c>
      <c r="C200" s="266"/>
      <c r="E200" s="309"/>
      <c r="F200" s="248">
        <f t="shared" si="3"/>
      </c>
      <c r="G200" s="248">
        <f t="shared" si="4"/>
      </c>
    </row>
    <row r="201" spans="1:7" ht="15">
      <c r="A201" s="268" t="s">
        <v>687</v>
      </c>
      <c r="B201" s="309" t="s">
        <v>604</v>
      </c>
      <c r="E201" s="309"/>
      <c r="F201" s="248">
        <f t="shared" si="3"/>
      </c>
      <c r="G201" s="248">
        <f t="shared" si="4"/>
      </c>
    </row>
    <row r="202" spans="1:7" ht="15">
      <c r="A202" s="268" t="s">
        <v>688</v>
      </c>
      <c r="B202" s="309" t="s">
        <v>604</v>
      </c>
      <c r="E202" s="309"/>
      <c r="F202" s="248">
        <f t="shared" si="3"/>
      </c>
      <c r="G202" s="248">
        <f t="shared" si="4"/>
      </c>
    </row>
    <row r="203" spans="1:7" ht="15">
      <c r="A203" s="268" t="s">
        <v>689</v>
      </c>
      <c r="B203" s="309" t="s">
        <v>604</v>
      </c>
      <c r="E203" s="309"/>
      <c r="F203" s="248">
        <f t="shared" si="3"/>
      </c>
      <c r="G203" s="248">
        <f t="shared" si="4"/>
      </c>
    </row>
    <row r="204" spans="1:7" ht="15">
      <c r="A204" s="268" t="s">
        <v>690</v>
      </c>
      <c r="B204" s="309" t="s">
        <v>604</v>
      </c>
      <c r="E204" s="309"/>
      <c r="F204" s="248">
        <f t="shared" si="3"/>
      </c>
      <c r="G204" s="248">
        <f t="shared" si="4"/>
      </c>
    </row>
    <row r="205" spans="1:7" ht="15">
      <c r="A205" s="268" t="s">
        <v>691</v>
      </c>
      <c r="B205" s="309" t="s">
        <v>604</v>
      </c>
      <c r="F205" s="248">
        <f t="shared" si="3"/>
      </c>
      <c r="G205" s="248">
        <f t="shared" si="4"/>
      </c>
    </row>
    <row r="206" spans="1:7" ht="15">
      <c r="A206" s="268" t="s">
        <v>692</v>
      </c>
      <c r="B206" s="309" t="s">
        <v>604</v>
      </c>
      <c r="E206" s="300"/>
      <c r="F206" s="248">
        <f t="shared" si="3"/>
      </c>
      <c r="G206" s="248">
        <f t="shared" si="4"/>
      </c>
    </row>
    <row r="207" spans="1:7" ht="15">
      <c r="A207" s="268" t="s">
        <v>693</v>
      </c>
      <c r="B207" s="309" t="s">
        <v>604</v>
      </c>
      <c r="E207" s="300"/>
      <c r="F207" s="248">
        <f t="shared" si="3"/>
      </c>
      <c r="G207" s="248">
        <f t="shared" si="4"/>
      </c>
    </row>
    <row r="208" spans="1:7" ht="15">
      <c r="A208" s="268" t="s">
        <v>694</v>
      </c>
      <c r="B208" s="309" t="s">
        <v>604</v>
      </c>
      <c r="E208" s="300"/>
      <c r="F208" s="248">
        <f t="shared" si="3"/>
      </c>
      <c r="G208" s="248">
        <f t="shared" si="4"/>
      </c>
    </row>
    <row r="209" spans="1:7" ht="15">
      <c r="A209" s="268" t="s">
        <v>695</v>
      </c>
      <c r="B209" s="309" t="s">
        <v>604</v>
      </c>
      <c r="E209" s="300"/>
      <c r="F209" s="248">
        <f t="shared" si="3"/>
      </c>
      <c r="G209" s="248">
        <f t="shared" si="4"/>
      </c>
    </row>
    <row r="210" spans="1:7" ht="15">
      <c r="A210" s="268" t="s">
        <v>696</v>
      </c>
      <c r="B210" s="309" t="s">
        <v>604</v>
      </c>
      <c r="E210" s="300"/>
      <c r="F210" s="248">
        <f t="shared" si="3"/>
      </c>
      <c r="G210" s="248">
        <f t="shared" si="4"/>
      </c>
    </row>
    <row r="211" spans="1:7" ht="15">
      <c r="A211" s="268" t="s">
        <v>697</v>
      </c>
      <c r="B211" s="309" t="s">
        <v>604</v>
      </c>
      <c r="E211" s="300"/>
      <c r="F211" s="248">
        <f t="shared" si="3"/>
      </c>
      <c r="G211" s="248">
        <f t="shared" si="4"/>
      </c>
    </row>
    <row r="212" spans="1:7" ht="15">
      <c r="A212" s="268" t="s">
        <v>698</v>
      </c>
      <c r="B212" s="309" t="s">
        <v>604</v>
      </c>
      <c r="E212" s="300"/>
      <c r="F212" s="248">
        <f t="shared" si="3"/>
      </c>
      <c r="G212" s="248">
        <f t="shared" si="4"/>
      </c>
    </row>
    <row r="213" spans="1:7" ht="15">
      <c r="A213" s="268" t="s">
        <v>699</v>
      </c>
      <c r="B213" s="309" t="s">
        <v>604</v>
      </c>
      <c r="E213" s="300"/>
      <c r="F213" s="248">
        <f t="shared" si="3"/>
      </c>
      <c r="G213" s="248">
        <f t="shared" si="4"/>
      </c>
    </row>
    <row r="214" spans="1:7" ht="15">
      <c r="A214" s="268" t="s">
        <v>700</v>
      </c>
      <c r="B214" s="320" t="s">
        <v>64</v>
      </c>
      <c r="C214" s="321">
        <f>SUM(C190:C213)</f>
        <v>3033.10058721</v>
      </c>
      <c r="D214" s="309">
        <f>SUM(D190:D213)</f>
        <v>41959</v>
      </c>
      <c r="E214" s="300"/>
      <c r="F214" s="322">
        <f>SUM(F190:F213)</f>
        <v>1.0000000000000002</v>
      </c>
      <c r="G214" s="322">
        <f>SUM(G190:G213)</f>
        <v>0.9999999999999999</v>
      </c>
    </row>
    <row r="215" spans="1:7" ht="15" customHeight="1">
      <c r="A215" s="296"/>
      <c r="B215" s="297" t="s">
        <v>701</v>
      </c>
      <c r="C215" s="296" t="s">
        <v>665</v>
      </c>
      <c r="D215" s="296" t="s">
        <v>666</v>
      </c>
      <c r="E215" s="302"/>
      <c r="F215" s="296" t="s">
        <v>485</v>
      </c>
      <c r="G215" s="296" t="s">
        <v>667</v>
      </c>
    </row>
    <row r="216" spans="1:7" ht="15">
      <c r="A216" s="268" t="s">
        <v>702</v>
      </c>
      <c r="B216" s="268" t="s">
        <v>703</v>
      </c>
      <c r="C216" s="266">
        <v>0.5830975899133058</v>
      </c>
      <c r="G216" s="268"/>
    </row>
    <row r="217" ht="15">
      <c r="G217" s="268"/>
    </row>
    <row r="218" spans="2:7" ht="15">
      <c r="B218" s="309" t="s">
        <v>704</v>
      </c>
      <c r="G218" s="268"/>
    </row>
    <row r="219" spans="1:7" ht="15">
      <c r="A219" s="268" t="s">
        <v>705</v>
      </c>
      <c r="B219" s="268" t="s">
        <v>706</v>
      </c>
      <c r="C219" s="266">
        <v>808.2991569800065</v>
      </c>
      <c r="D219" s="268">
        <v>17776</v>
      </c>
      <c r="F219" s="248">
        <f aca="true" t="shared" si="5" ref="F219:F233">IF($C$227=0,"",IF(C219="[for completion]","",C219/$C$227))</f>
        <v>0.26649269740293013</v>
      </c>
      <c r="G219" s="248">
        <f aca="true" t="shared" si="6" ref="G219:G233">IF($D$227=0,"",IF(D219="[for completion]","",D219/$D$227))</f>
        <v>0.4236516599537644</v>
      </c>
    </row>
    <row r="220" spans="1:7" ht="15">
      <c r="A220" s="268" t="s">
        <v>707</v>
      </c>
      <c r="B220" s="268" t="s">
        <v>708</v>
      </c>
      <c r="C220" s="266">
        <v>370.87469421000134</v>
      </c>
      <c r="D220" s="268">
        <v>5190</v>
      </c>
      <c r="F220" s="248">
        <f t="shared" si="5"/>
        <v>0.12227576486381866</v>
      </c>
      <c r="G220" s="248">
        <f t="shared" si="6"/>
        <v>0.12369217569532162</v>
      </c>
    </row>
    <row r="221" spans="1:7" ht="15">
      <c r="A221" s="268" t="s">
        <v>709</v>
      </c>
      <c r="B221" s="268" t="s">
        <v>710</v>
      </c>
      <c r="C221" s="266">
        <v>393.3256201999995</v>
      </c>
      <c r="D221" s="268">
        <v>4794</v>
      </c>
      <c r="F221" s="248">
        <f t="shared" si="5"/>
        <v>0.12967773698590038</v>
      </c>
      <c r="G221" s="248">
        <f t="shared" si="6"/>
        <v>0.11425439119140113</v>
      </c>
    </row>
    <row r="222" spans="1:7" ht="15">
      <c r="A222" s="268" t="s">
        <v>711</v>
      </c>
      <c r="B222" s="268" t="s">
        <v>712</v>
      </c>
      <c r="C222" s="266">
        <v>406.98597405999976</v>
      </c>
      <c r="D222" s="268">
        <v>4521</v>
      </c>
      <c r="F222" s="248">
        <f t="shared" si="5"/>
        <v>0.13418149591747136</v>
      </c>
      <c r="G222" s="248">
        <f t="shared" si="6"/>
        <v>0.1077480397530923</v>
      </c>
    </row>
    <row r="223" spans="1:7" ht="15">
      <c r="A223" s="268" t="s">
        <v>713</v>
      </c>
      <c r="B223" s="268" t="s">
        <v>714</v>
      </c>
      <c r="C223" s="266">
        <v>406.0330910600002</v>
      </c>
      <c r="D223" s="268">
        <v>3971</v>
      </c>
      <c r="F223" s="248">
        <f t="shared" si="5"/>
        <v>0.13386733455928307</v>
      </c>
      <c r="G223" s="248">
        <f t="shared" si="6"/>
        <v>0.0946400057198694</v>
      </c>
    </row>
    <row r="224" spans="1:7" ht="15">
      <c r="A224" s="268" t="s">
        <v>715</v>
      </c>
      <c r="B224" s="268" t="s">
        <v>716</v>
      </c>
      <c r="C224" s="266">
        <v>427.4972969800011</v>
      </c>
      <c r="D224" s="268">
        <v>3839</v>
      </c>
      <c r="F224" s="248">
        <f t="shared" si="5"/>
        <v>0.14094398938916616</v>
      </c>
      <c r="G224" s="248">
        <f t="shared" si="6"/>
        <v>0.0914940775518959</v>
      </c>
    </row>
    <row r="225" spans="1:7" ht="15">
      <c r="A225" s="268" t="s">
        <v>717</v>
      </c>
      <c r="B225" s="268" t="s">
        <v>718</v>
      </c>
      <c r="C225" s="266">
        <v>178.87501744000014</v>
      </c>
      <c r="D225" s="268">
        <v>1409</v>
      </c>
      <c r="F225" s="248">
        <f t="shared" si="5"/>
        <v>0.05897431103811099</v>
      </c>
      <c r="G225" s="248">
        <f t="shared" si="6"/>
        <v>0.03358039991420196</v>
      </c>
    </row>
    <row r="226" spans="1:7" ht="15">
      <c r="A226" s="268" t="s">
        <v>719</v>
      </c>
      <c r="B226" s="268" t="s">
        <v>720</v>
      </c>
      <c r="C226" s="266">
        <v>41.20973627999998</v>
      </c>
      <c r="D226" s="268">
        <v>459</v>
      </c>
      <c r="F226" s="248">
        <f t="shared" si="5"/>
        <v>0.0135866698433192</v>
      </c>
      <c r="G226" s="248">
        <f t="shared" si="6"/>
        <v>0.010939250220453299</v>
      </c>
    </row>
    <row r="227" spans="1:7" ht="15">
      <c r="A227" s="268" t="s">
        <v>721</v>
      </c>
      <c r="B227" s="320" t="s">
        <v>64</v>
      </c>
      <c r="C227" s="266">
        <f>SUM(C219:C226)</f>
        <v>3033.1005872100086</v>
      </c>
      <c r="D227" s="268">
        <f>SUM(D219:D226)</f>
        <v>41959</v>
      </c>
      <c r="F227" s="300">
        <f>SUM(F219:F226)</f>
        <v>1</v>
      </c>
      <c r="G227" s="300">
        <f>SUM(G219:G226)</f>
        <v>1</v>
      </c>
    </row>
    <row r="228" spans="1:7" ht="15" outlineLevel="1">
      <c r="A228" s="268" t="s">
        <v>722</v>
      </c>
      <c r="B228" s="301" t="s">
        <v>723</v>
      </c>
      <c r="F228" s="248">
        <f t="shared" si="5"/>
        <v>0</v>
      </c>
      <c r="G228" s="248">
        <f t="shared" si="6"/>
        <v>0</v>
      </c>
    </row>
    <row r="229" spans="1:7" ht="15" outlineLevel="1">
      <c r="A229" s="268" t="s">
        <v>724</v>
      </c>
      <c r="B229" s="301" t="s">
        <v>725</v>
      </c>
      <c r="F229" s="248">
        <f t="shared" si="5"/>
        <v>0</v>
      </c>
      <c r="G229" s="248">
        <f t="shared" si="6"/>
        <v>0</v>
      </c>
    </row>
    <row r="230" spans="1:7" ht="15" outlineLevel="1">
      <c r="A230" s="268" t="s">
        <v>726</v>
      </c>
      <c r="B230" s="301" t="s">
        <v>727</v>
      </c>
      <c r="F230" s="248">
        <f t="shared" si="5"/>
        <v>0</v>
      </c>
      <c r="G230" s="248">
        <f t="shared" si="6"/>
        <v>0</v>
      </c>
    </row>
    <row r="231" spans="1:7" ht="15" outlineLevel="1">
      <c r="A231" s="268" t="s">
        <v>728</v>
      </c>
      <c r="B231" s="301" t="s">
        <v>729</v>
      </c>
      <c r="F231" s="248">
        <f t="shared" si="5"/>
        <v>0</v>
      </c>
      <c r="G231" s="248">
        <f t="shared" si="6"/>
        <v>0</v>
      </c>
    </row>
    <row r="232" spans="1:7" ht="15" outlineLevel="1">
      <c r="A232" s="268" t="s">
        <v>730</v>
      </c>
      <c r="B232" s="301" t="s">
        <v>731</v>
      </c>
      <c r="F232" s="248">
        <f t="shared" si="5"/>
        <v>0</v>
      </c>
      <c r="G232" s="248">
        <f t="shared" si="6"/>
        <v>0</v>
      </c>
    </row>
    <row r="233" spans="1:7" ht="15" outlineLevel="1">
      <c r="A233" s="268" t="s">
        <v>732</v>
      </c>
      <c r="B233" s="301" t="s">
        <v>733</v>
      </c>
      <c r="F233" s="248">
        <f t="shared" si="5"/>
        <v>0</v>
      </c>
      <c r="G233" s="248">
        <f t="shared" si="6"/>
        <v>0</v>
      </c>
    </row>
    <row r="234" spans="1:7" ht="15" outlineLevel="1">
      <c r="A234" s="268" t="s">
        <v>734</v>
      </c>
      <c r="B234" s="301"/>
      <c r="F234" s="248"/>
      <c r="G234" s="248"/>
    </row>
    <row r="235" spans="1:7" ht="15" outlineLevel="1">
      <c r="A235" s="268" t="s">
        <v>735</v>
      </c>
      <c r="B235" s="301"/>
      <c r="F235" s="248"/>
      <c r="G235" s="248"/>
    </row>
    <row r="236" spans="1:7" ht="15" outlineLevel="1">
      <c r="A236" s="268" t="s">
        <v>736</v>
      </c>
      <c r="B236" s="301"/>
      <c r="F236" s="248"/>
      <c r="G236" s="248"/>
    </row>
    <row r="237" spans="1:7" ht="15" customHeight="1">
      <c r="A237" s="296"/>
      <c r="B237" s="297" t="s">
        <v>737</v>
      </c>
      <c r="C237" s="296" t="s">
        <v>665</v>
      </c>
      <c r="D237" s="296" t="s">
        <v>666</v>
      </c>
      <c r="E237" s="302"/>
      <c r="F237" s="296" t="s">
        <v>485</v>
      </c>
      <c r="G237" s="296" t="s">
        <v>667</v>
      </c>
    </row>
    <row r="238" spans="1:7" ht="15">
      <c r="A238" s="268" t="s">
        <v>738</v>
      </c>
      <c r="B238" s="268" t="s">
        <v>703</v>
      </c>
      <c r="C238" s="300">
        <v>0.5220111682776846</v>
      </c>
      <c r="G238" s="268"/>
    </row>
    <row r="239" ht="15">
      <c r="G239" s="268"/>
    </row>
    <row r="240" spans="2:7" ht="15">
      <c r="B240" s="309" t="s">
        <v>704</v>
      </c>
      <c r="G240" s="268"/>
    </row>
    <row r="241" spans="1:7" ht="15">
      <c r="A241" s="268" t="s">
        <v>739</v>
      </c>
      <c r="B241" s="268" t="s">
        <v>706</v>
      </c>
      <c r="C241" s="266">
        <v>1050.0549611900053</v>
      </c>
      <c r="D241" s="268">
        <v>21762</v>
      </c>
      <c r="F241" s="248">
        <f>IF($C$249=0,"",IF(C241="[Mark as ND1 if not relevant]","",C241/$C$249))</f>
        <v>0.3461985288644505</v>
      </c>
      <c r="G241" s="248">
        <f>IF($D$249=0,"",IF(D241="[Mark as ND1 if not relevant]","",D241/$D$249))</f>
        <v>0.5186491575109035</v>
      </c>
    </row>
    <row r="242" spans="1:7" ht="15">
      <c r="A242" s="268" t="s">
        <v>740</v>
      </c>
      <c r="B242" s="268" t="s">
        <v>708</v>
      </c>
      <c r="C242" s="266">
        <v>377.73975626000083</v>
      </c>
      <c r="D242" s="268">
        <v>4802</v>
      </c>
      <c r="F242" s="248">
        <f aca="true" t="shared" si="7" ref="F242:F248">IF($C$249=0,"",IF(C242="[Mark as ND1 if not relevant]","",C242/$C$249))</f>
        <v>0.12453914580111707</v>
      </c>
      <c r="G242" s="248">
        <f aca="true" t="shared" si="8" ref="G242:G248">IF($D$249=0,"",IF(D242="[Mark as ND1 if not relevant]","",D242/$D$249))</f>
        <v>0.11444505350461165</v>
      </c>
    </row>
    <row r="243" spans="1:7" ht="15">
      <c r="A243" s="268" t="s">
        <v>741</v>
      </c>
      <c r="B243" s="268" t="s">
        <v>710</v>
      </c>
      <c r="C243" s="266">
        <v>400.4725937899999</v>
      </c>
      <c r="D243" s="268">
        <v>4434</v>
      </c>
      <c r="F243" s="248">
        <f t="shared" si="7"/>
        <v>0.13203406292515146</v>
      </c>
      <c r="G243" s="248">
        <f t="shared" si="8"/>
        <v>0.10567458709692795</v>
      </c>
    </row>
    <row r="244" spans="1:7" ht="15">
      <c r="A244" s="268" t="s">
        <v>742</v>
      </c>
      <c r="B244" s="268" t="s">
        <v>712</v>
      </c>
      <c r="C244" s="266">
        <v>387.3308027700002</v>
      </c>
      <c r="D244" s="268">
        <v>3918</v>
      </c>
      <c r="F244" s="248">
        <f t="shared" si="7"/>
        <v>0.1277012718942783</v>
      </c>
      <c r="G244" s="248">
        <f t="shared" si="8"/>
        <v>0.09337686789484974</v>
      </c>
    </row>
    <row r="245" spans="1:7" ht="15">
      <c r="A245" s="268" t="s">
        <v>743</v>
      </c>
      <c r="B245" s="268" t="s">
        <v>714</v>
      </c>
      <c r="C245" s="266">
        <v>396.59478468</v>
      </c>
      <c r="D245" s="268">
        <v>3600</v>
      </c>
      <c r="F245" s="248">
        <f t="shared" si="7"/>
        <v>0.13075556621905743</v>
      </c>
      <c r="G245" s="248">
        <f t="shared" si="8"/>
        <v>0.08579804094473176</v>
      </c>
    </row>
    <row r="246" spans="1:7" ht="15">
      <c r="A246" s="268" t="s">
        <v>744</v>
      </c>
      <c r="B246" s="268" t="s">
        <v>716</v>
      </c>
      <c r="C246" s="266">
        <v>259.2426951900001</v>
      </c>
      <c r="D246" s="268">
        <v>2173</v>
      </c>
      <c r="F246" s="248">
        <f t="shared" si="7"/>
        <v>0.08547118294829258</v>
      </c>
      <c r="G246" s="248">
        <f t="shared" si="8"/>
        <v>0.051788650825806144</v>
      </c>
    </row>
    <row r="247" spans="1:7" ht="15">
      <c r="A247" s="268" t="s">
        <v>745</v>
      </c>
      <c r="B247" s="268" t="s">
        <v>718</v>
      </c>
      <c r="C247" s="266">
        <v>139.0526958899999</v>
      </c>
      <c r="D247" s="268">
        <v>1030</v>
      </c>
      <c r="F247" s="248">
        <f t="shared" si="7"/>
        <v>0.04584506576417478</v>
      </c>
      <c r="G247" s="248">
        <f t="shared" si="8"/>
        <v>0.02454777282585381</v>
      </c>
    </row>
    <row r="248" spans="1:7" ht="15">
      <c r="A248" s="268" t="s">
        <v>746</v>
      </c>
      <c r="B248" s="268" t="s">
        <v>720</v>
      </c>
      <c r="C248" s="266">
        <v>22.612297439999985</v>
      </c>
      <c r="D248" s="268">
        <v>240</v>
      </c>
      <c r="F248" s="248">
        <f t="shared" si="7"/>
        <v>0.007455175583477722</v>
      </c>
      <c r="G248" s="248">
        <f t="shared" si="8"/>
        <v>0.005719869396315451</v>
      </c>
    </row>
    <row r="249" spans="1:7" ht="15">
      <c r="A249" s="268" t="s">
        <v>747</v>
      </c>
      <c r="B249" s="320" t="s">
        <v>64</v>
      </c>
      <c r="C249" s="266">
        <f>SUM(C241:C248)</f>
        <v>3033.100587210007</v>
      </c>
      <c r="D249" s="268">
        <f>SUM(D241:D248)</f>
        <v>41959</v>
      </c>
      <c r="F249" s="300">
        <f>SUM(F241:F248)</f>
        <v>0.9999999999999999</v>
      </c>
      <c r="G249" s="300">
        <f>SUM(G241:G248)</f>
        <v>1.0000000000000002</v>
      </c>
    </row>
    <row r="250" spans="1:7" ht="15" outlineLevel="1">
      <c r="A250" s="268" t="s">
        <v>748</v>
      </c>
      <c r="B250" s="301" t="s">
        <v>723</v>
      </c>
      <c r="F250" s="248">
        <f aca="true" t="shared" si="9" ref="F250:F255">IF($C$249=0,"",IF(C250="[for completion]","",C250/$C$249))</f>
        <v>0</v>
      </c>
      <c r="G250" s="248">
        <f aca="true" t="shared" si="10" ref="G250:G255">IF($D$249=0,"",IF(D250="[for completion]","",D250/$D$249))</f>
        <v>0</v>
      </c>
    </row>
    <row r="251" spans="1:7" ht="15" outlineLevel="1">
      <c r="A251" s="268" t="s">
        <v>749</v>
      </c>
      <c r="B251" s="301" t="s">
        <v>725</v>
      </c>
      <c r="F251" s="248">
        <f t="shared" si="9"/>
        <v>0</v>
      </c>
      <c r="G251" s="248">
        <f t="shared" si="10"/>
        <v>0</v>
      </c>
    </row>
    <row r="252" spans="1:7" ht="15" outlineLevel="1">
      <c r="A252" s="268" t="s">
        <v>750</v>
      </c>
      <c r="B252" s="301" t="s">
        <v>727</v>
      </c>
      <c r="F252" s="248">
        <f t="shared" si="9"/>
        <v>0</v>
      </c>
      <c r="G252" s="248">
        <f t="shared" si="10"/>
        <v>0</v>
      </c>
    </row>
    <row r="253" spans="1:7" ht="15" outlineLevel="1">
      <c r="A253" s="268" t="s">
        <v>751</v>
      </c>
      <c r="B253" s="301" t="s">
        <v>729</v>
      </c>
      <c r="F253" s="248">
        <f t="shared" si="9"/>
        <v>0</v>
      </c>
      <c r="G253" s="248">
        <f t="shared" si="10"/>
        <v>0</v>
      </c>
    </row>
    <row r="254" spans="1:7" ht="15" outlineLevel="1">
      <c r="A254" s="268" t="s">
        <v>752</v>
      </c>
      <c r="B254" s="301" t="s">
        <v>731</v>
      </c>
      <c r="F254" s="248">
        <f t="shared" si="9"/>
        <v>0</v>
      </c>
      <c r="G254" s="248">
        <f t="shared" si="10"/>
        <v>0</v>
      </c>
    </row>
    <row r="255" spans="1:7" ht="15" outlineLevel="1">
      <c r="A255" s="268" t="s">
        <v>753</v>
      </c>
      <c r="B255" s="301" t="s">
        <v>733</v>
      </c>
      <c r="F255" s="248">
        <f t="shared" si="9"/>
        <v>0</v>
      </c>
      <c r="G255" s="248">
        <f t="shared" si="10"/>
        <v>0</v>
      </c>
    </row>
    <row r="256" spans="1:7" ht="15" outlineLevel="1">
      <c r="A256" s="268" t="s">
        <v>754</v>
      </c>
      <c r="B256" s="301"/>
      <c r="F256" s="248"/>
      <c r="G256" s="248"/>
    </row>
    <row r="257" spans="1:7" ht="15" outlineLevel="1">
      <c r="A257" s="268" t="s">
        <v>755</v>
      </c>
      <c r="B257" s="301"/>
      <c r="F257" s="248"/>
      <c r="G257" s="248"/>
    </row>
    <row r="258" spans="1:7" ht="15" outlineLevel="1">
      <c r="A258" s="268" t="s">
        <v>756</v>
      </c>
      <c r="B258" s="301"/>
      <c r="F258" s="248"/>
      <c r="G258" s="248"/>
    </row>
    <row r="259" spans="1:7" ht="15" customHeight="1">
      <c r="A259" s="296"/>
      <c r="B259" s="297" t="s">
        <v>757</v>
      </c>
      <c r="C259" s="296" t="s">
        <v>485</v>
      </c>
      <c r="D259" s="296"/>
      <c r="E259" s="302"/>
      <c r="F259" s="296"/>
      <c r="G259" s="296"/>
    </row>
    <row r="260" spans="1:7" ht="15">
      <c r="A260" s="268" t="s">
        <v>758</v>
      </c>
      <c r="B260" s="268" t="s">
        <v>1948</v>
      </c>
      <c r="C260" s="300">
        <v>0</v>
      </c>
      <c r="E260" s="300"/>
      <c r="F260" s="300"/>
      <c r="G260" s="300"/>
    </row>
    <row r="261" spans="1:6" ht="15">
      <c r="A261" s="268" t="s">
        <v>759</v>
      </c>
      <c r="B261" s="268" t="s">
        <v>760</v>
      </c>
      <c r="C261" s="300">
        <v>0</v>
      </c>
      <c r="E261" s="300"/>
      <c r="F261" s="300"/>
    </row>
    <row r="262" spans="1:6" ht="15">
      <c r="A262" s="268" t="s">
        <v>761</v>
      </c>
      <c r="B262" s="268" t="s">
        <v>762</v>
      </c>
      <c r="C262" s="300">
        <v>0</v>
      </c>
      <c r="E262" s="300"/>
      <c r="F262" s="300"/>
    </row>
    <row r="263" spans="1:14" ht="15">
      <c r="A263" s="268" t="s">
        <v>763</v>
      </c>
      <c r="B263" s="309" t="s">
        <v>764</v>
      </c>
      <c r="C263" s="300">
        <v>0</v>
      </c>
      <c r="D263" s="317"/>
      <c r="E263" s="317"/>
      <c r="F263" s="318"/>
      <c r="G263" s="318"/>
      <c r="H263" s="280"/>
      <c r="I263" s="268"/>
      <c r="J263" s="268"/>
      <c r="K263" s="268"/>
      <c r="L263" s="280"/>
      <c r="M263" s="280"/>
      <c r="N263" s="280"/>
    </row>
    <row r="264" spans="1:6" ht="15">
      <c r="A264" s="268" t="s">
        <v>765</v>
      </c>
      <c r="B264" s="268" t="s">
        <v>62</v>
      </c>
      <c r="C264" s="300">
        <v>1</v>
      </c>
      <c r="E264" s="300"/>
      <c r="F264" s="300"/>
    </row>
    <row r="265" spans="1:6" ht="15" outlineLevel="1">
      <c r="A265" s="268" t="s">
        <v>766</v>
      </c>
      <c r="B265" s="301" t="s">
        <v>767</v>
      </c>
      <c r="C265" s="300"/>
      <c r="E265" s="300"/>
      <c r="F265" s="300"/>
    </row>
    <row r="266" spans="1:6" ht="15" outlineLevel="1">
      <c r="A266" s="268" t="s">
        <v>768</v>
      </c>
      <c r="B266" s="301" t="s">
        <v>769</v>
      </c>
      <c r="C266" s="323"/>
      <c r="E266" s="300"/>
      <c r="F266" s="300"/>
    </row>
    <row r="267" spans="1:6" ht="15" outlineLevel="1">
      <c r="A267" s="268" t="s">
        <v>770</v>
      </c>
      <c r="B267" s="301" t="s">
        <v>771</v>
      </c>
      <c r="C267" s="300"/>
      <c r="E267" s="300"/>
      <c r="F267" s="300"/>
    </row>
    <row r="268" spans="1:6" ht="15" outlineLevel="1">
      <c r="A268" s="268" t="s">
        <v>772</v>
      </c>
      <c r="B268" s="301" t="s">
        <v>773</v>
      </c>
      <c r="C268" s="300"/>
      <c r="E268" s="300"/>
      <c r="F268" s="300"/>
    </row>
    <row r="269" spans="1:6" ht="15" outlineLevel="1">
      <c r="A269" s="268" t="s">
        <v>774</v>
      </c>
      <c r="B269" s="301" t="s">
        <v>775</v>
      </c>
      <c r="C269" s="300"/>
      <c r="E269" s="300"/>
      <c r="F269" s="300"/>
    </row>
    <row r="270" spans="1:6" ht="15" outlineLevel="1">
      <c r="A270" s="268" t="s">
        <v>776</v>
      </c>
      <c r="B270" s="301" t="s">
        <v>166</v>
      </c>
      <c r="C270" s="300"/>
      <c r="E270" s="300"/>
      <c r="F270" s="300"/>
    </row>
    <row r="271" spans="1:6" ht="15" outlineLevel="1">
      <c r="A271" s="268" t="s">
        <v>777</v>
      </c>
      <c r="B271" s="301" t="s">
        <v>166</v>
      </c>
      <c r="C271" s="300"/>
      <c r="E271" s="300"/>
      <c r="F271" s="300"/>
    </row>
    <row r="272" spans="1:6" ht="15" outlineLevel="1">
      <c r="A272" s="268" t="s">
        <v>778</v>
      </c>
      <c r="B272" s="301" t="s">
        <v>166</v>
      </c>
      <c r="C272" s="300"/>
      <c r="E272" s="300"/>
      <c r="F272" s="300"/>
    </row>
    <row r="273" spans="1:6" ht="15" outlineLevel="1">
      <c r="A273" s="268" t="s">
        <v>779</v>
      </c>
      <c r="B273" s="301" t="s">
        <v>166</v>
      </c>
      <c r="C273" s="300"/>
      <c r="E273" s="300"/>
      <c r="F273" s="300"/>
    </row>
    <row r="274" spans="1:6" ht="15" outlineLevel="1">
      <c r="A274" s="268" t="s">
        <v>780</v>
      </c>
      <c r="B274" s="301" t="s">
        <v>166</v>
      </c>
      <c r="C274" s="300"/>
      <c r="E274" s="300"/>
      <c r="F274" s="300"/>
    </row>
    <row r="275" spans="1:6" ht="15" outlineLevel="1">
      <c r="A275" s="268" t="s">
        <v>781</v>
      </c>
      <c r="B275" s="301" t="s">
        <v>166</v>
      </c>
      <c r="C275" s="300"/>
      <c r="E275" s="300"/>
      <c r="F275" s="300"/>
    </row>
    <row r="276" spans="1:7" ht="15" customHeight="1">
      <c r="A276" s="296"/>
      <c r="B276" s="297" t="s">
        <v>782</v>
      </c>
      <c r="C276" s="296" t="s">
        <v>485</v>
      </c>
      <c r="D276" s="296"/>
      <c r="E276" s="302"/>
      <c r="F276" s="296"/>
      <c r="G276" s="298"/>
    </row>
    <row r="277" spans="1:6" ht="15">
      <c r="A277" s="268" t="s">
        <v>783</v>
      </c>
      <c r="B277" s="268" t="s">
        <v>784</v>
      </c>
      <c r="C277" s="300">
        <v>1</v>
      </c>
      <c r="E277" s="280"/>
      <c r="F277" s="280"/>
    </row>
    <row r="278" spans="1:6" ht="15">
      <c r="A278" s="268" t="s">
        <v>785</v>
      </c>
      <c r="B278" s="268" t="s">
        <v>786</v>
      </c>
      <c r="C278" s="300">
        <v>0</v>
      </c>
      <c r="E278" s="280"/>
      <c r="F278" s="280"/>
    </row>
    <row r="279" spans="1:6" ht="15">
      <c r="A279" s="268" t="s">
        <v>787</v>
      </c>
      <c r="B279" s="268" t="s">
        <v>62</v>
      </c>
      <c r="C279" s="300">
        <v>0</v>
      </c>
      <c r="E279" s="280"/>
      <c r="F279" s="280"/>
    </row>
    <row r="280" spans="1:6" ht="15" outlineLevel="1">
      <c r="A280" s="268" t="s">
        <v>788</v>
      </c>
      <c r="C280" s="306"/>
      <c r="E280" s="280"/>
      <c r="F280" s="280"/>
    </row>
    <row r="281" spans="1:6" ht="15" outlineLevel="1">
      <c r="A281" s="268" t="s">
        <v>789</v>
      </c>
      <c r="C281" s="306"/>
      <c r="E281" s="280"/>
      <c r="F281" s="280"/>
    </row>
    <row r="282" spans="1:6" ht="15" outlineLevel="1">
      <c r="A282" s="268" t="s">
        <v>790</v>
      </c>
      <c r="C282" s="306"/>
      <c r="E282" s="280"/>
      <c r="F282" s="280"/>
    </row>
    <row r="283" spans="1:6" ht="15" outlineLevel="1">
      <c r="A283" s="268" t="s">
        <v>791</v>
      </c>
      <c r="C283" s="306"/>
      <c r="E283" s="280"/>
      <c r="F283" s="280"/>
    </row>
    <row r="284" spans="1:6" ht="15" outlineLevel="1">
      <c r="A284" s="268" t="s">
        <v>792</v>
      </c>
      <c r="C284" s="306"/>
      <c r="E284" s="280"/>
      <c r="F284" s="280"/>
    </row>
    <row r="285" spans="1:6" ht="15" outlineLevel="1">
      <c r="A285" s="268" t="s">
        <v>793</v>
      </c>
      <c r="C285" s="306"/>
      <c r="E285" s="280"/>
      <c r="F285" s="280"/>
    </row>
    <row r="286" spans="1:7" ht="18.75">
      <c r="A286" s="314"/>
      <c r="B286" s="315" t="s">
        <v>1949</v>
      </c>
      <c r="C286" s="314"/>
      <c r="D286" s="314"/>
      <c r="E286" s="314"/>
      <c r="F286" s="316"/>
      <c r="G286" s="316"/>
    </row>
    <row r="287" spans="1:7" ht="15" customHeight="1">
      <c r="A287" s="296"/>
      <c r="B287" s="297" t="s">
        <v>794</v>
      </c>
      <c r="C287" s="296" t="s">
        <v>665</v>
      </c>
      <c r="D287" s="296" t="s">
        <v>666</v>
      </c>
      <c r="E287" s="296"/>
      <c r="F287" s="296" t="s">
        <v>486</v>
      </c>
      <c r="G287" s="296" t="s">
        <v>667</v>
      </c>
    </row>
    <row r="288" spans="1:7" ht="15">
      <c r="A288" s="268" t="s">
        <v>795</v>
      </c>
      <c r="B288" s="268" t="s">
        <v>669</v>
      </c>
      <c r="D288" s="317"/>
      <c r="E288" s="317"/>
      <c r="F288" s="318"/>
      <c r="G288" s="318"/>
    </row>
    <row r="289" spans="1:7" ht="15">
      <c r="A289" s="317"/>
      <c r="D289" s="317"/>
      <c r="E289" s="317"/>
      <c r="F289" s="318"/>
      <c r="G289" s="318"/>
    </row>
    <row r="290" spans="2:7" ht="15">
      <c r="B290" s="268" t="s">
        <v>670</v>
      </c>
      <c r="D290" s="317"/>
      <c r="E290" s="317"/>
      <c r="F290" s="318"/>
      <c r="G290" s="318"/>
    </row>
    <row r="291" spans="1:7" ht="15">
      <c r="A291" s="268" t="s">
        <v>796</v>
      </c>
      <c r="B291" s="309" t="s">
        <v>604</v>
      </c>
      <c r="E291" s="317"/>
      <c r="F291" s="248">
        <f aca="true" t="shared" si="11" ref="F291:F314">IF($C$315=0,"",IF(C291="[for completion]","",C291/$C$315))</f>
      </c>
      <c r="G291" s="248">
        <f aca="true" t="shared" si="12" ref="G291:G314">IF($D$315=0,"",IF(D291="[for completion]","",D291/$D$315))</f>
      </c>
    </row>
    <row r="292" spans="1:7" ht="15">
      <c r="A292" s="268" t="s">
        <v>797</v>
      </c>
      <c r="B292" s="309" t="s">
        <v>604</v>
      </c>
      <c r="E292" s="317"/>
      <c r="F292" s="248">
        <f t="shared" si="11"/>
      </c>
      <c r="G292" s="248">
        <f t="shared" si="12"/>
      </c>
    </row>
    <row r="293" spans="1:7" ht="15">
      <c r="A293" s="268" t="s">
        <v>798</v>
      </c>
      <c r="B293" s="309" t="s">
        <v>604</v>
      </c>
      <c r="E293" s="317"/>
      <c r="F293" s="248">
        <f t="shared" si="11"/>
      </c>
      <c r="G293" s="248">
        <f t="shared" si="12"/>
      </c>
    </row>
    <row r="294" spans="1:7" ht="15">
      <c r="A294" s="268" t="s">
        <v>799</v>
      </c>
      <c r="B294" s="309" t="s">
        <v>604</v>
      </c>
      <c r="E294" s="317"/>
      <c r="F294" s="248">
        <f t="shared" si="11"/>
      </c>
      <c r="G294" s="248">
        <f t="shared" si="12"/>
      </c>
    </row>
    <row r="295" spans="1:7" ht="15">
      <c r="A295" s="268" t="s">
        <v>800</v>
      </c>
      <c r="B295" s="309" t="s">
        <v>604</v>
      </c>
      <c r="E295" s="317"/>
      <c r="F295" s="248">
        <f t="shared" si="11"/>
      </c>
      <c r="G295" s="248">
        <f t="shared" si="12"/>
      </c>
    </row>
    <row r="296" spans="1:7" ht="15">
      <c r="A296" s="268" t="s">
        <v>801</v>
      </c>
      <c r="B296" s="309" t="s">
        <v>604</v>
      </c>
      <c r="E296" s="317"/>
      <c r="F296" s="248">
        <f t="shared" si="11"/>
      </c>
      <c r="G296" s="248">
        <f t="shared" si="12"/>
      </c>
    </row>
    <row r="297" spans="1:7" ht="15">
      <c r="A297" s="268" t="s">
        <v>802</v>
      </c>
      <c r="B297" s="309" t="s">
        <v>604</v>
      </c>
      <c r="E297" s="317"/>
      <c r="F297" s="248">
        <f t="shared" si="11"/>
      </c>
      <c r="G297" s="248">
        <f t="shared" si="12"/>
      </c>
    </row>
    <row r="298" spans="1:7" ht="15">
      <c r="A298" s="268" t="s">
        <v>803</v>
      </c>
      <c r="B298" s="309" t="s">
        <v>604</v>
      </c>
      <c r="E298" s="317"/>
      <c r="F298" s="248">
        <f t="shared" si="11"/>
      </c>
      <c r="G298" s="248">
        <f t="shared" si="12"/>
      </c>
    </row>
    <row r="299" spans="1:7" ht="15">
      <c r="A299" s="268" t="s">
        <v>804</v>
      </c>
      <c r="B299" s="309" t="s">
        <v>604</v>
      </c>
      <c r="E299" s="317"/>
      <c r="F299" s="248">
        <f t="shared" si="11"/>
      </c>
      <c r="G299" s="248">
        <f t="shared" si="12"/>
      </c>
    </row>
    <row r="300" spans="1:7" ht="15">
      <c r="A300" s="268" t="s">
        <v>805</v>
      </c>
      <c r="B300" s="309" t="s">
        <v>604</v>
      </c>
      <c r="E300" s="309"/>
      <c r="F300" s="248">
        <f t="shared" si="11"/>
      </c>
      <c r="G300" s="248">
        <f t="shared" si="12"/>
      </c>
    </row>
    <row r="301" spans="1:7" ht="15">
      <c r="A301" s="268" t="s">
        <v>806</v>
      </c>
      <c r="B301" s="309" t="s">
        <v>604</v>
      </c>
      <c r="E301" s="309"/>
      <c r="F301" s="248">
        <f t="shared" si="11"/>
      </c>
      <c r="G301" s="248">
        <f t="shared" si="12"/>
      </c>
    </row>
    <row r="302" spans="1:7" ht="15">
      <c r="A302" s="268" t="s">
        <v>807</v>
      </c>
      <c r="B302" s="309" t="s">
        <v>604</v>
      </c>
      <c r="E302" s="309"/>
      <c r="F302" s="248">
        <f t="shared" si="11"/>
      </c>
      <c r="G302" s="248">
        <f t="shared" si="12"/>
      </c>
    </row>
    <row r="303" spans="1:7" ht="15">
      <c r="A303" s="268" t="s">
        <v>808</v>
      </c>
      <c r="B303" s="309" t="s">
        <v>604</v>
      </c>
      <c r="E303" s="309"/>
      <c r="F303" s="248">
        <f t="shared" si="11"/>
      </c>
      <c r="G303" s="248">
        <f t="shared" si="12"/>
      </c>
    </row>
    <row r="304" spans="1:7" ht="15">
      <c r="A304" s="268" t="s">
        <v>809</v>
      </c>
      <c r="B304" s="309" t="s">
        <v>604</v>
      </c>
      <c r="E304" s="309"/>
      <c r="F304" s="248">
        <f t="shared" si="11"/>
      </c>
      <c r="G304" s="248">
        <f t="shared" si="12"/>
      </c>
    </row>
    <row r="305" spans="1:7" ht="15">
      <c r="A305" s="268" t="s">
        <v>810</v>
      </c>
      <c r="B305" s="309" t="s">
        <v>604</v>
      </c>
      <c r="E305" s="309"/>
      <c r="F305" s="248">
        <f t="shared" si="11"/>
      </c>
      <c r="G305" s="248">
        <f t="shared" si="12"/>
      </c>
    </row>
    <row r="306" spans="1:7" ht="15">
      <c r="A306" s="268" t="s">
        <v>811</v>
      </c>
      <c r="B306" s="309" t="s">
        <v>604</v>
      </c>
      <c r="F306" s="248">
        <f t="shared" si="11"/>
      </c>
      <c r="G306" s="248">
        <f t="shared" si="12"/>
      </c>
    </row>
    <row r="307" spans="1:7" ht="15">
      <c r="A307" s="268" t="s">
        <v>812</v>
      </c>
      <c r="B307" s="309" t="s">
        <v>604</v>
      </c>
      <c r="E307" s="300"/>
      <c r="F307" s="248">
        <f t="shared" si="11"/>
      </c>
      <c r="G307" s="248">
        <f t="shared" si="12"/>
      </c>
    </row>
    <row r="308" spans="1:7" ht="15">
      <c r="A308" s="268" t="s">
        <v>813</v>
      </c>
      <c r="B308" s="309" t="s">
        <v>604</v>
      </c>
      <c r="E308" s="300"/>
      <c r="F308" s="248">
        <f t="shared" si="11"/>
      </c>
      <c r="G308" s="248">
        <f t="shared" si="12"/>
      </c>
    </row>
    <row r="309" spans="1:7" ht="15">
      <c r="A309" s="268" t="s">
        <v>814</v>
      </c>
      <c r="B309" s="309" t="s">
        <v>604</v>
      </c>
      <c r="E309" s="300"/>
      <c r="F309" s="248">
        <f t="shared" si="11"/>
      </c>
      <c r="G309" s="248">
        <f t="shared" si="12"/>
      </c>
    </row>
    <row r="310" spans="1:7" ht="15">
      <c r="A310" s="268" t="s">
        <v>815</v>
      </c>
      <c r="B310" s="309" t="s">
        <v>604</v>
      </c>
      <c r="E310" s="300"/>
      <c r="F310" s="248">
        <f t="shared" si="11"/>
      </c>
      <c r="G310" s="248">
        <f t="shared" si="12"/>
      </c>
    </row>
    <row r="311" spans="1:7" ht="15">
      <c r="A311" s="268" t="s">
        <v>1950</v>
      </c>
      <c r="B311" s="309" t="s">
        <v>604</v>
      </c>
      <c r="E311" s="300"/>
      <c r="F311" s="248">
        <f t="shared" si="11"/>
      </c>
      <c r="G311" s="248">
        <f t="shared" si="12"/>
      </c>
    </row>
    <row r="312" spans="1:7" ht="15">
      <c r="A312" s="268" t="s">
        <v>816</v>
      </c>
      <c r="B312" s="309" t="s">
        <v>604</v>
      </c>
      <c r="E312" s="300"/>
      <c r="F312" s="248">
        <f t="shared" si="11"/>
      </c>
      <c r="G312" s="248">
        <f t="shared" si="12"/>
      </c>
    </row>
    <row r="313" spans="1:7" ht="15">
      <c r="A313" s="268" t="s">
        <v>817</v>
      </c>
      <c r="B313" s="309" t="s">
        <v>604</v>
      </c>
      <c r="E313" s="300"/>
      <c r="F313" s="248">
        <f t="shared" si="11"/>
      </c>
      <c r="G313" s="248">
        <f t="shared" si="12"/>
      </c>
    </row>
    <row r="314" spans="1:7" ht="15">
      <c r="A314" s="268" t="s">
        <v>818</v>
      </c>
      <c r="B314" s="309" t="s">
        <v>604</v>
      </c>
      <c r="E314" s="300"/>
      <c r="F314" s="248">
        <f t="shared" si="11"/>
      </c>
      <c r="G314" s="248">
        <f t="shared" si="12"/>
      </c>
    </row>
    <row r="315" spans="1:7" ht="15">
      <c r="A315" s="268" t="s">
        <v>819</v>
      </c>
      <c r="B315" s="320" t="s">
        <v>64</v>
      </c>
      <c r="C315" s="309">
        <f>SUM(C291:C314)</f>
        <v>0</v>
      </c>
      <c r="D315" s="309">
        <f>SUM(D291:D314)</f>
        <v>0</v>
      </c>
      <c r="E315" s="300"/>
      <c r="F315" s="322">
        <f>SUM(F291:F314)</f>
        <v>0</v>
      </c>
      <c r="G315" s="322">
        <f>SUM(G291:G314)</f>
        <v>0</v>
      </c>
    </row>
    <row r="316" spans="1:7" ht="15" customHeight="1">
      <c r="A316" s="296"/>
      <c r="B316" s="297" t="s">
        <v>1951</v>
      </c>
      <c r="C316" s="296" t="s">
        <v>665</v>
      </c>
      <c r="D316" s="296" t="s">
        <v>666</v>
      </c>
      <c r="E316" s="296"/>
      <c r="F316" s="296" t="s">
        <v>486</v>
      </c>
      <c r="G316" s="296" t="s">
        <v>667</v>
      </c>
    </row>
    <row r="317" spans="1:7" ht="15">
      <c r="A317" s="268" t="s">
        <v>820</v>
      </c>
      <c r="B317" s="268" t="s">
        <v>703</v>
      </c>
      <c r="C317" s="306"/>
      <c r="G317" s="268"/>
    </row>
    <row r="318" ht="15">
      <c r="G318" s="268"/>
    </row>
    <row r="319" spans="2:7" ht="15">
      <c r="B319" s="309" t="s">
        <v>704</v>
      </c>
      <c r="G319" s="268"/>
    </row>
    <row r="320" spans="1:7" ht="15">
      <c r="A320" s="268" t="s">
        <v>821</v>
      </c>
      <c r="B320" s="268" t="s">
        <v>706</v>
      </c>
      <c r="F320" s="248">
        <f>IF($C$328=0,"",IF(C320="[for completion]","",C320/$C$328))</f>
      </c>
      <c r="G320" s="248">
        <f>IF($D$328=0,"",IF(D320="[for completion]","",D320/$D$328))</f>
      </c>
    </row>
    <row r="321" spans="1:7" ht="15">
      <c r="A321" s="268" t="s">
        <v>822</v>
      </c>
      <c r="B321" s="268" t="s">
        <v>708</v>
      </c>
      <c r="F321" s="248">
        <f aca="true" t="shared" si="13" ref="F321:F334">IF($C$328=0,"",IF(C321="[for completion]","",C321/$C$328))</f>
      </c>
      <c r="G321" s="248">
        <f aca="true" t="shared" si="14" ref="G321:G334">IF($D$328=0,"",IF(D321="[for completion]","",D321/$D$328))</f>
      </c>
    </row>
    <row r="322" spans="1:7" ht="15">
      <c r="A322" s="268" t="s">
        <v>823</v>
      </c>
      <c r="B322" s="268" t="s">
        <v>710</v>
      </c>
      <c r="F322" s="248">
        <f t="shared" si="13"/>
      </c>
      <c r="G322" s="248">
        <f t="shared" si="14"/>
      </c>
    </row>
    <row r="323" spans="1:7" ht="15">
      <c r="A323" s="268" t="s">
        <v>824</v>
      </c>
      <c r="B323" s="268" t="s">
        <v>712</v>
      </c>
      <c r="F323" s="248">
        <f t="shared" si="13"/>
      </c>
      <c r="G323" s="248">
        <f t="shared" si="14"/>
      </c>
    </row>
    <row r="324" spans="1:7" ht="15">
      <c r="A324" s="268" t="s">
        <v>825</v>
      </c>
      <c r="B324" s="268" t="s">
        <v>714</v>
      </c>
      <c r="F324" s="248">
        <f t="shared" si="13"/>
      </c>
      <c r="G324" s="248">
        <f t="shared" si="14"/>
      </c>
    </row>
    <row r="325" spans="1:7" ht="15">
      <c r="A325" s="268" t="s">
        <v>826</v>
      </c>
      <c r="B325" s="268" t="s">
        <v>716</v>
      </c>
      <c r="F325" s="248">
        <f t="shared" si="13"/>
      </c>
      <c r="G325" s="248">
        <f t="shared" si="14"/>
      </c>
    </row>
    <row r="326" spans="1:7" ht="15">
      <c r="A326" s="268" t="s">
        <v>827</v>
      </c>
      <c r="B326" s="268" t="s">
        <v>718</v>
      </c>
      <c r="F326" s="248">
        <f t="shared" si="13"/>
      </c>
      <c r="G326" s="248">
        <f t="shared" si="14"/>
      </c>
    </row>
    <row r="327" spans="1:7" ht="15">
      <c r="A327" s="268" t="s">
        <v>828</v>
      </c>
      <c r="B327" s="268" t="s">
        <v>720</v>
      </c>
      <c r="F327" s="248">
        <f t="shared" si="13"/>
      </c>
      <c r="G327" s="248">
        <f t="shared" si="14"/>
      </c>
    </row>
    <row r="328" spans="1:7" ht="15">
      <c r="A328" s="268" t="s">
        <v>829</v>
      </c>
      <c r="B328" s="320" t="s">
        <v>64</v>
      </c>
      <c r="C328" s="268">
        <f>SUM(C320:C327)</f>
        <v>0</v>
      </c>
      <c r="D328" s="268">
        <f>SUM(D320:D327)</f>
        <v>0</v>
      </c>
      <c r="F328" s="300">
        <f>SUM(F320:F327)</f>
        <v>0</v>
      </c>
      <c r="G328" s="300">
        <f>SUM(G320:G327)</f>
        <v>0</v>
      </c>
    </row>
    <row r="329" spans="1:7" ht="15" outlineLevel="1">
      <c r="A329" s="268" t="s">
        <v>830</v>
      </c>
      <c r="B329" s="301" t="s">
        <v>723</v>
      </c>
      <c r="F329" s="248">
        <f t="shared" si="13"/>
      </c>
      <c r="G329" s="248">
        <f t="shared" si="14"/>
      </c>
    </row>
    <row r="330" spans="1:7" ht="15" outlineLevel="1">
      <c r="A330" s="268" t="s">
        <v>831</v>
      </c>
      <c r="B330" s="301" t="s">
        <v>725</v>
      </c>
      <c r="F330" s="248">
        <f t="shared" si="13"/>
      </c>
      <c r="G330" s="248">
        <f t="shared" si="14"/>
      </c>
    </row>
    <row r="331" spans="1:7" ht="15" outlineLevel="1">
      <c r="A331" s="268" t="s">
        <v>832</v>
      </c>
      <c r="B331" s="301" t="s">
        <v>727</v>
      </c>
      <c r="F331" s="248">
        <f t="shared" si="13"/>
      </c>
      <c r="G331" s="248">
        <f t="shared" si="14"/>
      </c>
    </row>
    <row r="332" spans="1:7" ht="15" outlineLevel="1">
      <c r="A332" s="268" t="s">
        <v>833</v>
      </c>
      <c r="B332" s="301" t="s">
        <v>729</v>
      </c>
      <c r="F332" s="248">
        <f t="shared" si="13"/>
      </c>
      <c r="G332" s="248">
        <f t="shared" si="14"/>
      </c>
    </row>
    <row r="333" spans="1:7" ht="15" outlineLevel="1">
      <c r="A333" s="268" t="s">
        <v>834</v>
      </c>
      <c r="B333" s="301" t="s">
        <v>731</v>
      </c>
      <c r="F333" s="248">
        <f t="shared" si="13"/>
      </c>
      <c r="G333" s="248">
        <f t="shared" si="14"/>
      </c>
    </row>
    <row r="334" spans="1:7" ht="15" outlineLevel="1">
      <c r="A334" s="268" t="s">
        <v>835</v>
      </c>
      <c r="B334" s="301" t="s">
        <v>733</v>
      </c>
      <c r="F334" s="248">
        <f t="shared" si="13"/>
      </c>
      <c r="G334" s="248">
        <f t="shared" si="14"/>
      </c>
    </row>
    <row r="335" spans="1:7" ht="15" outlineLevel="1">
      <c r="A335" s="268" t="s">
        <v>836</v>
      </c>
      <c r="B335" s="301"/>
      <c r="F335" s="248"/>
      <c r="G335" s="248"/>
    </row>
    <row r="336" spans="1:7" ht="15" outlineLevel="1">
      <c r="A336" s="268" t="s">
        <v>837</v>
      </c>
      <c r="B336" s="301"/>
      <c r="F336" s="248"/>
      <c r="G336" s="248"/>
    </row>
    <row r="337" spans="1:7" ht="15" outlineLevel="1">
      <c r="A337" s="268" t="s">
        <v>838</v>
      </c>
      <c r="B337" s="301"/>
      <c r="F337" s="300"/>
      <c r="G337" s="300"/>
    </row>
    <row r="338" spans="1:7" ht="15" customHeight="1">
      <c r="A338" s="296"/>
      <c r="B338" s="297" t="s">
        <v>1952</v>
      </c>
      <c r="C338" s="296" t="s">
        <v>665</v>
      </c>
      <c r="D338" s="296" t="s">
        <v>666</v>
      </c>
      <c r="E338" s="296"/>
      <c r="F338" s="296" t="s">
        <v>486</v>
      </c>
      <c r="G338" s="296" t="s">
        <v>667</v>
      </c>
    </row>
    <row r="339" spans="1:7" ht="15">
      <c r="A339" s="268" t="s">
        <v>1953</v>
      </c>
      <c r="B339" s="268" t="s">
        <v>703</v>
      </c>
      <c r="C339" s="306" t="s">
        <v>1886</v>
      </c>
      <c r="G339" s="268"/>
    </row>
    <row r="340" ht="15">
      <c r="G340" s="268"/>
    </row>
    <row r="341" spans="2:7" ht="15">
      <c r="B341" s="309" t="s">
        <v>704</v>
      </c>
      <c r="G341" s="268"/>
    </row>
    <row r="342" spans="1:7" ht="15">
      <c r="A342" s="268" t="s">
        <v>1954</v>
      </c>
      <c r="B342" s="268" t="s">
        <v>706</v>
      </c>
      <c r="F342" s="248">
        <f>IF($C$350=0,"",IF(C342="[Mark as ND1 if not relevant]","",C342/$C$350))</f>
      </c>
      <c r="G342" s="248">
        <f>IF($D$350=0,"",IF(D342="[Mark as ND1 if not relevant]","",D342/$D$350))</f>
      </c>
    </row>
    <row r="343" spans="1:7" ht="15">
      <c r="A343" s="268" t="s">
        <v>1955</v>
      </c>
      <c r="B343" s="268" t="s">
        <v>708</v>
      </c>
      <c r="F343" s="248">
        <f aca="true" t="shared" si="15" ref="F343:F349">IF($C$350=0,"",IF(C343="[Mark as ND1 if not relevant]","",C343/$C$350))</f>
      </c>
      <c r="G343" s="248">
        <f aca="true" t="shared" si="16" ref="G343:G349">IF($D$350=0,"",IF(D343="[Mark as ND1 if not relevant]","",D343/$D$350))</f>
      </c>
    </row>
    <row r="344" spans="1:7" ht="15">
      <c r="A344" s="268" t="s">
        <v>1956</v>
      </c>
      <c r="B344" s="268" t="s">
        <v>710</v>
      </c>
      <c r="F344" s="248">
        <f t="shared" si="15"/>
      </c>
      <c r="G344" s="248">
        <f t="shared" si="16"/>
      </c>
    </row>
    <row r="345" spans="1:7" ht="15">
      <c r="A345" s="268" t="s">
        <v>1957</v>
      </c>
      <c r="B345" s="268" t="s">
        <v>712</v>
      </c>
      <c r="F345" s="248">
        <f t="shared" si="15"/>
      </c>
      <c r="G345" s="248">
        <f t="shared" si="16"/>
      </c>
    </row>
    <row r="346" spans="1:7" ht="15">
      <c r="A346" s="268" t="s">
        <v>1958</v>
      </c>
      <c r="B346" s="268" t="s">
        <v>714</v>
      </c>
      <c r="F346" s="248">
        <f t="shared" si="15"/>
      </c>
      <c r="G346" s="248">
        <f t="shared" si="16"/>
      </c>
    </row>
    <row r="347" spans="1:7" ht="15">
      <c r="A347" s="268" t="s">
        <v>1959</v>
      </c>
      <c r="B347" s="268" t="s">
        <v>716</v>
      </c>
      <c r="F347" s="248">
        <f t="shared" si="15"/>
      </c>
      <c r="G347" s="248">
        <f t="shared" si="16"/>
      </c>
    </row>
    <row r="348" spans="1:7" ht="15">
      <c r="A348" s="268" t="s">
        <v>1960</v>
      </c>
      <c r="B348" s="268" t="s">
        <v>718</v>
      </c>
      <c r="F348" s="248">
        <f t="shared" si="15"/>
      </c>
      <c r="G348" s="248">
        <f t="shared" si="16"/>
      </c>
    </row>
    <row r="349" spans="1:7" ht="15">
      <c r="A349" s="268" t="s">
        <v>1961</v>
      </c>
      <c r="B349" s="268" t="s">
        <v>720</v>
      </c>
      <c r="F349" s="248">
        <f t="shared" si="15"/>
      </c>
      <c r="G349" s="248">
        <f t="shared" si="16"/>
      </c>
    </row>
    <row r="350" spans="1:7" ht="15">
      <c r="A350" s="268" t="s">
        <v>1962</v>
      </c>
      <c r="B350" s="320" t="s">
        <v>64</v>
      </c>
      <c r="C350" s="268">
        <f>SUM(C342:C349)</f>
        <v>0</v>
      </c>
      <c r="D350" s="268">
        <f>SUM(D342:D349)</f>
        <v>0</v>
      </c>
      <c r="F350" s="300">
        <f>SUM(F342:F349)</f>
        <v>0</v>
      </c>
      <c r="G350" s="300">
        <f>SUM(G342:G349)</f>
        <v>0</v>
      </c>
    </row>
    <row r="351" spans="1:7" ht="15" outlineLevel="1">
      <c r="A351" s="268" t="s">
        <v>1963</v>
      </c>
      <c r="B351" s="301" t="s">
        <v>723</v>
      </c>
      <c r="F351" s="248">
        <f aca="true" t="shared" si="17" ref="F351:F356">IF($C$350=0,"",IF(C351="[for completion]","",C351/$C$350))</f>
      </c>
      <c r="G351" s="248">
        <f aca="true" t="shared" si="18" ref="G351:G356">IF($D$350=0,"",IF(D351="[for completion]","",D351/$D$350))</f>
      </c>
    </row>
    <row r="352" spans="1:7" ht="15" outlineLevel="1">
      <c r="A352" s="268" t="s">
        <v>1964</v>
      </c>
      <c r="B352" s="301" t="s">
        <v>725</v>
      </c>
      <c r="F352" s="248">
        <f t="shared" si="17"/>
      </c>
      <c r="G352" s="248">
        <f t="shared" si="18"/>
      </c>
    </row>
    <row r="353" spans="1:7" ht="15" outlineLevel="1">
      <c r="A353" s="268" t="s">
        <v>1965</v>
      </c>
      <c r="B353" s="301" t="s">
        <v>727</v>
      </c>
      <c r="F353" s="248">
        <f t="shared" si="17"/>
      </c>
      <c r="G353" s="248">
        <f t="shared" si="18"/>
      </c>
    </row>
    <row r="354" spans="1:7" ht="15" outlineLevel="1">
      <c r="A354" s="268" t="s">
        <v>1966</v>
      </c>
      <c r="B354" s="301" t="s">
        <v>729</v>
      </c>
      <c r="F354" s="248">
        <f t="shared" si="17"/>
      </c>
      <c r="G354" s="248">
        <f t="shared" si="18"/>
      </c>
    </row>
    <row r="355" spans="1:7" ht="15" outlineLevel="1">
      <c r="A355" s="268" t="s">
        <v>1967</v>
      </c>
      <c r="B355" s="301" t="s">
        <v>731</v>
      </c>
      <c r="F355" s="248">
        <f t="shared" si="17"/>
      </c>
      <c r="G355" s="248">
        <f t="shared" si="18"/>
      </c>
    </row>
    <row r="356" spans="1:7" ht="15" outlineLevel="1">
      <c r="A356" s="268" t="s">
        <v>1968</v>
      </c>
      <c r="B356" s="301" t="s">
        <v>733</v>
      </c>
      <c r="F356" s="248">
        <f t="shared" si="17"/>
      </c>
      <c r="G356" s="248">
        <f t="shared" si="18"/>
      </c>
    </row>
    <row r="357" spans="1:7" ht="15" outlineLevel="1">
      <c r="A357" s="268" t="s">
        <v>1969</v>
      </c>
      <c r="B357" s="301"/>
      <c r="F357" s="248"/>
      <c r="G357" s="248"/>
    </row>
    <row r="358" spans="1:7" ht="15" outlineLevel="1">
      <c r="A358" s="268" t="s">
        <v>1970</v>
      </c>
      <c r="B358" s="301"/>
      <c r="F358" s="248"/>
      <c r="G358" s="248"/>
    </row>
    <row r="359" spans="1:7" ht="15" outlineLevel="1">
      <c r="A359" s="268" t="s">
        <v>1971</v>
      </c>
      <c r="B359" s="301"/>
      <c r="F359" s="248"/>
      <c r="G359" s="300"/>
    </row>
    <row r="360" spans="1:7" ht="15" customHeight="1">
      <c r="A360" s="296"/>
      <c r="B360" s="297" t="s">
        <v>839</v>
      </c>
      <c r="C360" s="296" t="s">
        <v>840</v>
      </c>
      <c r="D360" s="296"/>
      <c r="E360" s="296"/>
      <c r="F360" s="296"/>
      <c r="G360" s="298"/>
    </row>
    <row r="361" spans="1:7" ht="15">
      <c r="A361" s="268" t="s">
        <v>841</v>
      </c>
      <c r="B361" s="309" t="s">
        <v>842</v>
      </c>
      <c r="C361" s="306"/>
      <c r="G361" s="268"/>
    </row>
    <row r="362" spans="1:7" ht="15">
      <c r="A362" s="268" t="s">
        <v>843</v>
      </c>
      <c r="B362" s="309" t="s">
        <v>844</v>
      </c>
      <c r="C362" s="306"/>
      <c r="G362" s="268"/>
    </row>
    <row r="363" spans="1:7" ht="15">
      <c r="A363" s="268" t="s">
        <v>845</v>
      </c>
      <c r="B363" s="309" t="s">
        <v>846</v>
      </c>
      <c r="C363" s="306"/>
      <c r="G363" s="268"/>
    </row>
    <row r="364" spans="1:7" ht="15">
      <c r="A364" s="268" t="s">
        <v>847</v>
      </c>
      <c r="B364" s="309" t="s">
        <v>848</v>
      </c>
      <c r="C364" s="306"/>
      <c r="G364" s="268"/>
    </row>
    <row r="365" spans="1:7" ht="15">
      <c r="A365" s="268" t="s">
        <v>849</v>
      </c>
      <c r="B365" s="309" t="s">
        <v>850</v>
      </c>
      <c r="C365" s="306"/>
      <c r="G365" s="268"/>
    </row>
    <row r="366" spans="1:7" ht="15">
      <c r="A366" s="268" t="s">
        <v>851</v>
      </c>
      <c r="B366" s="309" t="s">
        <v>852</v>
      </c>
      <c r="C366" s="306"/>
      <c r="G366" s="268"/>
    </row>
    <row r="367" spans="1:7" ht="15">
      <c r="A367" s="268" t="s">
        <v>853</v>
      </c>
      <c r="B367" s="309" t="s">
        <v>854</v>
      </c>
      <c r="C367" s="306"/>
      <c r="G367" s="268"/>
    </row>
    <row r="368" spans="1:7" ht="15">
      <c r="A368" s="268" t="s">
        <v>855</v>
      </c>
      <c r="B368" s="309" t="s">
        <v>856</v>
      </c>
      <c r="C368" s="306"/>
      <c r="G368" s="268"/>
    </row>
    <row r="369" spans="1:7" ht="15">
      <c r="A369" s="268" t="s">
        <v>857</v>
      </c>
      <c r="B369" s="309" t="s">
        <v>858</v>
      </c>
      <c r="C369" s="306"/>
      <c r="G369" s="268"/>
    </row>
    <row r="370" spans="1:7" ht="15">
      <c r="A370" s="268" t="s">
        <v>859</v>
      </c>
      <c r="B370" s="309" t="s">
        <v>62</v>
      </c>
      <c r="C370" s="306"/>
      <c r="G370" s="268"/>
    </row>
    <row r="371" spans="1:7" ht="15" outlineLevel="1">
      <c r="A371" s="268" t="s">
        <v>860</v>
      </c>
      <c r="B371" s="301" t="s">
        <v>861</v>
      </c>
      <c r="C371" s="306"/>
      <c r="G371" s="268"/>
    </row>
    <row r="372" spans="1:7" ht="15" outlineLevel="1">
      <c r="A372" s="268" t="s">
        <v>862</v>
      </c>
      <c r="B372" s="301" t="s">
        <v>166</v>
      </c>
      <c r="C372" s="306"/>
      <c r="G372" s="268"/>
    </row>
    <row r="373" spans="1:7" ht="15" outlineLevel="1">
      <c r="A373" s="268" t="s">
        <v>863</v>
      </c>
      <c r="B373" s="301" t="s">
        <v>166</v>
      </c>
      <c r="C373" s="306"/>
      <c r="G373" s="268"/>
    </row>
    <row r="374" spans="1:7" ht="15" outlineLevel="1">
      <c r="A374" s="268" t="s">
        <v>864</v>
      </c>
      <c r="B374" s="301" t="s">
        <v>166</v>
      </c>
      <c r="C374" s="306"/>
      <c r="G374" s="268"/>
    </row>
    <row r="375" spans="1:7" ht="15" outlineLevel="1">
      <c r="A375" s="268" t="s">
        <v>865</v>
      </c>
      <c r="B375" s="301" t="s">
        <v>166</v>
      </c>
      <c r="C375" s="306"/>
      <c r="G375" s="268"/>
    </row>
    <row r="376" spans="1:7" ht="15" outlineLevel="1">
      <c r="A376" s="268" t="s">
        <v>866</v>
      </c>
      <c r="B376" s="301" t="s">
        <v>166</v>
      </c>
      <c r="C376" s="306"/>
      <c r="G376" s="268"/>
    </row>
    <row r="377" spans="1:7" ht="15" outlineLevel="1">
      <c r="A377" s="268" t="s">
        <v>867</v>
      </c>
      <c r="B377" s="301" t="s">
        <v>166</v>
      </c>
      <c r="C377" s="306"/>
      <c r="G377" s="268"/>
    </row>
    <row r="378" spans="1:7" ht="15" outlineLevel="1">
      <c r="A378" s="268" t="s">
        <v>868</v>
      </c>
      <c r="B378" s="301" t="s">
        <v>166</v>
      </c>
      <c r="C378" s="306"/>
      <c r="G378" s="268"/>
    </row>
    <row r="379" spans="1:7" ht="15" outlineLevel="1">
      <c r="A379" s="268" t="s">
        <v>869</v>
      </c>
      <c r="B379" s="301" t="s">
        <v>166</v>
      </c>
      <c r="C379" s="306"/>
      <c r="G379" s="268"/>
    </row>
    <row r="380" spans="1:7" ht="15" outlineLevel="1">
      <c r="A380" s="268" t="s">
        <v>870</v>
      </c>
      <c r="B380" s="301" t="s">
        <v>166</v>
      </c>
      <c r="C380" s="306"/>
      <c r="G380" s="268"/>
    </row>
    <row r="381" spans="1:7" ht="15" outlineLevel="1">
      <c r="A381" s="268" t="s">
        <v>871</v>
      </c>
      <c r="B381" s="301" t="s">
        <v>166</v>
      </c>
      <c r="C381" s="306"/>
      <c r="G381" s="268"/>
    </row>
    <row r="382" spans="1:3" ht="15" outlineLevel="1">
      <c r="A382" s="268" t="s">
        <v>872</v>
      </c>
      <c r="B382" s="301" t="s">
        <v>166</v>
      </c>
      <c r="C382" s="306"/>
    </row>
    <row r="383" spans="1:3" ht="15" outlineLevel="1">
      <c r="A383" s="268" t="s">
        <v>873</v>
      </c>
      <c r="B383" s="301" t="s">
        <v>166</v>
      </c>
      <c r="C383" s="306"/>
    </row>
    <row r="384" spans="1:3" ht="15" outlineLevel="1">
      <c r="A384" s="268" t="s">
        <v>874</v>
      </c>
      <c r="B384" s="301" t="s">
        <v>166</v>
      </c>
      <c r="C384" s="306"/>
    </row>
    <row r="385" spans="1:3" ht="15" outlineLevel="1">
      <c r="A385" s="268" t="s">
        <v>875</v>
      </c>
      <c r="B385" s="301" t="s">
        <v>166</v>
      </c>
      <c r="C385" s="306"/>
    </row>
    <row r="386" spans="1:3" ht="15" outlineLevel="1">
      <c r="A386" s="268" t="s">
        <v>876</v>
      </c>
      <c r="B386" s="301" t="s">
        <v>166</v>
      </c>
      <c r="C386" s="306"/>
    </row>
    <row r="387" spans="1:3" ht="15" outlineLevel="1">
      <c r="A387" s="268" t="s">
        <v>877</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1972</v>
      </c>
      <c r="B1" s="212"/>
      <c r="C1" s="214" t="s">
        <v>1860</v>
      </c>
      <c r="D1" s="324"/>
      <c r="E1" s="324"/>
      <c r="F1" s="324"/>
      <c r="G1" s="324"/>
      <c r="H1" s="324"/>
      <c r="I1" s="324"/>
      <c r="J1" s="324"/>
      <c r="K1" s="324"/>
      <c r="L1" s="324"/>
      <c r="M1" s="324"/>
    </row>
    <row r="2" spans="2:3" ht="15">
      <c r="B2" s="213"/>
      <c r="C2" s="213"/>
    </row>
    <row r="3" spans="1:3" ht="15">
      <c r="A3" s="326" t="s">
        <v>1973</v>
      </c>
      <c r="B3" s="327"/>
      <c r="C3" s="213"/>
    </row>
    <row r="4" ht="15">
      <c r="C4" s="213"/>
    </row>
    <row r="5" spans="1:3" ht="37.5">
      <c r="A5" s="227" t="s">
        <v>5</v>
      </c>
      <c r="B5" s="227" t="s">
        <v>1974</v>
      </c>
      <c r="C5" s="328" t="s">
        <v>1975</v>
      </c>
    </row>
    <row r="6" spans="1:3" ht="15">
      <c r="A6" s="329" t="s">
        <v>1976</v>
      </c>
      <c r="B6" s="230" t="s">
        <v>1977</v>
      </c>
      <c r="C6" s="268" t="s">
        <v>1978</v>
      </c>
    </row>
    <row r="7" spans="1:3" ht="30">
      <c r="A7" s="329" t="s">
        <v>1979</v>
      </c>
      <c r="B7" s="230" t="s">
        <v>1980</v>
      </c>
      <c r="C7" s="268" t="s">
        <v>1981</v>
      </c>
    </row>
    <row r="8" spans="1:3" ht="15">
      <c r="A8" s="329" t="s">
        <v>1982</v>
      </c>
      <c r="B8" s="230" t="s">
        <v>1983</v>
      </c>
      <c r="C8" s="268" t="s">
        <v>1984</v>
      </c>
    </row>
    <row r="9" spans="1:3" ht="15">
      <c r="A9" s="329" t="s">
        <v>1985</v>
      </c>
      <c r="B9" s="230" t="s">
        <v>1986</v>
      </c>
      <c r="C9" s="268" t="s">
        <v>1987</v>
      </c>
    </row>
    <row r="10" spans="1:3" ht="44.25" customHeight="1">
      <c r="A10" s="329" t="s">
        <v>1988</v>
      </c>
      <c r="B10" s="230" t="s">
        <v>1989</v>
      </c>
      <c r="C10" s="268" t="s">
        <v>1990</v>
      </c>
    </row>
    <row r="11" spans="1:3" ht="54.75" customHeight="1">
      <c r="A11" s="329" t="s">
        <v>1991</v>
      </c>
      <c r="B11" s="230" t="s">
        <v>1992</v>
      </c>
      <c r="C11" s="268" t="s">
        <v>1993</v>
      </c>
    </row>
    <row r="12" spans="1:3" ht="30">
      <c r="A12" s="329" t="s">
        <v>1994</v>
      </c>
      <c r="B12" s="230" t="s">
        <v>1995</v>
      </c>
      <c r="C12" s="268" t="s">
        <v>1996</v>
      </c>
    </row>
    <row r="13" spans="1:3" ht="15">
      <c r="A13" s="329" t="s">
        <v>1997</v>
      </c>
      <c r="B13" s="230" t="s">
        <v>1998</v>
      </c>
      <c r="C13" s="268" t="s">
        <v>1999</v>
      </c>
    </row>
    <row r="14" spans="1:3" ht="30">
      <c r="A14" s="329" t="s">
        <v>2000</v>
      </c>
      <c r="B14" s="230" t="s">
        <v>2001</v>
      </c>
      <c r="C14" s="268" t="s">
        <v>2002</v>
      </c>
    </row>
    <row r="15" spans="1:3" ht="15">
      <c r="A15" s="329" t="s">
        <v>2003</v>
      </c>
      <c r="B15" s="230" t="s">
        <v>2004</v>
      </c>
      <c r="C15" s="268" t="s">
        <v>2005</v>
      </c>
    </row>
    <row r="16" spans="1:3" ht="30">
      <c r="A16" s="329" t="s">
        <v>2006</v>
      </c>
      <c r="B16" s="236" t="s">
        <v>2007</v>
      </c>
      <c r="C16" s="268" t="s">
        <v>2008</v>
      </c>
    </row>
    <row r="17" spans="1:3" ht="30" customHeight="1">
      <c r="A17" s="329" t="s">
        <v>2009</v>
      </c>
      <c r="B17" s="236" t="s">
        <v>2010</v>
      </c>
      <c r="C17" s="268" t="s">
        <v>2011</v>
      </c>
    </row>
    <row r="18" spans="1:3" ht="15">
      <c r="A18" s="329" t="s">
        <v>2012</v>
      </c>
      <c r="B18" s="236" t="s">
        <v>2013</v>
      </c>
      <c r="C18" s="268" t="s">
        <v>2014</v>
      </c>
    </row>
    <row r="19" spans="1:3" ht="15" outlineLevel="1">
      <c r="A19" s="329" t="s">
        <v>2015</v>
      </c>
      <c r="B19" s="232" t="s">
        <v>2016</v>
      </c>
      <c r="C19" s="216"/>
    </row>
    <row r="20" spans="1:3" ht="15" outlineLevel="1">
      <c r="A20" s="329" t="s">
        <v>2017</v>
      </c>
      <c r="B20" s="330"/>
      <c r="C20" s="216"/>
    </row>
    <row r="21" spans="1:3" ht="15" outlineLevel="1">
      <c r="A21" s="329" t="s">
        <v>2018</v>
      </c>
      <c r="B21" s="330"/>
      <c r="C21" s="216"/>
    </row>
    <row r="22" spans="1:3" ht="15" outlineLevel="1">
      <c r="A22" s="329" t="s">
        <v>2019</v>
      </c>
      <c r="B22" s="330"/>
      <c r="C22" s="216"/>
    </row>
    <row r="23" spans="1:3" ht="15" outlineLevel="1">
      <c r="A23" s="329" t="s">
        <v>2020</v>
      </c>
      <c r="B23" s="330"/>
      <c r="C23" s="216"/>
    </row>
    <row r="24" spans="1:3" ht="18.75">
      <c r="A24" s="227"/>
      <c r="B24" s="227" t="s">
        <v>2021</v>
      </c>
      <c r="C24" s="328" t="s">
        <v>2022</v>
      </c>
    </row>
    <row r="25" spans="1:3" ht="15">
      <c r="A25" s="329" t="s">
        <v>2023</v>
      </c>
      <c r="B25" s="236" t="s">
        <v>2024</v>
      </c>
      <c r="C25" s="216" t="s">
        <v>45</v>
      </c>
    </row>
    <row r="26" spans="1:3" ht="15">
      <c r="A26" s="329" t="s">
        <v>2025</v>
      </c>
      <c r="B26" s="236" t="s">
        <v>2026</v>
      </c>
      <c r="C26" s="216" t="s">
        <v>2027</v>
      </c>
    </row>
    <row r="27" spans="1:3" ht="15">
      <c r="A27" s="329" t="s">
        <v>2028</v>
      </c>
      <c r="B27" s="236" t="s">
        <v>2029</v>
      </c>
      <c r="C27" s="216" t="s">
        <v>2030</v>
      </c>
    </row>
    <row r="28" spans="1:3" ht="15" outlineLevel="1">
      <c r="A28" s="329" t="s">
        <v>2031</v>
      </c>
      <c r="B28" s="235"/>
      <c r="C28" s="216"/>
    </row>
    <row r="29" spans="1:3" ht="15" outlineLevel="1">
      <c r="A29" s="329" t="s">
        <v>2032</v>
      </c>
      <c r="B29" s="235"/>
      <c r="C29" s="216"/>
    </row>
    <row r="30" spans="1:3" ht="15" outlineLevel="1">
      <c r="A30" s="329" t="s">
        <v>2033</v>
      </c>
      <c r="B30" s="236"/>
      <c r="C30" s="216"/>
    </row>
    <row r="31" spans="1:3" ht="18.75">
      <c r="A31" s="227"/>
      <c r="B31" s="227" t="s">
        <v>2034</v>
      </c>
      <c r="C31" s="328" t="s">
        <v>1975</v>
      </c>
    </row>
    <row r="32" spans="1:3" ht="15">
      <c r="A32" s="329" t="s">
        <v>2035</v>
      </c>
      <c r="B32" s="230" t="s">
        <v>2036</v>
      </c>
      <c r="C32" s="216"/>
    </row>
    <row r="33" spans="1:2" ht="15">
      <c r="A33" s="329" t="s">
        <v>2037</v>
      </c>
      <c r="B33" s="235"/>
    </row>
    <row r="34" spans="1:2" ht="15">
      <c r="A34" s="329" t="s">
        <v>2038</v>
      </c>
      <c r="B34" s="235"/>
    </row>
    <row r="35" spans="1:2" ht="15">
      <c r="A35" s="329" t="s">
        <v>2039</v>
      </c>
      <c r="B35" s="235"/>
    </row>
    <row r="36" spans="1:2" ht="15">
      <c r="A36" s="329" t="s">
        <v>2040</v>
      </c>
      <c r="B36" s="235"/>
    </row>
    <row r="37" spans="1:2" ht="15">
      <c r="A37" s="329" t="s">
        <v>2041</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31" t="s">
        <v>987</v>
      </c>
      <c r="G2" s="32"/>
      <c r="H2" s="32"/>
      <c r="I2" s="32"/>
      <c r="J2" s="32"/>
      <c r="K2" s="32"/>
      <c r="L2" s="32"/>
      <c r="M2" s="32"/>
      <c r="N2" s="32"/>
      <c r="O2" s="32"/>
    </row>
    <row r="3" spans="2:15" ht="11.25" customHeight="1">
      <c r="B3" s="1"/>
      <c r="C3" s="1"/>
      <c r="D3" s="1"/>
      <c r="E3" s="1"/>
      <c r="F3" s="1"/>
      <c r="G3" s="1"/>
      <c r="H3" s="1"/>
      <c r="I3" s="1"/>
      <c r="J3" s="1"/>
      <c r="K3" s="1"/>
      <c r="L3" s="1"/>
      <c r="M3" s="1"/>
      <c r="N3" s="1"/>
      <c r="O3" s="1"/>
    </row>
    <row r="4" spans="2:15" ht="35.25" customHeight="1">
      <c r="B4" s="33" t="s">
        <v>988</v>
      </c>
      <c r="C4" s="34"/>
      <c r="D4" s="34"/>
      <c r="E4" s="34"/>
      <c r="F4" s="34"/>
      <c r="G4" s="34"/>
      <c r="H4" s="34"/>
      <c r="I4" s="34"/>
      <c r="J4" s="34"/>
      <c r="K4" s="34"/>
      <c r="L4" s="34"/>
      <c r="M4" s="34"/>
      <c r="N4" s="34"/>
      <c r="O4" s="34"/>
    </row>
    <row r="5" spans="2:15" ht="10.5" customHeight="1">
      <c r="B5" s="1"/>
      <c r="C5" s="1"/>
      <c r="D5" s="1"/>
      <c r="E5" s="1"/>
      <c r="F5" s="1"/>
      <c r="G5" s="1"/>
      <c r="H5" s="1"/>
      <c r="I5" s="1"/>
      <c r="J5" s="1"/>
      <c r="K5" s="1"/>
      <c r="L5" s="1"/>
      <c r="M5" s="1"/>
      <c r="N5" s="1"/>
      <c r="O5" s="1"/>
    </row>
    <row r="6" spans="2:15" ht="18.75" customHeight="1">
      <c r="B6" s="35" t="s">
        <v>989</v>
      </c>
      <c r="C6" s="36"/>
      <c r="D6" s="36"/>
      <c r="E6" s="36"/>
      <c r="F6" s="36"/>
      <c r="G6" s="36"/>
      <c r="H6" s="36"/>
      <c r="I6" s="36"/>
      <c r="J6" s="36"/>
      <c r="K6" s="36"/>
      <c r="L6" s="36"/>
      <c r="M6" s="36"/>
      <c r="N6" s="36"/>
      <c r="O6" s="37"/>
    </row>
    <row r="7" spans="2:15" ht="6.75" customHeight="1">
      <c r="B7" s="1"/>
      <c r="C7" s="1"/>
      <c r="D7" s="1"/>
      <c r="E7" s="1"/>
      <c r="F7" s="1"/>
      <c r="G7" s="1"/>
      <c r="H7" s="1"/>
      <c r="I7" s="1"/>
      <c r="J7" s="1"/>
      <c r="K7" s="1"/>
      <c r="L7" s="1"/>
      <c r="M7" s="1"/>
      <c r="N7" s="1"/>
      <c r="O7" s="1"/>
    </row>
    <row r="8" spans="2:15" ht="21" customHeight="1">
      <c r="B8" s="38" t="s">
        <v>989</v>
      </c>
      <c r="C8" s="1"/>
      <c r="D8" s="40">
        <v>44135</v>
      </c>
      <c r="E8" s="41"/>
      <c r="F8" s="41"/>
      <c r="G8" s="1"/>
      <c r="H8" s="1"/>
      <c r="I8" s="1"/>
      <c r="J8" s="1"/>
      <c r="K8" s="1"/>
      <c r="L8" s="1"/>
      <c r="M8" s="1"/>
      <c r="N8" s="1"/>
      <c r="O8" s="1"/>
    </row>
    <row r="9" spans="2:15" ht="4.5" customHeight="1">
      <c r="B9" s="3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5" t="s">
        <v>990</v>
      </c>
      <c r="C11" s="36"/>
      <c r="D11" s="36"/>
      <c r="E11" s="36"/>
      <c r="F11" s="36"/>
      <c r="G11" s="36"/>
      <c r="H11" s="36"/>
      <c r="I11" s="36"/>
      <c r="J11" s="36"/>
      <c r="K11" s="36"/>
      <c r="L11" s="36"/>
      <c r="M11" s="36"/>
      <c r="N11" s="36"/>
      <c r="O11" s="37"/>
    </row>
    <row r="12" spans="2:15" ht="12.75" customHeight="1">
      <c r="B12" s="1"/>
      <c r="C12" s="1"/>
      <c r="D12" s="1"/>
      <c r="E12" s="1"/>
      <c r="F12" s="1"/>
      <c r="G12" s="1"/>
      <c r="H12" s="1"/>
      <c r="I12" s="1"/>
      <c r="J12" s="1"/>
      <c r="K12" s="1"/>
      <c r="L12" s="1"/>
      <c r="M12" s="1"/>
      <c r="N12" s="1"/>
      <c r="O12" s="1"/>
    </row>
    <row r="13" spans="2:15" ht="17.25" customHeight="1">
      <c r="B13" s="42" t="s">
        <v>991</v>
      </c>
      <c r="C13" s="43"/>
      <c r="D13" s="43"/>
      <c r="E13" s="43"/>
      <c r="F13" s="44"/>
      <c r="G13" s="43"/>
      <c r="H13" s="43"/>
      <c r="I13" s="44"/>
      <c r="J13" s="43"/>
      <c r="K13" s="43"/>
      <c r="L13" s="43"/>
      <c r="M13" s="43"/>
      <c r="N13" s="43"/>
      <c r="O13" s="1"/>
    </row>
    <row r="14" spans="2:15" ht="15" customHeight="1">
      <c r="B14" s="45" t="s">
        <v>992</v>
      </c>
      <c r="C14" s="41"/>
      <c r="D14" s="41"/>
      <c r="E14" s="41"/>
      <c r="F14" s="45" t="s">
        <v>993</v>
      </c>
      <c r="G14" s="41"/>
      <c r="H14" s="41"/>
      <c r="I14" s="46" t="s">
        <v>994</v>
      </c>
      <c r="J14" s="41"/>
      <c r="K14" s="41"/>
      <c r="L14" s="41"/>
      <c r="M14" s="41"/>
      <c r="N14" s="41"/>
      <c r="O14" s="1"/>
    </row>
    <row r="15" spans="2:15" ht="13.5" customHeight="1">
      <c r="B15" s="1"/>
      <c r="C15" s="1"/>
      <c r="D15" s="1"/>
      <c r="E15" s="1"/>
      <c r="F15" s="1"/>
      <c r="G15" s="1"/>
      <c r="H15" s="1"/>
      <c r="I15" s="1"/>
      <c r="J15" s="1"/>
      <c r="K15" s="1"/>
      <c r="L15" s="1"/>
      <c r="M15" s="1"/>
      <c r="N15" s="1"/>
      <c r="O15" s="1"/>
    </row>
    <row r="16" spans="2:15" ht="16.5" customHeight="1">
      <c r="B16" s="44" t="s">
        <v>995</v>
      </c>
      <c r="C16" s="43"/>
      <c r="D16" s="43"/>
      <c r="E16" s="43"/>
      <c r="F16" s="43"/>
      <c r="G16" s="43"/>
      <c r="H16" s="44"/>
      <c r="I16" s="43"/>
      <c r="J16" s="43"/>
      <c r="K16" s="43"/>
      <c r="L16" s="47"/>
      <c r="M16" s="43"/>
      <c r="N16" s="43"/>
      <c r="O16" s="1"/>
    </row>
    <row r="17" spans="2:15" ht="15" customHeight="1">
      <c r="B17" s="48" t="s">
        <v>996</v>
      </c>
      <c r="C17" s="41"/>
      <c r="D17" s="41"/>
      <c r="E17" s="41"/>
      <c r="F17" s="48" t="s">
        <v>997</v>
      </c>
      <c r="G17" s="41"/>
      <c r="H17" s="41"/>
      <c r="I17" s="49" t="s">
        <v>998</v>
      </c>
      <c r="J17" s="41"/>
      <c r="K17" s="41"/>
      <c r="L17" s="41"/>
      <c r="M17" s="41"/>
      <c r="N17" s="41"/>
      <c r="O17" s="1"/>
    </row>
    <row r="18" spans="2:15" ht="13.5" customHeight="1">
      <c r="B18" s="1"/>
      <c r="C18" s="1"/>
      <c r="D18" s="1"/>
      <c r="E18" s="1"/>
      <c r="F18" s="1"/>
      <c r="G18" s="1"/>
      <c r="H18" s="1"/>
      <c r="I18" s="1"/>
      <c r="J18" s="1"/>
      <c r="K18" s="1"/>
      <c r="L18" s="1"/>
      <c r="M18" s="1"/>
      <c r="N18" s="1"/>
      <c r="O18" s="1"/>
    </row>
    <row r="19" spans="2:15" ht="16.5" customHeight="1">
      <c r="B19" s="44" t="s">
        <v>999</v>
      </c>
      <c r="C19" s="43"/>
      <c r="D19" s="43"/>
      <c r="E19" s="43"/>
      <c r="F19" s="43"/>
      <c r="G19" s="43"/>
      <c r="H19" s="43"/>
      <c r="I19" s="43"/>
      <c r="J19" s="43"/>
      <c r="K19" s="44"/>
      <c r="L19" s="43"/>
      <c r="M19" s="47"/>
      <c r="N19" s="43"/>
      <c r="O19" s="1"/>
    </row>
    <row r="20" spans="2:15" ht="15" customHeight="1">
      <c r="B20" s="48" t="s">
        <v>1000</v>
      </c>
      <c r="C20" s="41"/>
      <c r="D20" s="41"/>
      <c r="E20" s="41"/>
      <c r="F20" s="48" t="s">
        <v>1001</v>
      </c>
      <c r="G20" s="41"/>
      <c r="H20" s="41"/>
      <c r="I20" s="49" t="s">
        <v>1002</v>
      </c>
      <c r="J20" s="41"/>
      <c r="K20" s="41"/>
      <c r="L20" s="41"/>
      <c r="M20" s="41"/>
      <c r="N20" s="1"/>
      <c r="O20" s="1"/>
    </row>
    <row r="21" spans="2:15" ht="13.5" customHeight="1">
      <c r="B21" s="1"/>
      <c r="C21" s="1"/>
      <c r="D21" s="1"/>
      <c r="E21" s="1"/>
      <c r="F21" s="1"/>
      <c r="G21" s="1"/>
      <c r="H21" s="1"/>
      <c r="I21" s="1"/>
      <c r="J21" s="1"/>
      <c r="K21" s="1"/>
      <c r="L21" s="1"/>
      <c r="M21" s="1"/>
      <c r="N21" s="1"/>
      <c r="O21" s="1"/>
    </row>
    <row r="22" spans="2:15" ht="15" customHeight="1">
      <c r="B22" s="44" t="s">
        <v>1003</v>
      </c>
      <c r="C22" s="43"/>
      <c r="D22" s="43"/>
      <c r="E22" s="43"/>
      <c r="F22" s="47"/>
      <c r="G22" s="43"/>
      <c r="H22" s="43"/>
      <c r="I22" s="43"/>
      <c r="J22" s="47"/>
      <c r="K22" s="43"/>
      <c r="L22" s="43"/>
      <c r="M22" s="43"/>
      <c r="N22" s="43"/>
      <c r="O22" s="43"/>
    </row>
    <row r="23" spans="2:15" ht="15" customHeight="1">
      <c r="B23" s="48" t="s">
        <v>1004</v>
      </c>
      <c r="C23" s="41"/>
      <c r="D23" s="41"/>
      <c r="E23" s="41"/>
      <c r="F23" s="48"/>
      <c r="G23" s="41"/>
      <c r="H23" s="41"/>
      <c r="I23" s="41"/>
      <c r="J23" s="48"/>
      <c r="K23" s="41"/>
      <c r="L23" s="41"/>
      <c r="M23" s="41"/>
      <c r="N23" s="41"/>
      <c r="O23" s="41"/>
    </row>
    <row r="24" spans="2:15" ht="11.25" customHeight="1">
      <c r="B24" s="1"/>
      <c r="C24" s="1"/>
      <c r="D24" s="1"/>
      <c r="E24" s="1"/>
      <c r="F24" s="1"/>
      <c r="G24" s="1"/>
      <c r="H24" s="1"/>
      <c r="I24" s="1"/>
      <c r="J24" s="1"/>
      <c r="K24" s="1"/>
      <c r="L24" s="1"/>
      <c r="M24" s="1"/>
      <c r="N24" s="1"/>
      <c r="O24" s="1"/>
    </row>
    <row r="25" spans="2:15" ht="15" customHeight="1">
      <c r="B25" s="44" t="s">
        <v>1005</v>
      </c>
      <c r="C25" s="43"/>
      <c r="D25" s="43"/>
      <c r="E25" s="43"/>
      <c r="F25" s="43"/>
      <c r="G25" s="43"/>
      <c r="H25" s="43"/>
      <c r="I25" s="43"/>
      <c r="J25" s="43"/>
      <c r="K25" s="43"/>
      <c r="L25" s="43"/>
      <c r="M25" s="43"/>
      <c r="N25" s="43"/>
      <c r="O25" s="43"/>
    </row>
    <row r="26" spans="2:15" ht="15" customHeight="1">
      <c r="B26" s="48" t="s">
        <v>1006</v>
      </c>
      <c r="C26" s="41"/>
      <c r="D26" s="41"/>
      <c r="E26" s="41"/>
      <c r="F26" s="41"/>
      <c r="G26" s="41"/>
      <c r="H26" s="41"/>
      <c r="I26" s="41"/>
      <c r="J26" s="41"/>
      <c r="K26" s="41"/>
      <c r="L26" s="41"/>
      <c r="M26" s="41"/>
      <c r="N26" s="41"/>
      <c r="O26" s="41"/>
    </row>
    <row r="27" spans="2:15" ht="15" customHeight="1">
      <c r="B27" s="48" t="s">
        <v>1007</v>
      </c>
      <c r="C27" s="41"/>
      <c r="D27" s="41"/>
      <c r="E27" s="41"/>
      <c r="F27" s="41"/>
      <c r="G27" s="41"/>
      <c r="H27" s="41"/>
      <c r="I27" s="41"/>
      <c r="J27" s="41"/>
      <c r="K27" s="41"/>
      <c r="L27" s="41"/>
      <c r="M27" s="41"/>
      <c r="N27" s="41"/>
      <c r="O27" s="41"/>
    </row>
    <row r="28" spans="2:15" ht="15" customHeight="1">
      <c r="B28" s="48" t="s">
        <v>1008</v>
      </c>
      <c r="C28" s="41"/>
      <c r="D28" s="41"/>
      <c r="E28" s="41"/>
      <c r="F28" s="41"/>
      <c r="G28" s="41"/>
      <c r="H28" s="41"/>
      <c r="I28" s="41"/>
      <c r="J28" s="41"/>
      <c r="K28" s="41"/>
      <c r="L28" s="41"/>
      <c r="M28" s="41"/>
      <c r="N28" s="41"/>
      <c r="O28" s="41"/>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L19"/>
    <mergeCell ref="M19:N19"/>
    <mergeCell ref="B20:E20"/>
    <mergeCell ref="F20:H20"/>
    <mergeCell ref="I20:M20"/>
    <mergeCell ref="B16:G16"/>
    <mergeCell ref="H16:K16"/>
    <mergeCell ref="L16:N16"/>
    <mergeCell ref="B17:E17"/>
    <mergeCell ref="F17:H17"/>
    <mergeCell ref="I17:N17"/>
    <mergeCell ref="B13:E13"/>
    <mergeCell ref="F13:H13"/>
    <mergeCell ref="I13:N13"/>
    <mergeCell ref="B14:E14"/>
    <mergeCell ref="F14:H14"/>
    <mergeCell ref="I14:N14"/>
    <mergeCell ref="F2:O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A8" sqref="AA8"/>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31" t="s">
        <v>987</v>
      </c>
      <c r="H2" s="32"/>
      <c r="I2" s="32"/>
      <c r="J2" s="32"/>
      <c r="K2" s="32"/>
      <c r="L2" s="32"/>
      <c r="M2" s="32"/>
      <c r="N2" s="32"/>
      <c r="O2" s="32"/>
      <c r="P2" s="32"/>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33" t="s">
        <v>1009</v>
      </c>
      <c r="D4" s="34"/>
      <c r="E4" s="34"/>
      <c r="F4" s="34"/>
      <c r="G4" s="34"/>
      <c r="H4" s="34"/>
      <c r="I4" s="34"/>
      <c r="J4" s="34"/>
      <c r="K4" s="34"/>
      <c r="L4" s="34"/>
      <c r="M4" s="34"/>
      <c r="N4" s="34"/>
      <c r="O4" s="34"/>
      <c r="P4" s="34"/>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35" t="s">
        <v>1010</v>
      </c>
      <c r="D6" s="36"/>
      <c r="E6" s="36"/>
      <c r="F6" s="36"/>
      <c r="G6" s="36"/>
      <c r="H6" s="36"/>
      <c r="I6" s="36"/>
      <c r="J6" s="36"/>
      <c r="K6" s="36"/>
      <c r="L6" s="36"/>
      <c r="M6" s="36"/>
      <c r="N6" s="36"/>
      <c r="O6" s="36"/>
      <c r="P6" s="37"/>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1016</v>
      </c>
      <c r="D8" s="6" t="s">
        <v>1017</v>
      </c>
      <c r="E8" s="55" t="s">
        <v>1018</v>
      </c>
      <c r="F8" s="56"/>
      <c r="G8" s="56"/>
      <c r="H8" s="55" t="s">
        <v>1019</v>
      </c>
      <c r="I8" s="56"/>
      <c r="J8" s="57" t="s">
        <v>1020</v>
      </c>
      <c r="K8" s="56"/>
      <c r="L8" s="56"/>
      <c r="M8" s="6" t="s">
        <v>1021</v>
      </c>
      <c r="N8" s="7" t="s">
        <v>1022</v>
      </c>
      <c r="O8" s="6" t="s">
        <v>1023</v>
      </c>
      <c r="P8" s="57" t="s">
        <v>1024</v>
      </c>
      <c r="Q8" s="56"/>
      <c r="R8" s="7" t="s">
        <v>1025</v>
      </c>
      <c r="S8" s="7" t="s">
        <v>1026</v>
      </c>
      <c r="T8" s="7" t="s">
        <v>1037</v>
      </c>
    </row>
    <row r="9" spans="2:20" ht="11.25" customHeight="1">
      <c r="B9" s="1"/>
      <c r="C9" s="8" t="s">
        <v>1027</v>
      </c>
      <c r="D9" s="9" t="s">
        <v>1028</v>
      </c>
      <c r="E9" s="58">
        <v>500000000</v>
      </c>
      <c r="F9" s="59"/>
      <c r="G9" s="59"/>
      <c r="H9" s="60">
        <v>42667</v>
      </c>
      <c r="I9" s="59"/>
      <c r="J9" s="60">
        <v>45223</v>
      </c>
      <c r="K9" s="59"/>
      <c r="L9" s="59"/>
      <c r="M9" s="9" t="s">
        <v>1</v>
      </c>
      <c r="N9" s="9" t="s">
        <v>1029</v>
      </c>
      <c r="O9" s="11">
        <v>0</v>
      </c>
      <c r="P9" s="61" t="s">
        <v>1030</v>
      </c>
      <c r="Q9" s="59"/>
      <c r="R9" s="12">
        <v>44493</v>
      </c>
      <c r="S9" s="13">
        <v>2.9808219178082194</v>
      </c>
      <c r="T9" s="9" t="s">
        <v>1038</v>
      </c>
    </row>
    <row r="10" spans="2:20" ht="11.25" customHeight="1">
      <c r="B10" s="1"/>
      <c r="C10" s="8" t="s">
        <v>1031</v>
      </c>
      <c r="D10" s="9" t="s">
        <v>1032</v>
      </c>
      <c r="E10" s="58">
        <v>500000000</v>
      </c>
      <c r="F10" s="59"/>
      <c r="G10" s="59"/>
      <c r="H10" s="60">
        <v>42817</v>
      </c>
      <c r="I10" s="59"/>
      <c r="J10" s="60">
        <v>45558</v>
      </c>
      <c r="K10" s="59"/>
      <c r="L10" s="59"/>
      <c r="M10" s="9" t="s">
        <v>1</v>
      </c>
      <c r="N10" s="9" t="s">
        <v>1029</v>
      </c>
      <c r="O10" s="11">
        <v>0.005</v>
      </c>
      <c r="P10" s="61" t="s">
        <v>1030</v>
      </c>
      <c r="Q10" s="59"/>
      <c r="R10" s="12">
        <v>44462</v>
      </c>
      <c r="S10" s="13">
        <v>3.8986301369863012</v>
      </c>
      <c r="T10" s="9" t="s">
        <v>1039</v>
      </c>
    </row>
    <row r="11" spans="2:20" ht="11.25" customHeight="1">
      <c r="B11" s="1"/>
      <c r="C11" s="8" t="s">
        <v>1033</v>
      </c>
      <c r="D11" s="9" t="s">
        <v>1034</v>
      </c>
      <c r="E11" s="58">
        <v>750000000</v>
      </c>
      <c r="F11" s="59"/>
      <c r="G11" s="59"/>
      <c r="H11" s="60">
        <v>43181</v>
      </c>
      <c r="I11" s="59"/>
      <c r="J11" s="60">
        <v>46834</v>
      </c>
      <c r="K11" s="59"/>
      <c r="L11" s="59"/>
      <c r="M11" s="9" t="s">
        <v>1</v>
      </c>
      <c r="N11" s="9" t="s">
        <v>1029</v>
      </c>
      <c r="O11" s="11">
        <v>0.00875</v>
      </c>
      <c r="P11" s="61" t="s">
        <v>1030</v>
      </c>
      <c r="Q11" s="59"/>
      <c r="R11" s="12">
        <v>44277</v>
      </c>
      <c r="S11" s="13">
        <v>7.394520547945206</v>
      </c>
      <c r="T11" s="9" t="s">
        <v>1040</v>
      </c>
    </row>
    <row r="12" spans="2:20" ht="11.25" customHeight="1">
      <c r="B12" s="1"/>
      <c r="C12" s="8" t="s">
        <v>1035</v>
      </c>
      <c r="D12" s="9" t="s">
        <v>1036</v>
      </c>
      <c r="E12" s="58">
        <v>500000000</v>
      </c>
      <c r="F12" s="59"/>
      <c r="G12" s="59"/>
      <c r="H12" s="60">
        <v>43377</v>
      </c>
      <c r="I12" s="59"/>
      <c r="J12" s="60">
        <v>45934</v>
      </c>
      <c r="K12" s="59"/>
      <c r="L12" s="59"/>
      <c r="M12" s="9" t="s">
        <v>1</v>
      </c>
      <c r="N12" s="9" t="s">
        <v>1029</v>
      </c>
      <c r="O12" s="11">
        <v>0.00625</v>
      </c>
      <c r="P12" s="61" t="s">
        <v>1030</v>
      </c>
      <c r="Q12" s="59"/>
      <c r="R12" s="12">
        <v>44473</v>
      </c>
      <c r="S12" s="13">
        <v>4.928767123287671</v>
      </c>
      <c r="T12" s="9" t="s">
        <v>1041</v>
      </c>
    </row>
    <row r="13" spans="2:20" ht="15" customHeight="1">
      <c r="B13" s="1"/>
      <c r="C13" s="14"/>
      <c r="D13" s="15"/>
      <c r="E13" s="62">
        <v>2250000000</v>
      </c>
      <c r="F13" s="63"/>
      <c r="G13" s="63"/>
      <c r="H13" s="64"/>
      <c r="I13" s="65"/>
      <c r="J13" s="64"/>
      <c r="K13" s="65"/>
      <c r="L13" s="65"/>
      <c r="M13" s="14"/>
      <c r="N13" s="14"/>
      <c r="O13" s="14"/>
      <c r="P13" s="64"/>
      <c r="Q13" s="65"/>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35" t="s">
        <v>1011</v>
      </c>
      <c r="D15" s="36"/>
      <c r="E15" s="36"/>
      <c r="F15" s="36"/>
      <c r="G15" s="36"/>
      <c r="H15" s="36"/>
      <c r="I15" s="36"/>
      <c r="J15" s="36"/>
      <c r="K15" s="36"/>
      <c r="L15" s="36"/>
      <c r="M15" s="36"/>
      <c r="N15" s="36"/>
      <c r="O15" s="36"/>
      <c r="P15" s="37"/>
      <c r="Q15" s="1"/>
      <c r="R15" s="1"/>
      <c r="S15" s="1"/>
      <c r="T15" s="1"/>
    </row>
    <row r="16" spans="2:20" ht="18" customHeight="1">
      <c r="B16" s="1"/>
      <c r="C16" s="50" t="s">
        <v>1012</v>
      </c>
      <c r="D16" s="51"/>
      <c r="E16" s="51"/>
      <c r="F16" s="51"/>
      <c r="G16" s="1"/>
      <c r="H16" s="1"/>
      <c r="I16" s="1"/>
      <c r="J16" s="1"/>
      <c r="K16" s="52">
        <v>2250000000</v>
      </c>
      <c r="L16" s="51"/>
      <c r="M16" s="51"/>
      <c r="N16" s="1"/>
      <c r="O16" s="1"/>
      <c r="P16" s="1"/>
      <c r="Q16" s="1"/>
      <c r="R16" s="1"/>
      <c r="S16" s="1"/>
      <c r="T16" s="1"/>
    </row>
    <row r="17" spans="2:20" ht="15" customHeight="1">
      <c r="B17" s="1"/>
      <c r="C17" s="50" t="s">
        <v>1013</v>
      </c>
      <c r="D17" s="51"/>
      <c r="E17" s="51"/>
      <c r="F17" s="51"/>
      <c r="G17" s="51"/>
      <c r="H17" s="51"/>
      <c r="I17" s="1"/>
      <c r="J17" s="1"/>
      <c r="K17" s="1"/>
      <c r="L17" s="16"/>
      <c r="M17" s="17">
        <v>0.005416666666666666</v>
      </c>
      <c r="N17" s="1"/>
      <c r="O17" s="1"/>
      <c r="P17" s="1"/>
      <c r="Q17" s="1"/>
      <c r="R17" s="1"/>
      <c r="S17" s="1"/>
      <c r="T17" s="1"/>
    </row>
    <row r="18" spans="2:20" ht="15" customHeight="1">
      <c r="B18" s="1"/>
      <c r="C18" s="50" t="s">
        <v>1014</v>
      </c>
      <c r="D18" s="51"/>
      <c r="E18" s="51"/>
      <c r="F18" s="51"/>
      <c r="G18" s="51"/>
      <c r="H18" s="51"/>
      <c r="I18" s="1"/>
      <c r="J18" s="1"/>
      <c r="K18" s="66">
        <v>5.088888888888889</v>
      </c>
      <c r="L18" s="67"/>
      <c r="M18" s="67"/>
      <c r="N18" s="1"/>
      <c r="O18" s="1"/>
      <c r="P18" s="1"/>
      <c r="Q18" s="1"/>
      <c r="R18" s="1"/>
      <c r="S18" s="1"/>
      <c r="T18" s="1"/>
    </row>
    <row r="19" spans="3:6" ht="15" customHeight="1">
      <c r="C19" s="53" t="s">
        <v>1015</v>
      </c>
      <c r="D19" s="54"/>
      <c r="E19" s="54"/>
      <c r="F19" s="54"/>
    </row>
  </sheetData>
  <sheetProtection/>
  <mergeCells count="34">
    <mergeCell ref="E13:G13"/>
    <mergeCell ref="H13:I13"/>
    <mergeCell ref="J13:L13"/>
    <mergeCell ref="P13:Q13"/>
    <mergeCell ref="K18:M18"/>
    <mergeCell ref="P10:Q10"/>
    <mergeCell ref="E11:G11"/>
    <mergeCell ref="H11:I11"/>
    <mergeCell ref="J11:L11"/>
    <mergeCell ref="P11:Q11"/>
    <mergeCell ref="E12:G12"/>
    <mergeCell ref="H12:I12"/>
    <mergeCell ref="J12:L12"/>
    <mergeCell ref="P12:Q12"/>
    <mergeCell ref="C17:H17"/>
    <mergeCell ref="C18:H18"/>
    <mergeCell ref="C19:F19"/>
    <mergeCell ref="E8:G8"/>
    <mergeCell ref="H8:I8"/>
    <mergeCell ref="J8:L8"/>
    <mergeCell ref="E9:G9"/>
    <mergeCell ref="H9:I9"/>
    <mergeCell ref="J9:L9"/>
    <mergeCell ref="E10:G10"/>
    <mergeCell ref="G2:P2"/>
    <mergeCell ref="C4:P4"/>
    <mergeCell ref="C6:P6"/>
    <mergeCell ref="C15:P15"/>
    <mergeCell ref="C16:F16"/>
    <mergeCell ref="K16:M16"/>
    <mergeCell ref="P8:Q8"/>
    <mergeCell ref="P9:Q9"/>
    <mergeCell ref="H10:I10"/>
    <mergeCell ref="J10:L10"/>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31" t="s">
        <v>987</v>
      </c>
      <c r="F3" s="32"/>
      <c r="G3" s="32"/>
      <c r="H3" s="32"/>
    </row>
    <row r="4" spans="2:8" ht="7.5" customHeight="1">
      <c r="B4" s="1"/>
      <c r="C4" s="1"/>
      <c r="D4" s="1"/>
      <c r="E4" s="1"/>
      <c r="F4" s="1"/>
      <c r="G4" s="1"/>
      <c r="H4" s="1"/>
    </row>
    <row r="5" spans="2:8" ht="36" customHeight="1">
      <c r="B5" s="33" t="s">
        <v>1042</v>
      </c>
      <c r="C5" s="34"/>
      <c r="D5" s="34"/>
      <c r="E5" s="34"/>
      <c r="F5" s="34"/>
      <c r="G5" s="34"/>
      <c r="H5" s="34"/>
    </row>
    <row r="6" spans="2:8" ht="9.75" customHeight="1">
      <c r="B6" s="1"/>
      <c r="C6" s="1"/>
      <c r="D6" s="1"/>
      <c r="E6" s="1"/>
      <c r="F6" s="1"/>
      <c r="G6" s="1"/>
      <c r="H6" s="1"/>
    </row>
    <row r="7" spans="2:8" ht="18.75" customHeight="1">
      <c r="B7" s="68" t="s">
        <v>1043</v>
      </c>
      <c r="C7" s="69"/>
      <c r="D7" s="69"/>
      <c r="E7" s="69"/>
      <c r="F7" s="69"/>
      <c r="G7" s="69"/>
      <c r="H7" s="70"/>
    </row>
    <row r="8" spans="2:8" ht="12.75" customHeight="1">
      <c r="B8" s="1"/>
      <c r="C8" s="1"/>
      <c r="D8" s="1"/>
      <c r="E8" s="1"/>
      <c r="F8" s="1"/>
      <c r="G8" s="1"/>
      <c r="H8" s="1"/>
    </row>
    <row r="9" spans="2:8" ht="15.75" customHeight="1">
      <c r="B9" s="3" t="s">
        <v>1045</v>
      </c>
      <c r="C9" s="47" t="s">
        <v>1046</v>
      </c>
      <c r="D9" s="43"/>
      <c r="E9" s="43"/>
      <c r="F9" s="4" t="s">
        <v>1047</v>
      </c>
      <c r="G9" s="4" t="s">
        <v>1048</v>
      </c>
      <c r="H9" s="1"/>
    </row>
    <row r="10" spans="2:8" ht="15" customHeight="1">
      <c r="B10" s="5" t="s">
        <v>1049</v>
      </c>
      <c r="C10" s="71" t="s">
        <v>1050</v>
      </c>
      <c r="D10" s="41"/>
      <c r="E10" s="41"/>
      <c r="F10" s="2" t="s">
        <v>1051</v>
      </c>
      <c r="G10" s="2" t="s">
        <v>1052</v>
      </c>
      <c r="H10" s="1"/>
    </row>
    <row r="11" spans="2:8" ht="15" customHeight="1">
      <c r="B11" s="5" t="s">
        <v>1053</v>
      </c>
      <c r="C11" s="71" t="s">
        <v>1054</v>
      </c>
      <c r="D11" s="41"/>
      <c r="E11" s="41"/>
      <c r="F11" s="2" t="s">
        <v>1051</v>
      </c>
      <c r="G11" s="2" t="s">
        <v>1055</v>
      </c>
      <c r="H11" s="1"/>
    </row>
    <row r="12" spans="2:8" ht="15" customHeight="1">
      <c r="B12" s="5" t="s">
        <v>1056</v>
      </c>
      <c r="C12" s="71" t="s">
        <v>1050</v>
      </c>
      <c r="D12" s="41"/>
      <c r="E12" s="41"/>
      <c r="F12" s="2" t="s">
        <v>1051</v>
      </c>
      <c r="G12" s="2" t="s">
        <v>1057</v>
      </c>
      <c r="H12" s="1"/>
    </row>
    <row r="13" spans="2:8" ht="28.5" customHeight="1">
      <c r="B13" s="1"/>
      <c r="C13" s="1"/>
      <c r="D13" s="1"/>
      <c r="E13" s="1"/>
      <c r="F13" s="1"/>
      <c r="G13" s="1"/>
      <c r="H13" s="1"/>
    </row>
    <row r="14" spans="2:8" ht="18.75" customHeight="1">
      <c r="B14" s="68" t="s">
        <v>1044</v>
      </c>
      <c r="C14" s="69"/>
      <c r="D14" s="69"/>
      <c r="E14" s="69"/>
      <c r="F14" s="69"/>
      <c r="G14" s="69"/>
      <c r="H14" s="70"/>
    </row>
    <row r="15" spans="2:8" ht="15.75" customHeight="1">
      <c r="B15" s="1"/>
      <c r="C15" s="1"/>
      <c r="D15" s="1"/>
      <c r="E15" s="1"/>
      <c r="F15" s="1"/>
      <c r="G15" s="1"/>
      <c r="H15" s="1"/>
    </row>
    <row r="16" spans="2:8" ht="15.75" customHeight="1">
      <c r="B16" s="3" t="s">
        <v>1045</v>
      </c>
      <c r="C16" s="47" t="s">
        <v>1046</v>
      </c>
      <c r="D16" s="43"/>
      <c r="E16" s="43"/>
      <c r="F16" s="4" t="s">
        <v>1047</v>
      </c>
      <c r="G16" s="1"/>
      <c r="H16" s="1"/>
    </row>
    <row r="17" spans="2:8" ht="15" customHeight="1">
      <c r="B17" s="5" t="s">
        <v>1049</v>
      </c>
      <c r="C17" s="71" t="s">
        <v>1058</v>
      </c>
      <c r="D17" s="41"/>
      <c r="E17" s="41"/>
      <c r="F17" s="2"/>
      <c r="G17" s="1"/>
      <c r="H17" s="1"/>
    </row>
    <row r="18" spans="2:8" ht="15" customHeight="1">
      <c r="B18" s="5" t="s">
        <v>1053</v>
      </c>
      <c r="C18" s="71" t="s">
        <v>1059</v>
      </c>
      <c r="D18" s="41"/>
      <c r="E18" s="41"/>
      <c r="F18" s="2" t="s">
        <v>1051</v>
      </c>
      <c r="G18" s="1"/>
      <c r="H18" s="1"/>
    </row>
    <row r="19" spans="2:6" ht="15" customHeight="1">
      <c r="B19" s="5" t="s">
        <v>1056</v>
      </c>
      <c r="C19" s="71" t="s">
        <v>1060</v>
      </c>
      <c r="D19" s="41"/>
      <c r="E19" s="41"/>
      <c r="F19" s="2" t="s">
        <v>1051</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52">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31" t="s">
        <v>987</v>
      </c>
      <c r="G2" s="32"/>
      <c r="H2" s="32"/>
      <c r="I2" s="32"/>
      <c r="J2" s="32"/>
      <c r="K2" s="32"/>
      <c r="L2" s="32"/>
      <c r="M2" s="32"/>
      <c r="N2" s="32"/>
      <c r="O2" s="32"/>
      <c r="P2" s="32"/>
      <c r="Q2" s="32"/>
      <c r="R2" s="32"/>
      <c r="S2" s="32"/>
      <c r="T2" s="32"/>
      <c r="U2" s="32"/>
      <c r="V2" s="1"/>
      <c r="W2" s="1"/>
      <c r="X2" s="1"/>
    </row>
    <row r="3" spans="2:24" ht="6" customHeight="1">
      <c r="B3" s="1"/>
      <c r="C3" s="1"/>
      <c r="D3" s="1"/>
      <c r="E3" s="1"/>
      <c r="F3" s="1"/>
      <c r="G3" s="72"/>
      <c r="H3" s="73"/>
      <c r="I3" s="73"/>
      <c r="J3" s="73"/>
      <c r="K3" s="73"/>
      <c r="L3" s="73"/>
      <c r="M3" s="73"/>
      <c r="N3" s="73"/>
      <c r="O3" s="73"/>
      <c r="P3" s="73"/>
      <c r="Q3" s="73"/>
      <c r="R3" s="73"/>
      <c r="S3" s="73"/>
      <c r="T3" s="1"/>
      <c r="U3" s="1"/>
      <c r="V3" s="1"/>
      <c r="W3" s="1"/>
      <c r="X3" s="1"/>
    </row>
    <row r="4" spans="2:24" ht="10.5" customHeight="1">
      <c r="B4" s="1"/>
      <c r="C4" s="1"/>
      <c r="D4" s="1"/>
      <c r="E4" s="1"/>
      <c r="F4" s="1"/>
      <c r="G4" s="73"/>
      <c r="H4" s="73"/>
      <c r="I4" s="73"/>
      <c r="J4" s="73"/>
      <c r="K4" s="73"/>
      <c r="L4" s="73"/>
      <c r="M4" s="73"/>
      <c r="N4" s="73"/>
      <c r="O4" s="73"/>
      <c r="P4" s="73"/>
      <c r="Q4" s="73"/>
      <c r="R4" s="73"/>
      <c r="S4" s="73"/>
      <c r="T4" s="1"/>
      <c r="U4" s="1"/>
      <c r="V4" s="1"/>
      <c r="W4" s="1"/>
      <c r="X4" s="1"/>
    </row>
    <row r="5" spans="2:24" ht="32.25" customHeight="1">
      <c r="B5" s="33" t="s">
        <v>1061</v>
      </c>
      <c r="C5" s="34"/>
      <c r="D5" s="34"/>
      <c r="E5" s="34"/>
      <c r="F5" s="34"/>
      <c r="G5" s="34"/>
      <c r="H5" s="34"/>
      <c r="I5" s="34"/>
      <c r="J5" s="34"/>
      <c r="K5" s="34"/>
      <c r="L5" s="34"/>
      <c r="M5" s="34"/>
      <c r="N5" s="34"/>
      <c r="O5" s="34"/>
      <c r="P5" s="34"/>
      <c r="Q5" s="34"/>
      <c r="R5" s="34"/>
      <c r="S5" s="34"/>
      <c r="T5" s="34"/>
      <c r="U5" s="34"/>
      <c r="V5" s="1"/>
      <c r="W5" s="1"/>
      <c r="X5" s="1"/>
    </row>
    <row r="6" spans="2:24" ht="14.25" customHeight="1">
      <c r="B6" s="50" t="s">
        <v>1062</v>
      </c>
      <c r="C6" s="51"/>
      <c r="D6" s="51"/>
      <c r="E6" s="51"/>
      <c r="F6" s="51"/>
      <c r="G6" s="51"/>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35" t="s">
        <v>1063</v>
      </c>
      <c r="C8" s="36"/>
      <c r="D8" s="36"/>
      <c r="E8" s="36"/>
      <c r="F8" s="36"/>
      <c r="G8" s="36"/>
      <c r="H8" s="36"/>
      <c r="I8" s="36"/>
      <c r="J8" s="36"/>
      <c r="K8" s="36"/>
      <c r="L8" s="36"/>
      <c r="M8" s="36"/>
      <c r="N8" s="36"/>
      <c r="O8" s="36"/>
      <c r="P8" s="36"/>
      <c r="Q8" s="36"/>
      <c r="R8" s="36"/>
      <c r="S8" s="36"/>
      <c r="T8" s="36"/>
      <c r="U8" s="37"/>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74" t="s">
        <v>1064</v>
      </c>
      <c r="C10" s="75"/>
      <c r="D10" s="75"/>
      <c r="E10" s="75"/>
      <c r="F10" s="75"/>
      <c r="G10" s="75"/>
      <c r="H10" s="75"/>
      <c r="I10" s="75"/>
      <c r="J10" s="1"/>
      <c r="K10" s="76">
        <v>2250000000</v>
      </c>
      <c r="L10" s="75"/>
      <c r="M10" s="75"/>
      <c r="N10" s="75"/>
      <c r="O10" s="75"/>
      <c r="P10" s="75"/>
      <c r="Q10" s="75"/>
      <c r="R10" s="75"/>
      <c r="S10" s="75"/>
      <c r="T10" s="75"/>
      <c r="U10" s="1"/>
      <c r="V10" s="18" t="s">
        <v>1065</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74" t="s">
        <v>1067</v>
      </c>
      <c r="C12" s="75"/>
      <c r="D12" s="75"/>
      <c r="E12" s="75"/>
      <c r="F12" s="75"/>
      <c r="G12" s="75"/>
      <c r="H12" s="75"/>
      <c r="I12" s="75"/>
      <c r="J12" s="1"/>
      <c r="K12" s="52">
        <v>3033100587.2100344</v>
      </c>
      <c r="L12" s="51"/>
      <c r="M12" s="51"/>
      <c r="N12" s="51"/>
      <c r="O12" s="51"/>
      <c r="P12" s="51"/>
      <c r="Q12" s="51"/>
      <c r="R12" s="51"/>
      <c r="S12" s="51"/>
      <c r="T12" s="51"/>
      <c r="U12" s="51"/>
      <c r="V12" s="77" t="s">
        <v>1066</v>
      </c>
      <c r="W12" s="78"/>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50" t="s">
        <v>1068</v>
      </c>
      <c r="C14" s="51"/>
      <c r="D14" s="51"/>
      <c r="E14" s="51"/>
      <c r="F14" s="51"/>
      <c r="G14" s="51"/>
      <c r="H14" s="51"/>
      <c r="I14" s="51"/>
      <c r="J14" s="1"/>
      <c r="K14" s="1"/>
      <c r="L14" s="1"/>
      <c r="M14" s="52">
        <v>13000000</v>
      </c>
      <c r="N14" s="51"/>
      <c r="O14" s="51"/>
      <c r="P14" s="51"/>
      <c r="Q14" s="51"/>
      <c r="R14" s="51"/>
      <c r="S14" s="51"/>
      <c r="T14" s="51"/>
      <c r="U14" s="51"/>
      <c r="V14" s="77" t="s">
        <v>1069</v>
      </c>
      <c r="W14" s="78"/>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50" t="s">
        <v>1070</v>
      </c>
      <c r="C16" s="51"/>
      <c r="D16" s="51"/>
      <c r="E16" s="51"/>
      <c r="F16" s="51"/>
      <c r="G16" s="51"/>
      <c r="H16" s="51"/>
      <c r="I16" s="51"/>
      <c r="J16" s="1"/>
      <c r="K16" s="1"/>
      <c r="L16" s="1"/>
      <c r="M16" s="52">
        <v>131295217.47</v>
      </c>
      <c r="N16" s="51"/>
      <c r="O16" s="51"/>
      <c r="P16" s="51"/>
      <c r="Q16" s="51"/>
      <c r="R16" s="51"/>
      <c r="S16" s="51"/>
      <c r="T16" s="51"/>
      <c r="U16" s="51"/>
      <c r="V16" s="77" t="s">
        <v>1071</v>
      </c>
      <c r="W16" s="78"/>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50" t="s">
        <v>1072</v>
      </c>
      <c r="C18" s="51"/>
      <c r="D18" s="51"/>
      <c r="E18" s="51"/>
      <c r="F18" s="51"/>
      <c r="G18" s="51"/>
      <c r="H18" s="51"/>
      <c r="I18" s="51"/>
      <c r="J18" s="1"/>
      <c r="K18" s="79">
        <v>0.41217591319112623</v>
      </c>
      <c r="L18" s="75"/>
      <c r="M18" s="75"/>
      <c r="N18" s="75"/>
      <c r="O18" s="75"/>
      <c r="P18" s="75"/>
      <c r="Q18" s="75"/>
      <c r="R18" s="75"/>
      <c r="S18" s="75"/>
      <c r="T18" s="75"/>
      <c r="U18" s="75"/>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35" t="s">
        <v>1073</v>
      </c>
      <c r="C20" s="36"/>
      <c r="D20" s="36"/>
      <c r="E20" s="36"/>
      <c r="F20" s="36"/>
      <c r="G20" s="36"/>
      <c r="H20" s="36"/>
      <c r="I20" s="36"/>
      <c r="J20" s="36"/>
      <c r="K20" s="36"/>
      <c r="L20" s="36"/>
      <c r="M20" s="36"/>
      <c r="N20" s="36"/>
      <c r="O20" s="36"/>
      <c r="P20" s="36"/>
      <c r="Q20" s="36"/>
      <c r="R20" s="36"/>
      <c r="S20" s="36"/>
      <c r="T20" s="37"/>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48" t="s">
        <v>1116</v>
      </c>
      <c r="C22" s="41"/>
      <c r="D22" s="41"/>
      <c r="E22" s="41"/>
      <c r="F22" s="41"/>
      <c r="G22" s="41"/>
      <c r="H22" s="41"/>
      <c r="I22" s="104"/>
      <c r="J22" s="105"/>
      <c r="K22" s="106">
        <v>2477861340.2993546</v>
      </c>
      <c r="L22" s="41"/>
      <c r="M22" s="41"/>
      <c r="N22" s="41"/>
      <c r="O22" s="41"/>
      <c r="P22" s="41"/>
      <c r="Q22" s="41"/>
      <c r="R22" s="41"/>
      <c r="S22" s="41"/>
      <c r="T22" s="41"/>
      <c r="U22" s="41"/>
      <c r="V22" s="77" t="s">
        <v>1074</v>
      </c>
      <c r="W22" s="78"/>
      <c r="X22" s="1"/>
    </row>
    <row r="23" spans="2:24" ht="9.75" customHeight="1">
      <c r="B23" s="71"/>
      <c r="C23" s="41"/>
      <c r="D23" s="41"/>
      <c r="E23" s="41"/>
      <c r="F23" s="41"/>
      <c r="G23" s="41"/>
      <c r="H23" s="41"/>
      <c r="I23" s="104"/>
      <c r="J23" s="105"/>
      <c r="K23" s="107"/>
      <c r="L23" s="41"/>
      <c r="M23" s="41"/>
      <c r="N23" s="41"/>
      <c r="O23" s="41"/>
      <c r="P23" s="41"/>
      <c r="Q23" s="41"/>
      <c r="R23" s="41"/>
      <c r="S23" s="41"/>
      <c r="T23" s="41"/>
      <c r="U23" s="41"/>
      <c r="V23" s="1"/>
      <c r="W23" s="1"/>
      <c r="X23" s="1"/>
    </row>
    <row r="24" spans="2:24" ht="14.25" customHeight="1">
      <c r="B24" s="48" t="s">
        <v>1117</v>
      </c>
      <c r="C24" s="41"/>
      <c r="D24" s="41"/>
      <c r="E24" s="41"/>
      <c r="F24" s="41"/>
      <c r="G24" s="41"/>
      <c r="H24" s="41"/>
      <c r="I24" s="41"/>
      <c r="J24" s="41"/>
      <c r="K24" s="41"/>
      <c r="L24" s="104"/>
      <c r="M24" s="105"/>
      <c r="N24" s="108">
        <v>1.101271706799713</v>
      </c>
      <c r="O24" s="41"/>
      <c r="P24" s="41"/>
      <c r="Q24" s="41"/>
      <c r="R24" s="41"/>
      <c r="S24" s="41"/>
      <c r="T24" s="41"/>
      <c r="U24" s="41"/>
      <c r="V24" s="80" t="s">
        <v>1075</v>
      </c>
      <c r="W24" s="81"/>
      <c r="X24" s="82"/>
    </row>
    <row r="25" spans="2:24" ht="9" customHeight="1">
      <c r="B25" s="71"/>
      <c r="C25" s="41"/>
      <c r="D25" s="41"/>
      <c r="E25" s="41"/>
      <c r="F25" s="41"/>
      <c r="G25" s="41"/>
      <c r="H25" s="41"/>
      <c r="I25" s="104"/>
      <c r="J25" s="105"/>
      <c r="K25" s="107"/>
      <c r="L25" s="41"/>
      <c r="M25" s="41"/>
      <c r="N25" s="41"/>
      <c r="O25" s="41"/>
      <c r="P25" s="41"/>
      <c r="Q25" s="41"/>
      <c r="R25" s="41"/>
      <c r="S25" s="41"/>
      <c r="T25" s="41"/>
      <c r="U25" s="41"/>
      <c r="V25" s="83"/>
      <c r="W25" s="84"/>
      <c r="X25" s="85"/>
    </row>
    <row r="26" spans="2:24" ht="15" customHeight="1">
      <c r="B26" s="109" t="s">
        <v>1118</v>
      </c>
      <c r="C26" s="110"/>
      <c r="D26" s="110"/>
      <c r="E26" s="110"/>
      <c r="F26" s="110"/>
      <c r="G26" s="110"/>
      <c r="H26" s="111"/>
      <c r="I26" s="104"/>
      <c r="J26" s="105"/>
      <c r="K26" s="112" t="s">
        <v>1101</v>
      </c>
      <c r="L26" s="113"/>
      <c r="M26" s="113"/>
      <c r="N26" s="113"/>
      <c r="O26" s="113"/>
      <c r="P26" s="113"/>
      <c r="Q26" s="113"/>
      <c r="R26" s="113"/>
      <c r="S26" s="113"/>
      <c r="T26" s="113"/>
      <c r="U26" s="114"/>
      <c r="V26" s="86"/>
      <c r="W26" s="87"/>
      <c r="X26" s="88"/>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35" t="s">
        <v>1076</v>
      </c>
      <c r="C28" s="36"/>
      <c r="D28" s="36"/>
      <c r="E28" s="36"/>
      <c r="F28" s="36"/>
      <c r="G28" s="36"/>
      <c r="H28" s="36"/>
      <c r="I28" s="36"/>
      <c r="J28" s="36"/>
      <c r="K28" s="36"/>
      <c r="L28" s="36"/>
      <c r="M28" s="36"/>
      <c r="N28" s="36"/>
      <c r="O28" s="36"/>
      <c r="P28" s="36"/>
      <c r="Q28" s="36"/>
      <c r="R28" s="36"/>
      <c r="S28" s="36"/>
      <c r="T28" s="36"/>
      <c r="U28" s="37"/>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50" t="s">
        <v>1077</v>
      </c>
      <c r="C30" s="51"/>
      <c r="D30" s="51"/>
      <c r="E30" s="51"/>
      <c r="F30" s="51"/>
      <c r="G30" s="51"/>
      <c r="H30" s="51"/>
      <c r="I30" s="51"/>
      <c r="J30" s="1"/>
      <c r="K30" s="1"/>
      <c r="L30" s="1"/>
      <c r="M30" s="52">
        <v>13277068.5</v>
      </c>
      <c r="N30" s="51"/>
      <c r="O30" s="51"/>
      <c r="P30" s="51"/>
      <c r="Q30" s="51"/>
      <c r="R30" s="51"/>
      <c r="S30" s="51"/>
      <c r="T30" s="51"/>
      <c r="U30" s="1"/>
      <c r="V30" s="77" t="s">
        <v>1078</v>
      </c>
      <c r="W30" s="78"/>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50" t="s">
        <v>1080</v>
      </c>
      <c r="C32" s="51"/>
      <c r="D32" s="51"/>
      <c r="E32" s="51"/>
      <c r="F32" s="51"/>
      <c r="G32" s="51"/>
      <c r="H32" s="51"/>
      <c r="I32" s="51"/>
      <c r="J32" s="1"/>
      <c r="K32" s="1"/>
      <c r="L32" s="1"/>
      <c r="M32" s="52">
        <v>131295217.47</v>
      </c>
      <c r="N32" s="51"/>
      <c r="O32" s="51"/>
      <c r="P32" s="51"/>
      <c r="Q32" s="51"/>
      <c r="R32" s="51"/>
      <c r="S32" s="51"/>
      <c r="T32" s="51"/>
      <c r="U32" s="51"/>
      <c r="V32" s="77" t="s">
        <v>1079</v>
      </c>
      <c r="W32" s="78"/>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48" t="s">
        <v>1116</v>
      </c>
      <c r="C34" s="41"/>
      <c r="D34" s="41"/>
      <c r="E34" s="41"/>
      <c r="F34" s="41"/>
      <c r="G34" s="41"/>
      <c r="H34" s="41"/>
      <c r="I34" s="104"/>
      <c r="J34" s="105"/>
      <c r="K34" s="106">
        <v>2477861340.2993546</v>
      </c>
      <c r="L34" s="41"/>
      <c r="M34" s="41"/>
      <c r="N34" s="41"/>
      <c r="O34" s="41"/>
      <c r="P34" s="41"/>
      <c r="Q34" s="41"/>
      <c r="R34" s="41"/>
      <c r="S34" s="41"/>
      <c r="T34" s="41"/>
      <c r="U34" s="41"/>
      <c r="V34" s="1"/>
      <c r="W34" s="1"/>
      <c r="X34" s="1"/>
    </row>
    <row r="35" spans="2:24" ht="6.75" customHeight="1">
      <c r="B35" s="71"/>
      <c r="C35" s="41"/>
      <c r="D35" s="41"/>
      <c r="E35" s="41"/>
      <c r="F35" s="41"/>
      <c r="G35" s="41"/>
      <c r="H35" s="41"/>
      <c r="I35" s="104"/>
      <c r="J35" s="105"/>
      <c r="K35" s="107"/>
      <c r="L35" s="41"/>
      <c r="M35" s="41"/>
      <c r="N35" s="41"/>
      <c r="O35" s="41"/>
      <c r="P35" s="41"/>
      <c r="Q35" s="41"/>
      <c r="R35" s="41"/>
      <c r="S35" s="41"/>
      <c r="T35" s="41"/>
      <c r="U35" s="41"/>
      <c r="V35" s="1"/>
      <c r="W35" s="1"/>
      <c r="X35" s="1"/>
    </row>
    <row r="36" spans="2:24" ht="13.5" customHeight="1">
      <c r="B36" s="48" t="s">
        <v>1119</v>
      </c>
      <c r="C36" s="41"/>
      <c r="D36" s="41"/>
      <c r="E36" s="41"/>
      <c r="F36" s="41"/>
      <c r="G36" s="41"/>
      <c r="H36" s="41"/>
      <c r="I36" s="104"/>
      <c r="J36" s="105"/>
      <c r="K36" s="108">
        <v>1.165526056119713</v>
      </c>
      <c r="L36" s="41"/>
      <c r="M36" s="41"/>
      <c r="N36" s="41"/>
      <c r="O36" s="41"/>
      <c r="P36" s="41"/>
      <c r="Q36" s="41"/>
      <c r="R36" s="41"/>
      <c r="S36" s="41"/>
      <c r="T36" s="41"/>
      <c r="U36" s="41"/>
      <c r="V36" s="80" t="s">
        <v>1081</v>
      </c>
      <c r="W36" s="81"/>
      <c r="X36" s="82"/>
    </row>
    <row r="37" spans="2:24" ht="6" customHeight="1">
      <c r="B37" s="71"/>
      <c r="C37" s="41"/>
      <c r="D37" s="41"/>
      <c r="E37" s="41"/>
      <c r="F37" s="41"/>
      <c r="G37" s="41"/>
      <c r="H37" s="41"/>
      <c r="I37" s="104"/>
      <c r="J37" s="105"/>
      <c r="K37" s="107"/>
      <c r="L37" s="41"/>
      <c r="M37" s="41"/>
      <c r="N37" s="41"/>
      <c r="O37" s="41"/>
      <c r="P37" s="41"/>
      <c r="Q37" s="41"/>
      <c r="R37" s="41"/>
      <c r="S37" s="41"/>
      <c r="T37" s="41"/>
      <c r="U37" s="41"/>
      <c r="V37" s="83"/>
      <c r="W37" s="84"/>
      <c r="X37" s="85"/>
    </row>
    <row r="38" spans="2:24" ht="15" customHeight="1">
      <c r="B38" s="109" t="s">
        <v>1120</v>
      </c>
      <c r="C38" s="110"/>
      <c r="D38" s="110"/>
      <c r="E38" s="110"/>
      <c r="F38" s="110"/>
      <c r="G38" s="110"/>
      <c r="H38" s="111"/>
      <c r="I38" s="104"/>
      <c r="J38" s="105"/>
      <c r="K38" s="112" t="s">
        <v>1101</v>
      </c>
      <c r="L38" s="113"/>
      <c r="M38" s="113"/>
      <c r="N38" s="113"/>
      <c r="O38" s="113"/>
      <c r="P38" s="113"/>
      <c r="Q38" s="113"/>
      <c r="R38" s="113"/>
      <c r="S38" s="113"/>
      <c r="T38" s="113"/>
      <c r="U38" s="114"/>
      <c r="V38" s="86"/>
      <c r="W38" s="87"/>
      <c r="X38" s="88"/>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35" t="s">
        <v>1082</v>
      </c>
      <c r="C40" s="36"/>
      <c r="D40" s="36"/>
      <c r="E40" s="36"/>
      <c r="F40" s="36"/>
      <c r="G40" s="36"/>
      <c r="H40" s="36"/>
      <c r="I40" s="36"/>
      <c r="J40" s="36"/>
      <c r="K40" s="36"/>
      <c r="L40" s="36"/>
      <c r="M40" s="36"/>
      <c r="N40" s="36"/>
      <c r="O40" s="36"/>
      <c r="P40" s="36"/>
      <c r="Q40" s="36"/>
      <c r="R40" s="36"/>
      <c r="S40" s="36"/>
      <c r="T40" s="36"/>
      <c r="U40" s="37"/>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50" t="s">
        <v>1084</v>
      </c>
      <c r="C42" s="51"/>
      <c r="D42" s="51"/>
      <c r="E42" s="51"/>
      <c r="F42" s="51"/>
      <c r="G42" s="51"/>
      <c r="H42" s="51"/>
      <c r="I42" s="51"/>
      <c r="J42" s="51"/>
      <c r="K42" s="51"/>
      <c r="L42" s="51"/>
      <c r="M42" s="51"/>
      <c r="N42" s="51"/>
      <c r="O42" s="1"/>
      <c r="P42" s="89">
        <v>410072984.73999894</v>
      </c>
      <c r="Q42" s="90"/>
      <c r="R42" s="90"/>
      <c r="S42" s="90"/>
      <c r="T42" s="90"/>
      <c r="U42" s="90"/>
      <c r="V42" s="77" t="s">
        <v>1083</v>
      </c>
      <c r="W42" s="78"/>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92"/>
      <c r="D44" s="91" t="s">
        <v>1085</v>
      </c>
      <c r="E44" s="90"/>
      <c r="F44" s="90"/>
      <c r="G44" s="90"/>
      <c r="H44" s="90"/>
      <c r="I44" s="90"/>
      <c r="J44" s="90"/>
      <c r="K44" s="90"/>
      <c r="L44" s="90"/>
      <c r="M44" s="90"/>
      <c r="N44" s="90"/>
      <c r="O44" s="90"/>
      <c r="P44" s="52">
        <v>409168984.73999894</v>
      </c>
      <c r="Q44" s="51"/>
      <c r="R44" s="51"/>
      <c r="S44" s="51"/>
      <c r="T44" s="51"/>
      <c r="U44" s="1"/>
      <c r="V44" s="1"/>
      <c r="W44" s="1"/>
      <c r="X44" s="1"/>
    </row>
    <row r="45" spans="2:24" ht="7.5" customHeight="1">
      <c r="B45" s="1"/>
      <c r="C45" s="93"/>
      <c r="D45" s="1"/>
      <c r="E45" s="1"/>
      <c r="F45" s="1"/>
      <c r="G45" s="1"/>
      <c r="H45" s="1"/>
      <c r="I45" s="1"/>
      <c r="J45" s="1"/>
      <c r="K45" s="1"/>
      <c r="L45" s="1"/>
      <c r="M45" s="1"/>
      <c r="N45" s="1"/>
      <c r="O45" s="1"/>
      <c r="P45" s="1"/>
      <c r="Q45" s="1"/>
      <c r="R45" s="1"/>
      <c r="S45" s="1"/>
      <c r="T45" s="1"/>
      <c r="U45" s="1"/>
      <c r="V45" s="1"/>
      <c r="W45" s="1"/>
      <c r="X45" s="1"/>
    </row>
    <row r="46" spans="2:24" ht="13.5" customHeight="1">
      <c r="B46" s="1"/>
      <c r="C46" s="93"/>
      <c r="D46" s="91" t="s">
        <v>1086</v>
      </c>
      <c r="E46" s="90"/>
      <c r="F46" s="90"/>
      <c r="G46" s="90"/>
      <c r="H46" s="90"/>
      <c r="I46" s="90"/>
      <c r="J46" s="90"/>
      <c r="K46" s="90"/>
      <c r="L46" s="90"/>
      <c r="M46" s="90"/>
      <c r="N46" s="1"/>
      <c r="O46" s="1"/>
      <c r="P46" s="52">
        <v>904000</v>
      </c>
      <c r="Q46" s="51"/>
      <c r="R46" s="51"/>
      <c r="S46" s="51"/>
      <c r="T46" s="51"/>
      <c r="U46" s="51"/>
      <c r="V46" s="1"/>
      <c r="W46" s="1"/>
      <c r="X46" s="1"/>
    </row>
    <row r="47" spans="2:24" ht="9" customHeight="1">
      <c r="B47" s="1"/>
      <c r="C47" s="93"/>
      <c r="D47" s="1"/>
      <c r="E47" s="1"/>
      <c r="F47" s="1"/>
      <c r="G47" s="1"/>
      <c r="H47" s="1"/>
      <c r="I47" s="1"/>
      <c r="J47" s="1"/>
      <c r="K47" s="1"/>
      <c r="L47" s="1"/>
      <c r="M47" s="1"/>
      <c r="N47" s="1"/>
      <c r="O47" s="1"/>
      <c r="P47" s="1"/>
      <c r="Q47" s="1"/>
      <c r="R47" s="1"/>
      <c r="S47" s="1"/>
      <c r="T47" s="1"/>
      <c r="U47" s="1"/>
      <c r="V47" s="1"/>
      <c r="W47" s="1"/>
      <c r="X47" s="1"/>
    </row>
    <row r="48" spans="2:24" ht="13.5" customHeight="1">
      <c r="B48" s="1"/>
      <c r="C48" s="93"/>
      <c r="D48" s="91" t="s">
        <v>1087</v>
      </c>
      <c r="E48" s="90"/>
      <c r="F48" s="90"/>
      <c r="G48" s="90"/>
      <c r="H48" s="90"/>
      <c r="I48" s="90"/>
      <c r="J48" s="90"/>
      <c r="K48" s="90"/>
      <c r="L48" s="90"/>
      <c r="M48" s="90"/>
      <c r="N48" s="90"/>
      <c r="O48" s="90"/>
      <c r="P48" s="95" t="s">
        <v>86</v>
      </c>
      <c r="Q48" s="51"/>
      <c r="R48" s="51"/>
      <c r="S48" s="51"/>
      <c r="T48" s="51"/>
      <c r="U48" s="51"/>
      <c r="V48" s="1"/>
      <c r="W48" s="1"/>
      <c r="X48" s="1"/>
    </row>
    <row r="49" spans="2:24" ht="8.25" customHeight="1">
      <c r="B49" s="1"/>
      <c r="C49" s="93"/>
      <c r="D49" s="1"/>
      <c r="E49" s="1"/>
      <c r="F49" s="1"/>
      <c r="G49" s="1"/>
      <c r="H49" s="1"/>
      <c r="I49" s="1"/>
      <c r="J49" s="1"/>
      <c r="K49" s="1"/>
      <c r="L49" s="1"/>
      <c r="M49" s="1"/>
      <c r="N49" s="1"/>
      <c r="O49" s="1"/>
      <c r="P49" s="1"/>
      <c r="Q49" s="1"/>
      <c r="R49" s="1"/>
      <c r="S49" s="1"/>
      <c r="T49" s="1"/>
      <c r="U49" s="1"/>
      <c r="V49" s="1"/>
      <c r="W49" s="1"/>
      <c r="X49" s="1"/>
    </row>
    <row r="50" spans="2:24" ht="15" customHeight="1">
      <c r="B50" s="1"/>
      <c r="C50" s="94"/>
      <c r="D50" s="91" t="s">
        <v>1088</v>
      </c>
      <c r="E50" s="90"/>
      <c r="F50" s="90"/>
      <c r="G50" s="90"/>
      <c r="H50" s="90"/>
      <c r="I50" s="90"/>
      <c r="J50" s="90"/>
      <c r="K50" s="90"/>
      <c r="L50" s="90"/>
      <c r="M50" s="90"/>
      <c r="N50" s="90"/>
      <c r="O50" s="90"/>
      <c r="P50" s="95" t="s">
        <v>86</v>
      </c>
      <c r="Q50" s="51"/>
      <c r="R50" s="51"/>
      <c r="S50" s="51"/>
      <c r="T50" s="51"/>
      <c r="U50" s="51"/>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50" t="s">
        <v>1090</v>
      </c>
      <c r="C52" s="51"/>
      <c r="D52" s="51"/>
      <c r="E52" s="51"/>
      <c r="F52" s="51"/>
      <c r="G52" s="51"/>
      <c r="H52" s="51"/>
      <c r="I52" s="51"/>
      <c r="J52" s="51"/>
      <c r="K52" s="51"/>
      <c r="L52" s="51"/>
      <c r="M52" s="51"/>
      <c r="N52" s="51"/>
      <c r="O52" s="1"/>
      <c r="P52" s="89">
        <v>3177761605.9050345</v>
      </c>
      <c r="Q52" s="90"/>
      <c r="R52" s="90"/>
      <c r="S52" s="90"/>
      <c r="T52" s="90"/>
      <c r="U52" s="90"/>
      <c r="V52" s="77" t="s">
        <v>1089</v>
      </c>
      <c r="W52" s="78"/>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91" t="s">
        <v>1091</v>
      </c>
      <c r="E54" s="90"/>
      <c r="F54" s="90"/>
      <c r="G54" s="90"/>
      <c r="H54" s="90"/>
      <c r="I54" s="90"/>
      <c r="J54" s="90"/>
      <c r="K54" s="90"/>
      <c r="L54" s="90"/>
      <c r="M54" s="90"/>
      <c r="N54" s="90"/>
      <c r="O54" s="90"/>
      <c r="P54" s="52">
        <v>3033100587.2100344</v>
      </c>
      <c r="Q54" s="51"/>
      <c r="R54" s="51"/>
      <c r="S54" s="51"/>
      <c r="T54" s="51"/>
      <c r="U54" s="51"/>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91" t="s">
        <v>1092</v>
      </c>
      <c r="E56" s="90"/>
      <c r="F56" s="90"/>
      <c r="G56" s="90"/>
      <c r="H56" s="90"/>
      <c r="I56" s="90"/>
      <c r="J56" s="90"/>
      <c r="K56" s="90"/>
      <c r="L56" s="90"/>
      <c r="M56" s="90"/>
      <c r="N56" s="90"/>
      <c r="O56" s="90"/>
      <c r="P56" s="52">
        <v>13365801.225</v>
      </c>
      <c r="Q56" s="51"/>
      <c r="R56" s="51"/>
      <c r="S56" s="51"/>
      <c r="T56" s="51"/>
      <c r="U56" s="51"/>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91" t="s">
        <v>1093</v>
      </c>
      <c r="E58" s="90"/>
      <c r="F58" s="90"/>
      <c r="G58" s="90"/>
      <c r="H58" s="90"/>
      <c r="I58" s="90"/>
      <c r="J58" s="90"/>
      <c r="K58" s="90"/>
      <c r="L58" s="90"/>
      <c r="M58" s="90"/>
      <c r="N58" s="90"/>
      <c r="O58" s="90"/>
      <c r="P58" s="52">
        <v>131295217.47</v>
      </c>
      <c r="Q58" s="51"/>
      <c r="R58" s="51"/>
      <c r="S58" s="51"/>
      <c r="T58" s="51"/>
      <c r="U58" s="51"/>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91" t="s">
        <v>1088</v>
      </c>
      <c r="E60" s="90"/>
      <c r="F60" s="90"/>
      <c r="G60" s="90"/>
      <c r="H60" s="90"/>
      <c r="I60" s="90"/>
      <c r="J60" s="90"/>
      <c r="K60" s="90"/>
      <c r="L60" s="90"/>
      <c r="M60" s="90"/>
      <c r="N60" s="90"/>
      <c r="O60" s="90"/>
      <c r="P60" s="95" t="s">
        <v>86</v>
      </c>
      <c r="Q60" s="51"/>
      <c r="R60" s="51"/>
      <c r="S60" s="51"/>
      <c r="T60" s="51"/>
      <c r="U60" s="51"/>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50" t="s">
        <v>1094</v>
      </c>
      <c r="C62" s="51"/>
      <c r="D62" s="51"/>
      <c r="E62" s="51"/>
      <c r="F62" s="51"/>
      <c r="G62" s="51"/>
      <c r="H62" s="51"/>
      <c r="I62" s="51"/>
      <c r="J62" s="51"/>
      <c r="K62" s="51"/>
      <c r="L62" s="51"/>
      <c r="M62" s="51"/>
      <c r="N62" s="51"/>
      <c r="O62" s="51"/>
      <c r="P62" s="52">
        <v>78125000</v>
      </c>
      <c r="Q62" s="51"/>
      <c r="R62" s="51"/>
      <c r="S62" s="51"/>
      <c r="T62" s="51"/>
      <c r="U62" s="51"/>
      <c r="V62" s="77" t="s">
        <v>1095</v>
      </c>
      <c r="W62" s="78"/>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50" t="s">
        <v>1097</v>
      </c>
      <c r="C64" s="51"/>
      <c r="D64" s="51"/>
      <c r="E64" s="51"/>
      <c r="F64" s="51"/>
      <c r="G64" s="51"/>
      <c r="H64" s="51"/>
      <c r="I64" s="51"/>
      <c r="J64" s="51"/>
      <c r="K64" s="51"/>
      <c r="L64" s="51"/>
      <c r="M64" s="51"/>
      <c r="N64" s="51"/>
      <c r="O64" s="51"/>
      <c r="P64" s="52">
        <v>36224208.00711735</v>
      </c>
      <c r="Q64" s="51"/>
      <c r="R64" s="51"/>
      <c r="S64" s="51"/>
      <c r="T64" s="51"/>
      <c r="U64" s="51"/>
      <c r="V64" s="77" t="s">
        <v>1096</v>
      </c>
      <c r="W64" s="78"/>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50" t="s">
        <v>1098</v>
      </c>
      <c r="C66" s="51"/>
      <c r="D66" s="51"/>
      <c r="E66" s="51"/>
      <c r="F66" s="51"/>
      <c r="G66" s="51"/>
      <c r="H66" s="51"/>
      <c r="I66" s="51"/>
      <c r="J66" s="51"/>
      <c r="K66" s="51"/>
      <c r="L66" s="51"/>
      <c r="M66" s="51"/>
      <c r="N66" s="51"/>
      <c r="O66" s="51"/>
      <c r="P66" s="52">
        <v>2250000000</v>
      </c>
      <c r="Q66" s="51"/>
      <c r="R66" s="51"/>
      <c r="S66" s="51"/>
      <c r="T66" s="51"/>
      <c r="U66" s="51"/>
      <c r="V66" s="77" t="s">
        <v>1099</v>
      </c>
      <c r="W66" s="78"/>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50" t="s">
        <v>1100</v>
      </c>
      <c r="C68" s="51"/>
      <c r="D68" s="51"/>
      <c r="E68" s="51"/>
      <c r="F68" s="51"/>
      <c r="G68" s="51"/>
      <c r="H68" s="51"/>
      <c r="I68" s="51"/>
      <c r="J68" s="51"/>
      <c r="K68" s="51"/>
      <c r="L68" s="51"/>
      <c r="M68" s="51"/>
      <c r="N68" s="51"/>
      <c r="O68" s="51"/>
      <c r="P68" s="52">
        <v>1223485382.637916</v>
      </c>
      <c r="Q68" s="51"/>
      <c r="R68" s="51"/>
      <c r="S68" s="51"/>
      <c r="T68" s="51"/>
      <c r="U68" s="51"/>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99" t="s">
        <v>1102</v>
      </c>
      <c r="C70" s="100"/>
      <c r="D70" s="100"/>
      <c r="E70" s="100"/>
      <c r="F70" s="100"/>
      <c r="G70" s="100"/>
      <c r="H70" s="101"/>
      <c r="I70" s="1"/>
      <c r="J70" s="1"/>
      <c r="K70" s="1"/>
      <c r="L70" s="96" t="s">
        <v>1101</v>
      </c>
      <c r="M70" s="97"/>
      <c r="N70" s="97"/>
      <c r="O70" s="97"/>
      <c r="P70" s="97"/>
      <c r="Q70" s="97"/>
      <c r="R70" s="97"/>
      <c r="S70" s="97"/>
      <c r="T70" s="97"/>
      <c r="U70" s="98"/>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35" t="s">
        <v>1103</v>
      </c>
      <c r="C72" s="36"/>
      <c r="D72" s="36"/>
      <c r="E72" s="36"/>
      <c r="F72" s="36"/>
      <c r="G72" s="36"/>
      <c r="H72" s="36"/>
      <c r="I72" s="36"/>
      <c r="J72" s="36"/>
      <c r="K72" s="36"/>
      <c r="L72" s="36"/>
      <c r="M72" s="36"/>
      <c r="N72" s="36"/>
      <c r="O72" s="36"/>
      <c r="P72" s="36"/>
      <c r="Q72" s="36"/>
      <c r="R72" s="36"/>
      <c r="S72" s="36"/>
      <c r="T72" s="36"/>
      <c r="U72" s="37"/>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50" t="s">
        <v>1104</v>
      </c>
      <c r="C74" s="51"/>
      <c r="D74" s="51"/>
      <c r="E74" s="51"/>
      <c r="F74" s="51"/>
      <c r="G74" s="51"/>
      <c r="H74" s="51"/>
      <c r="I74" s="51"/>
      <c r="J74" s="51"/>
      <c r="K74" s="51"/>
      <c r="L74" s="51"/>
      <c r="M74" s="51"/>
      <c r="N74" s="51"/>
      <c r="O74" s="115">
        <v>291721861.3349996</v>
      </c>
      <c r="P74" s="67"/>
      <c r="Q74" s="67"/>
      <c r="R74" s="67"/>
      <c r="S74" s="67"/>
      <c r="T74" s="67"/>
      <c r="U74" s="67"/>
      <c r="V74" s="77" t="s">
        <v>1105</v>
      </c>
      <c r="W74" s="78"/>
      <c r="X74" s="1"/>
    </row>
    <row r="75" spans="2:24" ht="7.5" customHeight="1">
      <c r="B75" s="1"/>
      <c r="C75" s="1"/>
      <c r="D75" s="1"/>
      <c r="E75" s="1"/>
      <c r="F75" s="1"/>
      <c r="G75" s="1"/>
      <c r="H75" s="1"/>
      <c r="I75" s="1"/>
      <c r="J75" s="1"/>
      <c r="K75" s="1"/>
      <c r="L75" s="1"/>
      <c r="M75" s="1"/>
      <c r="N75" s="1"/>
      <c r="O75" s="1"/>
      <c r="P75" s="1"/>
      <c r="Q75" s="1"/>
      <c r="R75" s="1"/>
      <c r="S75" s="1"/>
      <c r="T75" s="1"/>
      <c r="U75" s="1"/>
      <c r="V75" s="78"/>
      <c r="W75" s="78"/>
      <c r="X75" s="1"/>
    </row>
    <row r="76" spans="2:24" ht="15" customHeight="1">
      <c r="B76" s="50" t="s">
        <v>1106</v>
      </c>
      <c r="C76" s="51"/>
      <c r="D76" s="51"/>
      <c r="E76" s="51"/>
      <c r="F76" s="51"/>
      <c r="G76" s="51"/>
      <c r="H76" s="51"/>
      <c r="I76" s="51"/>
      <c r="J76" s="51"/>
      <c r="K76" s="51"/>
      <c r="L76" s="51"/>
      <c r="M76" s="51"/>
      <c r="N76" s="51"/>
      <c r="O76" s="51"/>
      <c r="P76" s="106">
        <v>-10124085.205523513</v>
      </c>
      <c r="Q76" s="41"/>
      <c r="R76" s="41"/>
      <c r="S76" s="41"/>
      <c r="T76" s="41"/>
      <c r="U76" s="1"/>
      <c r="V76" s="77" t="s">
        <v>1107</v>
      </c>
      <c r="W76" s="78"/>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50" t="s">
        <v>1108</v>
      </c>
      <c r="C78" s="51"/>
      <c r="D78" s="51"/>
      <c r="E78" s="51"/>
      <c r="F78" s="51"/>
      <c r="G78" s="51"/>
      <c r="H78" s="51"/>
      <c r="I78" s="51"/>
      <c r="J78" s="51"/>
      <c r="K78" s="51"/>
      <c r="L78" s="51"/>
      <c r="M78" s="51"/>
      <c r="N78" s="51"/>
      <c r="O78" s="51"/>
      <c r="P78" s="1"/>
      <c r="Q78" s="1"/>
      <c r="R78" s="116">
        <v>281597776.1294761</v>
      </c>
      <c r="S78" s="41"/>
      <c r="T78" s="41"/>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99" t="s">
        <v>1109</v>
      </c>
      <c r="C80" s="100"/>
      <c r="D80" s="100"/>
      <c r="E80" s="100"/>
      <c r="F80" s="100"/>
      <c r="G80" s="100"/>
      <c r="H80" s="101"/>
      <c r="I80" s="1"/>
      <c r="J80" s="1"/>
      <c r="K80" s="1"/>
      <c r="L80" s="96" t="s">
        <v>1101</v>
      </c>
      <c r="M80" s="97"/>
      <c r="N80" s="97"/>
      <c r="O80" s="97"/>
      <c r="P80" s="97"/>
      <c r="Q80" s="97"/>
      <c r="R80" s="97"/>
      <c r="S80" s="97"/>
      <c r="T80" s="97"/>
      <c r="U80" s="98"/>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102"/>
      <c r="C82" s="103"/>
      <c r="D82" s="103"/>
      <c r="E82" s="103"/>
      <c r="F82" s="103"/>
      <c r="G82" s="103"/>
      <c r="H82" s="103"/>
      <c r="I82" s="103"/>
      <c r="J82" s="103"/>
      <c r="K82" s="103"/>
      <c r="L82" s="103"/>
      <c r="M82" s="103"/>
      <c r="N82" s="103"/>
      <c r="O82" s="103"/>
      <c r="P82" s="103"/>
      <c r="Q82" s="103"/>
      <c r="R82" s="103"/>
      <c r="S82" s="103"/>
      <c r="T82" s="103"/>
      <c r="U82" s="103"/>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50" t="s">
        <v>1110</v>
      </c>
      <c r="C84" s="51"/>
      <c r="D84" s="51"/>
      <c r="E84" s="51"/>
      <c r="F84" s="51"/>
      <c r="G84" s="51"/>
      <c r="H84" s="51"/>
      <c r="I84" s="51"/>
      <c r="J84" s="51"/>
      <c r="K84" s="51"/>
      <c r="L84" s="51"/>
      <c r="M84" s="51"/>
      <c r="N84" s="51"/>
      <c r="O84" s="1"/>
      <c r="P84" s="52">
        <v>13365801.225</v>
      </c>
      <c r="Q84" s="51"/>
      <c r="R84" s="51"/>
      <c r="S84" s="51"/>
      <c r="T84" s="51"/>
      <c r="U84" s="51"/>
      <c r="V84" s="77" t="s">
        <v>1111</v>
      </c>
      <c r="W84" s="78"/>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50" t="s">
        <v>1112</v>
      </c>
      <c r="C86" s="51"/>
      <c r="D86" s="51"/>
      <c r="E86" s="51"/>
      <c r="F86" s="51"/>
      <c r="G86" s="51"/>
      <c r="H86" s="51"/>
      <c r="I86" s="51"/>
      <c r="J86" s="51"/>
      <c r="K86" s="51"/>
      <c r="L86" s="51"/>
      <c r="M86" s="51"/>
      <c r="N86" s="51"/>
      <c r="O86" s="1"/>
      <c r="P86" s="19"/>
      <c r="Q86" s="106">
        <v>0</v>
      </c>
      <c r="R86" s="41"/>
      <c r="S86" s="41"/>
      <c r="T86" s="41"/>
      <c r="U86" s="41"/>
      <c r="V86" s="77" t="s">
        <v>1113</v>
      </c>
      <c r="W86" s="78"/>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50" t="s">
        <v>1114</v>
      </c>
      <c r="C88" s="51"/>
      <c r="D88" s="51"/>
      <c r="E88" s="51"/>
      <c r="F88" s="51"/>
      <c r="G88" s="51"/>
      <c r="H88" s="51"/>
      <c r="I88" s="51"/>
      <c r="J88" s="51"/>
      <c r="K88" s="51"/>
      <c r="L88" s="51"/>
      <c r="M88" s="51"/>
      <c r="N88" s="51"/>
      <c r="P88" s="104"/>
      <c r="Q88" s="105"/>
      <c r="R88" s="105"/>
      <c r="S88" s="106">
        <v>13365801.225</v>
      </c>
      <c r="T88" s="41"/>
      <c r="U88" s="41"/>
      <c r="V88" s="77" t="s">
        <v>1115</v>
      </c>
      <c r="W88" s="78"/>
    </row>
  </sheetData>
  <sheetProtection/>
  <mergeCells count="118">
    <mergeCell ref="B38:H38"/>
    <mergeCell ref="I38:J38"/>
    <mergeCell ref="K38:U38"/>
    <mergeCell ref="O74:U74"/>
    <mergeCell ref="P76:T76"/>
    <mergeCell ref="R78:T78"/>
    <mergeCell ref="K35:U35"/>
    <mergeCell ref="B36:H36"/>
    <mergeCell ref="I36:J36"/>
    <mergeCell ref="K36:U36"/>
    <mergeCell ref="B37:H37"/>
    <mergeCell ref="I37:J37"/>
    <mergeCell ref="K37:U37"/>
    <mergeCell ref="B26:H26"/>
    <mergeCell ref="I26:J26"/>
    <mergeCell ref="K26:U26"/>
    <mergeCell ref="B34:H34"/>
    <mergeCell ref="I34:J34"/>
    <mergeCell ref="K34:U34"/>
    <mergeCell ref="I23:J23"/>
    <mergeCell ref="K23:U23"/>
    <mergeCell ref="B24:K24"/>
    <mergeCell ref="L24:M24"/>
    <mergeCell ref="N24:U24"/>
    <mergeCell ref="B25:H25"/>
    <mergeCell ref="I25:J25"/>
    <mergeCell ref="K25:U25"/>
    <mergeCell ref="B84:N84"/>
    <mergeCell ref="P84:U84"/>
    <mergeCell ref="V84:W84"/>
    <mergeCell ref="B86:N86"/>
    <mergeCell ref="V86:W86"/>
    <mergeCell ref="B88:N88"/>
    <mergeCell ref="V88:W88"/>
    <mergeCell ref="Q86:U86"/>
    <mergeCell ref="P88:R88"/>
    <mergeCell ref="S88:U88"/>
    <mergeCell ref="V74:W75"/>
    <mergeCell ref="B76:O76"/>
    <mergeCell ref="V76:W76"/>
    <mergeCell ref="B78:O78"/>
    <mergeCell ref="B80:H80"/>
    <mergeCell ref="B82:U82"/>
    <mergeCell ref="L80:U80"/>
    <mergeCell ref="B68:O68"/>
    <mergeCell ref="P68:U68"/>
    <mergeCell ref="L70:U70"/>
    <mergeCell ref="B70:H70"/>
    <mergeCell ref="B72:U72"/>
    <mergeCell ref="B74:N74"/>
    <mergeCell ref="V62:W62"/>
    <mergeCell ref="V64:W64"/>
    <mergeCell ref="B64:O64"/>
    <mergeCell ref="P64:U64"/>
    <mergeCell ref="P66:U66"/>
    <mergeCell ref="B66:O66"/>
    <mergeCell ref="V66:W66"/>
    <mergeCell ref="D58:O58"/>
    <mergeCell ref="P58:U58"/>
    <mergeCell ref="D60:O60"/>
    <mergeCell ref="P60:U60"/>
    <mergeCell ref="B62:O62"/>
    <mergeCell ref="P62:U62"/>
    <mergeCell ref="V52:W52"/>
    <mergeCell ref="B52:N52"/>
    <mergeCell ref="P52:U52"/>
    <mergeCell ref="P54:U54"/>
    <mergeCell ref="D54:O54"/>
    <mergeCell ref="D56:O56"/>
    <mergeCell ref="P56:U56"/>
    <mergeCell ref="D44:O44"/>
    <mergeCell ref="P44:T44"/>
    <mergeCell ref="C44:C50"/>
    <mergeCell ref="P46:U46"/>
    <mergeCell ref="D46:M46"/>
    <mergeCell ref="D48:O48"/>
    <mergeCell ref="P48:U48"/>
    <mergeCell ref="D50:O50"/>
    <mergeCell ref="P50:U50"/>
    <mergeCell ref="V32:W32"/>
    <mergeCell ref="M32:U32"/>
    <mergeCell ref="B32:I32"/>
    <mergeCell ref="V36:X38"/>
    <mergeCell ref="B40:U40"/>
    <mergeCell ref="V42:W42"/>
    <mergeCell ref="B42:N42"/>
    <mergeCell ref="P42:U42"/>
    <mergeCell ref="B35:H35"/>
    <mergeCell ref="I35:J35"/>
    <mergeCell ref="V22:W22"/>
    <mergeCell ref="V24:X26"/>
    <mergeCell ref="B28:U28"/>
    <mergeCell ref="B30:I30"/>
    <mergeCell ref="V30:W30"/>
    <mergeCell ref="M30:T30"/>
    <mergeCell ref="B22:H22"/>
    <mergeCell ref="I22:J22"/>
    <mergeCell ref="K22:U22"/>
    <mergeCell ref="B23:H23"/>
    <mergeCell ref="B16:I16"/>
    <mergeCell ref="M16:U16"/>
    <mergeCell ref="V16:W16"/>
    <mergeCell ref="B18:I18"/>
    <mergeCell ref="K18:U18"/>
    <mergeCell ref="B20:T20"/>
    <mergeCell ref="V12:W12"/>
    <mergeCell ref="B12:I12"/>
    <mergeCell ref="K12:U12"/>
    <mergeCell ref="B14:I14"/>
    <mergeCell ref="V14:W14"/>
    <mergeCell ref="M14:U14"/>
    <mergeCell ref="F2:U2"/>
    <mergeCell ref="G3:S4"/>
    <mergeCell ref="B5:U5"/>
    <mergeCell ref="B6:G6"/>
    <mergeCell ref="B8:U8"/>
    <mergeCell ref="B10:I10"/>
    <mergeCell ref="K10:T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2020-11-12T15:17:08Z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