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Graphs'!$A$1:$R$56</definedName>
    <definedName name="_xlnm.Print_Area" localSheetId="0">'Disclaimer'!$A$1:$A$170</definedName>
    <definedName name="_xlnm.Print_Area" localSheetId="31">'E. Optional ECB-ECAIs data'!$A$2:$G$91</definedName>
    <definedName name="_xlnm.Print_Area" localSheetId="1">'Introduction'!$B$2:$J$53</definedName>
    <definedName name="Print_Area_0">#REF!</definedName>
    <definedName name="Print_Area_1">#REF!</definedName>
    <definedName name="Print_Area_2">#REF!</definedName>
    <definedName name="Print_Area_25">'D8. Performance'!$B$2:$M$19</definedName>
    <definedName name="Print_Area_27">'D9. Amortisation'!$B$1:$P$377</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Tables'!$B$2:$AJ$292</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<sst xmlns="http://schemas.openxmlformats.org/spreadsheetml/2006/main" count="2926" uniqueCount="2067">
  <si>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</si>
  <si>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</si>
  <si>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</si>
  <si>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</si>
  <si>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</si>
  <si>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</si>
  <si>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</si>
  <si>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</si>
  <si>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</si>
  <si>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</si>
  <si>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</si>
  <si>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</si>
  <si>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</si>
  <si>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</si>
  <si>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</si>
  <si>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</si>
  <si>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</si>
  <si>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</si>
  <si>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</si>
  <si>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</si>
  <si>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</si>
  <si>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</si>
  <si>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</si>
  <si>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</si>
  <si>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</si>
  <si>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</si>
  <si>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</si>
  <si>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</si>
  <si>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</si>
  <si>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</si>
  <si>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</si>
  <si>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</si>
  <si>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</si>
  <si>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</si>
  <si>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</si>
  <si>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</si>
  <si>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</si>
  <si>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</si>
  <si>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</si>
  <si>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</si>
  <si>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</si>
  <si>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</si>
  <si>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</si>
  <si>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</si>
  <si>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</si>
  <si>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</si>
  <si>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</si>
  <si>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</si>
  <si>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</si>
  <si>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</si>
  <si>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</si>
  <si>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</si>
  <si>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</si>
  <si>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</si>
  <si>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</si>
  <si>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</si>
  <si>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</si>
  <si>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</si>
  <si>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</si>
  <si>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</si>
  <si>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</si>
  <si>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</si>
  <si>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</si>
  <si>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</si>
  <si>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</si>
  <si>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</si>
  <si>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</si>
  <si>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</si>
  <si>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</si>
  <si>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</si>
  <si>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</si>
  <si>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</si>
  <si>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</si>
  <si>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</si>
  <si>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</si>
  <si>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</si>
  <si>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</si>
  <si>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</si>
  <si>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</si>
  <si>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</si>
  <si>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</si>
  <si>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</si>
  <si>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</si>
  <si>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</si>
  <si>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</si>
  <si>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</si>
  <si>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</si>
  <si>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</si>
  <si>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</si>
  <si>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</si>
  <si>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</si>
  <si>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</si>
  <si>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</si>
  <si>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</si>
  <si>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</si>
  <si>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</si>
  <si>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</si>
  <si>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</si>
  <si>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</si>
  <si>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</si>
  <si>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</si>
  <si>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</si>
  <si>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</si>
  <si>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</si>
  <si>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</si>
  <si>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</si>
  <si>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</si>
  <si>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</si>
  <si>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</si>
  <si>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</si>
  <si>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</si>
  <si>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</si>
  <si>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</si>
  <si>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</si>
  <si>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</si>
  <si>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</si>
  <si>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</si>
  <si>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</si>
  <si>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</si>
  <si>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</si>
  <si>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</si>
  <si>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</si>
  <si>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</si>
  <si>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</si>
  <si>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</si>
  <si>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</si>
  <si>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</si>
  <si>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</si>
  <si>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</si>
  <si>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</si>
  <si>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</si>
  <si>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</si>
  <si>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</si>
  <si>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</si>
  <si>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</si>
  <si>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</si>
  <si>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</si>
  <si>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</si>
  <si>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</si>
  <si>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</si>
  <si>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</si>
  <si>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</si>
  <si>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</si>
  <si>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</si>
  <si>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</si>
  <si>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</si>
  <si>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</si>
  <si>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</si>
  <si>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</si>
  <si>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</si>
  <si>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</si>
  <si>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</si>
  <si>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</si>
  <si>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</si>
  <si>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</si>
  <si>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</si>
  <si>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</si>
  <si>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</si>
  <si>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</si>
  <si>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</si>
  <si>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</si>
  <si>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</si>
  <si>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</si>
  <si>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</si>
  <si>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</si>
  <si>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</si>
  <si>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</si>
  <si>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</si>
  <si>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</si>
  <si>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</si>
  <si>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</si>
  <si>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</si>
  <si>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</si>
  <si>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</si>
  <si>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</si>
  <si>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</si>
  <si>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</si>
  <si>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</si>
  <si>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</si>
  <si>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</si>
  <si>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</si>
  <si>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</si>
  <si>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</si>
  <si>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</si>
  <si>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</si>
  <si>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</si>
  <si>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</si>
  <si>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</si>
  <si>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</si>
  <si>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</si>
  <si>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</si>
  <si>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</si>
  <si>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</si>
  <si>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</si>
  <si>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</si>
  <si>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</si>
  <si>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</si>
  <si>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</si>
  <si>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</si>
  <si>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</si>
  <si>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</si>
  <si>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</si>
  <si>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</si>
  <si>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</si>
  <si>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</si>
  <si>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</si>
  <si>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</si>
  <si>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</si>
  <si>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</si>
  <si>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</si>
  <si>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</si>
  <si>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</si>
  <si>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</si>
  <si>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</si>
  <si>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</si>
  <si>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</si>
  <si>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</si>
  <si>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</si>
  <si>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</si>
  <si>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</si>
  <si>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</si>
  <si>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</si>
  <si>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</si>
  <si>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</si>
  <si>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</si>
  <si>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</si>
  <si>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</si>
  <si>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</si>
  <si>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</si>
  <si>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</si>
  <si>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</si>
  <si>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</si>
  <si>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</si>
  <si>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</si>
  <si>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</si>
  <si>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</si>
  <si>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</si>
  <si>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</si>
  <si>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</si>
  <si>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</si>
  <si>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</si>
  <si>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</si>
  <si>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</si>
  <si>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</si>
  <si>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</si>
  <si>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</si>
  <si>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</si>
  <si>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</si>
  <si>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</si>
  <si>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</si>
  <si>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</si>
  <si>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</si>
  <si>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</si>
  <si>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</si>
  <si>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</si>
  <si>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</si>
  <si>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</si>
  <si>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</si>
  <si>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</si>
  <si>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</si>
  <si>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</si>
  <si>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</si>
  <si>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</si>
  <si>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</si>
  <si>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</si>
  <si>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</si>
  <si>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</si>
  <si>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</si>
  <si>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</si>
  <si>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</si>
  <si>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</si>
  <si>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</si>
  <si>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</si>
  <si>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</si>
  <si>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</si>
  <si>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</si>
  <si>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</si>
  <si>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</si>
  <si>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</si>
  <si>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</si>
  <si>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</si>
  <si>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</si>
  <si>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</si>
  <si>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</si>
  <si>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</si>
  <si>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</si>
  <si>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</si>
  <si>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</si>
  <si>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</si>
  <si>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</si>
  <si>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</si>
  <si>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</si>
  <si>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</si>
  <si>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</si>
  <si>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</si>
  <si>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</si>
  <si>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</si>
  <si>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</si>
  <si>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</si>
  <si>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</si>
  <si>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</si>
  <si>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</si>
  <si>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</si>
  <si>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</si>
  <si>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</si>
  <si>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</si>
  <si>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</si>
  <si>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</si>
  <si>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</si>
  <si>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</si>
  <si>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</si>
  <si>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</si>
  <si>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</si>
  <si>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</si>
  <si>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</si>
  <si>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</si>
  <si>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</si>
  <si>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</si>
  <si>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</si>
  <si>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</si>
  <si>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</si>
  <si>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</si>
  <si>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</si>
  <si>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</si>
  <si>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</si>
  <si>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</si>
  <si>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</si>
  <si>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</si>
  <si>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</si>
  <si>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</si>
  <si>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</si>
  <si>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</si>
  <si>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</si>
  <si>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</si>
  <si>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</si>
  <si>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</si>
  <si>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</si>
  <si>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</si>
  <si>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</si>
  <si>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</si>
  <si>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</si>
  <si>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</si>
  <si>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</si>
  <si>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</si>
  <si>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</si>
  <si>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</si>
  <si>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</si>
  <si>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</si>
  <si>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</si>
  <si>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</si>
  <si>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</si>
  <si>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</si>
  <si>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</si>
  <si>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</si>
  <si>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</si>
  <si>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</si>
  <si>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</si>
  <si>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</si>
  <si>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</si>
  <si>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</si>
  <si>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</si>
  <si>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</si>
  <si>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</si>
  <si>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</si>
  <si>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</si>
  <si>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</si>
  <si>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</si>
  <si>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</si>
  <si>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</si>
  <si>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</si>
  <si>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</si>
  <si>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</si>
  <si>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</si>
  <si>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</si>
  <si>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</si>
  <si>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</si>
  <si>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</si>
  <si>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</si>
  <si>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</si>
  <si>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</si>
  <si>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</si>
  <si>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</si>
  <si>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</si>
  <si>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</si>
  <si>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</si>
  <si>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</si>
  <si>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</si>
  <si>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</si>
  <si>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</si>
  <si>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</si>
  <si>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</si>
  <si>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</si>
  <si>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</si>
  <si>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</si>
  <si>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</si>
  <si>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</si>
  <si>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</si>
  <si>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</si>
  <si>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</si>
  <si>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</si>
  <si>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</si>
  <si>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</si>
  <si>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</si>
  <si>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</si>
  <si>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</si>
  <si>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</si>
  <si>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</si>
  <si>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</si>
  <si>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</si>
  <si>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</si>
  <si>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</si>
  <si>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</si>
  <si>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</si>
  <si>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</si>
  <si>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</si>
  <si>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</si>
  <si>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</si>
  <si>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</si>
  <si>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</si>
  <si>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</si>
  <si>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</si>
  <si>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</si>
  <si>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</si>
  <si>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</si>
  <si>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</si>
  <si>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</si>
  <si>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</si>
  <si>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</si>
  <si>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</si>
  <si>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</si>
  <si>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</si>
  <si>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</si>
  <si>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</si>
  <si>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</si>
  <si>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</si>
  <si>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</si>
  <si>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</si>
  <si>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</si>
  <si>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</si>
  <si>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</si>
  <si>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</si>
  <si>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</si>
  <si>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</si>
  <si>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</si>
  <si>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</si>
  <si>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</si>
  <si>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</si>
  <si>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</si>
  <si>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</si>
  <si>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</si>
  <si>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</si>
  <si>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</si>
  <si>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</si>
  <si>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</si>
  <si>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</si>
  <si>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</si>
  <si>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</si>
  <si>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</si>
  <si>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</si>
  <si>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</si>
  <si>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</si>
  <si>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</si>
  <si>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</si>
  <si>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</si>
  <si>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</si>
  <si>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</si>
  <si>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</si>
  <si>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</si>
  <si>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</si>
  <si>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</si>
  <si>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</si>
  <si>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</si>
  <si>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</si>
  <si>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</si>
  <si>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</si>
  <si>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</si>
  <si>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</si>
  <si>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</si>
  <si>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</si>
  <si>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</si>
  <si>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</si>
  <si>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</si>
  <si>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</si>
  <si>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</si>
  <si>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</si>
  <si>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</si>
  <si>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</si>
  <si>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</si>
  <si>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</si>
  <si>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</si>
  <si>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</si>
  <si>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</si>
  <si>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</si>
  <si>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</si>
  <si>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</si>
  <si>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</si>
  <si>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</si>
  <si>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</si>
  <si>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</si>
  <si>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</si>
  <si>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</si>
  <si>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</si>
  <si>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</si>
  <si>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</si>
  <si>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</si>
  <si>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</si>
  <si>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</si>
  <si>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</si>
  <si>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</si>
  <si>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</si>
  <si>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</si>
  <si>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</si>
  <si>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</si>
  <si>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</si>
  <si>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</si>
  <si>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</si>
  <si>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</si>
  <si>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</si>
  <si>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</si>
  <si>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</si>
  <si>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</si>
  <si>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</si>
  <si>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</si>
  <si>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</si>
  <si>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</si>
  <si>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</si>
  <si>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</si>
  <si>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</si>
  <si>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</si>
  <si>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</si>
  <si>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</si>
  <si>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</si>
  <si>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</si>
  <si>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</si>
  <si>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</si>
  <si>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</si>
  <si>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</si>
  <si>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</si>
  <si>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</si>
  <si>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</si>
  <si>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</si>
  <si>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</si>
  <si>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</si>
  <si>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</si>
  <si>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</si>
  <si>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</si>
  <si>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</si>
  <si>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</si>
  <si>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</si>
  <si>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</si>
  <si>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</si>
  <si>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</si>
  <si>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</si>
  <si>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</si>
  <si>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</si>
  <si>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</si>
  <si>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</si>
  <si>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</si>
  <si>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</si>
  <si>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</si>
  <si>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</si>
  <si>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</si>
  <si>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</si>
  <si>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</si>
  <si>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</si>
  <si>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</si>
  <si>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</si>
  <si>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</si>
  <si>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</si>
  <si>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</si>
  <si>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</si>
  <si>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</si>
  <si>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</si>
  <si>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</si>
  <si>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</si>
  <si>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</si>
  <si>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</si>
  <si>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</si>
  <si>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</si>
  <si>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</si>
  <si>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</si>
  <si>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</si>
  <si>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</si>
  <si>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</si>
  <si>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</si>
  <si>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</si>
  <si>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</si>
  <si>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</si>
  <si>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</si>
  <si>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</si>
  <si>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</si>
  <si>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</si>
  <si>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</si>
  <si>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</si>
  <si>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</si>
  <si>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</si>
  <si>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</si>
  <si>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</si>
  <si>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</si>
  <si>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</si>
  <si>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</si>
  <si>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</si>
  <si>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</si>
  <si>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</si>
  <si>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</si>
  <si>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</si>
  <si>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</si>
  <si>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</si>
  <si>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</si>
  <si>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</si>
  <si>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</si>
  <si>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</si>
  <si>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</si>
  <si>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</si>
  <si>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</si>
  <si>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</si>
  <si>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</si>
  <si>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</si>
  <si>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</si>
  <si>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</si>
  <si>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</si>
  <si>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</si>
  <si>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</si>
  <si>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</si>
  <si>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</si>
  <si>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</si>
  <si>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</si>
  <si>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</si>
  <si>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</si>
  <si>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</si>
  <si>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</si>
  <si>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</si>
  <si>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</si>
  <si>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</si>
  <si>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</si>
  <si>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</si>
  <si>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</si>
  <si>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</si>
  <si>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</si>
  <si>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</si>
  <si>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</si>
  <si>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</si>
  <si>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</si>
  <si>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</si>
  <si>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</si>
  <si>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</si>
  <si>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</si>
  <si>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</si>
  <si>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</si>
  <si>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</si>
  <si>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</si>
  <si>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</si>
  <si>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</si>
  <si>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</si>
  <si>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</si>
  <si>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</si>
  <si>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</si>
  <si>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</si>
  <si>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</si>
  <si>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</si>
  <si>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</si>
  <si>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</si>
  <si>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</si>
  <si>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</si>
  <si>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</si>
  <si>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</si>
  <si>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</si>
  <si>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</si>
  <si>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</si>
  <si>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</si>
  <si>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</si>
  <si>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</si>
  <si>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</si>
  <si>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</si>
  <si>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</si>
  <si>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</si>
  <si>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</si>
  <si>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</si>
  <si>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</si>
  <si>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</si>
  <si>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</si>
  <si>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</si>
  <si>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</si>
  <si>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</si>
  <si>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</si>
  <si>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</si>
  <si>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</si>
  <si>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</si>
  <si>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</si>
  <si>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</si>
  <si>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</si>
  <si>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</si>
  <si>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</si>
  <si>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</si>
  <si>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</si>
  <si>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</si>
  <si>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</si>
  <si>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</si>
  <si>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</si>
  <si>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</si>
  <si>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</si>
  <si>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</si>
  <si>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</si>
  <si>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</si>
  <si>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</si>
  <si>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</si>
  <si>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</si>
  <si>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</si>
  <si>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</si>
  <si>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</si>
  <si>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</si>
  <si>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</si>
  <si>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</si>
  <si>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</si>
  <si>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</si>
  <si>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</si>
  <si>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</si>
  <si>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</si>
  <si>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</si>
  <si>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</si>
  <si>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</si>
  <si>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</si>
  <si>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</si>
  <si>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</si>
  <si>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</si>
  <si>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</si>
  <si>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</si>
  <si>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</si>
  <si>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</si>
  <si>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</si>
  <si>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</si>
  <si>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</si>
  <si>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</si>
  <si>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</si>
  <si>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</si>
  <si>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</si>
  <si>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</si>
  <si>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</si>
  <si>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</si>
  <si>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</si>
  <si>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</si>
  <si>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</si>
  <si>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</si>
  <si>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</si>
  <si>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</si>
  <si>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</si>
  <si>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</si>
  <si>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</si>
  <si>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</si>
  <si>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</si>
  <si>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</si>
  <si>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</si>
  <si>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</si>
  <si>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</si>
  <si>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</si>
  <si>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</si>
  <si>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</si>
  <si>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</si>
  <si>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</si>
  <si>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</si>
  <si>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</si>
  <si>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</si>
  <si>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</si>
  <si>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</si>
  <si>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</si>
  <si>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</si>
  <si>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</si>
  <si>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</si>
  <si>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</si>
  <si>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</si>
  <si>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</si>
  <si>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</si>
  <si>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</si>
  <si>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</si>
  <si>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</si>
  <si>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</si>
  <si>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</si>
  <si>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</si>
  <si>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</si>
  <si>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</si>
  <si>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</si>
  <si>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</si>
  <si>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</si>
  <si>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</si>
  <si>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</si>
  <si>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</si>
  <si>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</si>
  <si>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</si>
  <si>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</si>
  <si>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</si>
  <si>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</si>
  <si>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</si>
  <si>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</si>
  <si>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</si>
  <si>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</si>
  <si>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</si>
  <si>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</si>
  <si>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</si>
  <si>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</si>
  <si>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</si>
  <si>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</si>
  <si>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</si>
  <si>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</si>
  <si>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</si>
  <si>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</si>
  <si>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</si>
  <si>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</si>
  <si>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</si>
  <si>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</si>
  <si>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</si>
  <si>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</si>
  <si>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</si>
  <si>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</si>
  <si>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</si>
  <si>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</si>
  <si>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</si>
  <si>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</si>
  <si>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</si>
  <si>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</si>
  <si>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</si>
  <si>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</si>
  <si>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</si>
  <si>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</si>
  <si>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</si>
  <si>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</si>
  <si>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</si>
  <si>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</si>
  <si>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</si>
  <si>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</si>
  <si>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</si>
  <si>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</si>
  <si>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</si>
  <si>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</si>
  <si>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</si>
  <si>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</si>
  <si>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</si>
  <si>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</si>
  <si>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</si>
  <si>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</si>
  <si>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</si>
  <si>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</si>
  <si>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</si>
  <si>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</si>
  <si>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</si>
  <si>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</si>
  <si>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</si>
  <si>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</si>
  <si>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</si>
  <si>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</si>
  <si>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</si>
  <si>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</si>
  <si>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</si>
  <si>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</si>
  <si>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</si>
  <si>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</si>
  <si>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</si>
  <si>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</si>
  <si>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</si>
  <si>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</si>
  <si>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</si>
  <si>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</si>
  <si>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</si>
  <si>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</si>
  <si>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</si>
  <si>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</si>
  <si>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</si>
  <si>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</si>
  <si>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</si>
  <si>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</si>
  <si>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</si>
  <si>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</si>
  <si>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</si>
  <si>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</si>
  <si>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</si>
  <si>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</si>
  <si>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</si>
  <si>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</si>
  <si>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</si>
  <si>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</si>
  <si>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</si>
  <si>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</si>
  <si>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</si>
  <si>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</si>
  <si>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</si>
  <si>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</si>
  <si>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</si>
  <si>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</si>
  <si>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</si>
  <si>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</si>
  <si>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</si>
  <si>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</si>
  <si>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</si>
  <si>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</si>
  <si>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</si>
  <si>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</si>
  <si>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</si>
  <si>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</si>
  <si>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</si>
  <si>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</si>
  <si>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</si>
  <si>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</si>
  <si>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</si>
  <si>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</si>
  <si>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</si>
  <si>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</si>
  <si>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</si>
  <si>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</si>
  <si>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</si>
  <si>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</si>
  <si>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</si>
  <si>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</si>
  <si>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</si>
  <si>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</si>
  <si>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</si>
  <si>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</si>
  <si>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</si>
  <si>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</si>
  <si>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</si>
  <si>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</si>
  <si>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</si>
  <si>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</si>
  <si>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</si>
  <si>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</si>
  <si>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</si>
  <si>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</si>
  <si>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</si>
  <si>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</si>
  <si>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</si>
  <si>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</si>
  <si>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</si>
  <si>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</si>
  <si>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</si>
  <si>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</si>
  <si>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</si>
  <si>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</si>
  <si>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</si>
  <si>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</si>
  <si>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</si>
  <si>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</si>
  <si>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</si>
  <si>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</si>
  <si>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</si>
  <si>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</si>
  <si>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</si>
  <si>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</si>
  <si>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</si>
  <si>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</si>
  <si>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</si>
  <si>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</si>
  <si>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</si>
  <si>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</si>
  <si>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</si>
  <si>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</si>
  <si>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</si>
  <si>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</si>
  <si>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</si>
  <si>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</si>
  <si>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</si>
  <si>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</si>
  <si>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</si>
  <si>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</si>
  <si>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</si>
  <si>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</si>
  <si>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</si>
  <si>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</si>
  <si>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</si>
  <si>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</si>
  <si>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</si>
  <si>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</si>
  <si>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</si>
  <si>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</si>
  <si>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</si>
  <si>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</si>
  <si>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</si>
  <si>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</si>
  <si>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</si>
  <si>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</si>
  <si>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</si>
  <si>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</si>
  <si>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</si>
  <si>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</si>
  <si>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</si>
  <si>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</si>
  <si>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</si>
  <si>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</si>
  <si>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</si>
  <si>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</si>
  <si>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</si>
  <si>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</si>
  <si>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</si>
  <si>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</si>
  <si>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</si>
  <si>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</si>
  <si>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</si>
  <si>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</si>
  <si>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</si>
  <si>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</si>
  <si>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</si>
  <si>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</si>
  <si>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</si>
  <si>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</si>
  <si>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</si>
  <si>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</si>
  <si>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</si>
  <si>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</si>
  <si>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</si>
  <si>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</si>
  <si>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</si>
  <si>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</si>
  <si>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</si>
  <si>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</si>
  <si>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</si>
  <si>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</si>
  <si>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</si>
  <si>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</si>
  <si>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</si>
  <si>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</si>
  <si>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</si>
  <si>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</si>
  <si>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</si>
  <si>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</si>
  <si>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</si>
  <si>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</si>
  <si>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</si>
  <si>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</si>
  <si>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</si>
  <si>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</si>
  <si>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</si>
  <si>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</si>
  <si>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</si>
  <si>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</si>
  <si>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</si>
  <si>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</si>
  <si>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</si>
  <si>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</si>
  <si>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</si>
  <si>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</si>
  <si>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</si>
  <si>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</si>
  <si>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</si>
  <si>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</si>
  <si>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</si>
  <si>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</si>
  <si>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</si>
  <si>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</si>
  <si>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</si>
  <si>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</si>
  <si>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</si>
  <si>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</si>
  <si>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</si>
  <si>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</si>
  <si>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</si>
  <si>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</si>
  <si>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</si>
  <si>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</si>
  <si>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</si>
  <si>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</si>
  <si>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</si>
  <si>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</si>
  <si>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</si>
  <si>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</si>
  <si>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</si>
  <si>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</si>
  <si>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</si>
  <si>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</si>
  <si>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</si>
  <si>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</si>
  <si>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</si>
  <si>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</si>
  <si>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</si>
  <si>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</si>
  <si>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</si>
  <si>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</si>
  <si>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</si>
  <si>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</si>
  <si>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</si>
  <si>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</si>
  <si>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</si>
  <si>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</si>
  <si>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</si>
  <si>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</si>
  <si>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</si>
  <si>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</si>
  <si>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</si>
  <si>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</si>
  <si>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</si>
  <si>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</si>
  <si>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</si>
  <si>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</si>
  <si>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</si>
  <si>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</si>
  <si>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</si>
  <si>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</si>
  <si>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</si>
  <si>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</si>
  <si>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</si>
  <si>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</si>
  <si>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</si>
  <si>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</si>
  <si>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</si>
  <si>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</si>
  <si>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</si>
  <si>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</si>
  <si>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</si>
  <si>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</si>
  <si>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</si>
  <si>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</si>
  <si>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</si>
  <si>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</si>
  <si>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</si>
  <si>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</si>
  <si>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</si>
  <si>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</si>
  <si>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</si>
  <si>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</si>
  <si>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</si>
  <si>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</si>
  <si>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</si>
  <si>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</si>
  <si>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</si>
  <si>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</si>
  <si>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</si>
  <si>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</si>
  <si>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</si>
  <si>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</si>
  <si>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</si>
  <si>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</si>
  <si>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</si>
  <si>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</si>
  <si>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</si>
  <si>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</si>
  <si>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</si>
  <si>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</si>
  <si>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</si>
  <si>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</si>
  <si>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</si>
  <si>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</si>
  <si>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</si>
  <si>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</si>
  <si>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</si>
  <si>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</si>
  <si>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</si>
  <si>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</si>
  <si>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</si>
  <si>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</si>
  <si>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</si>
  <si>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</si>
  <si>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</si>
  <si>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</si>
  <si>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</si>
  <si>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</si>
  <si>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</si>
  <si>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</si>
  <si>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</si>
  <si>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</si>
  <si>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</si>
  <si>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</si>
  <si>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</si>
  <si>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</si>
  <si>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</si>
  <si>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</si>
  <si>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</si>
  <si>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</si>
  <si>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</si>
  <si>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</si>
  <si>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</si>
  <si>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</si>
  <si>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</si>
  <si>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</si>
  <si>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</si>
  <si>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</si>
  <si>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</si>
  <si>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</si>
  <si>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</si>
  <si>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</si>
  <si>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</si>
  <si>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</si>
  <si>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</si>
  <si>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</si>
  <si>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</si>
  <si>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</si>
  <si>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</si>
  <si>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</si>
  <si>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</si>
  <si>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</si>
  <si>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</si>
  <si>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</si>
  <si>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</si>
  <si>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</si>
  <si>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</si>
  <si>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</si>
  <si>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</si>
  <si>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</si>
  <si>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</si>
  <si>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</si>
  <si>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</si>
  <si>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</si>
  <si>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</si>
  <si>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</si>
  <si>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</si>
  <si>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</si>
  <si>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</si>
  <si>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</si>
  <si>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</si>
  <si>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</si>
  <si>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</si>
  <si>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&lt;0</t>
  </si>
  <si>
    <t>&gt;21 and &lt;=22</t>
  </si>
  <si>
    <t>&gt;22 and &lt;=23</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</si>
  <si>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</si>
  <si>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</si>
  <si>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</si>
  <si>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</si>
  <si>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</si>
  <si>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</si>
  <si>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</si>
  <si>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</si>
  <si>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</si>
  <si>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</si>
  <si>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</si>
  <si>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</si>
  <si>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</si>
  <si>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</si>
  <si>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</si>
  <si>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</si>
  <si>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</si>
  <si>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</si>
  <si>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</si>
  <si>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</si>
  <si>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</si>
  <si>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</si>
  <si>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</si>
  <si>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</si>
  <si>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</si>
  <si>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</si>
  <si>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</si>
  <si>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</si>
  <si>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</si>
  <si>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</si>
  <si>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</si>
  <si>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</si>
  <si>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2020</t>
  </si>
  <si>
    <t>2021</t>
  </si>
  <si>
    <t>2022</t>
  </si>
  <si>
    <t>2023</t>
  </si>
  <si>
    <t>2024</t>
  </si>
  <si>
    <t>2025</t>
  </si>
  <si>
    <t>2026</t>
  </si>
  <si>
    <t>2027</t>
  </si>
  <si>
    <t>2028</t>
  </si>
  <si>
    <t>2029</t>
  </si>
  <si>
    <t>2033</t>
  </si>
  <si>
    <t>2034</t>
  </si>
  <si>
    <t>2035</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</si>
  <si>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</si>
  <si>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</si>
  <si>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</si>
  <si>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</si>
  <si>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</si>
  <si>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</si>
  <si>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</si>
  <si>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</si>
  <si>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</si>
  <si>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</si>
  <si>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</si>
  <si>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</si>
  <si>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</si>
  <si>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</si>
  <si>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</si>
  <si>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</si>
  <si>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</si>
  <si>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</si>
  <si>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</si>
  <si>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</si>
  <si>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</si>
  <si>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</si>
  <si>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</si>
  <si>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</si>
  <si>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</si>
  <si>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</si>
  <si>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</si>
  <si>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</si>
  <si>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</si>
  <si>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</si>
  <si>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</si>
  <si>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</si>
  <si>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</si>
  <si>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</si>
  <si>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</si>
  <si>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</si>
  <si>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</si>
  <si>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</si>
  <si>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</si>
  <si>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Cover Pool Performance</t>
  </si>
  <si>
    <t xml:space="preserve">1. Delinquencies (at cut-off date)
</t>
  </si>
  <si>
    <t>Performing</t>
  </si>
  <si>
    <t>&gt; 90 Days</t>
  </si>
  <si>
    <t>Amortisation</t>
  </si>
  <si>
    <t>TIME</t>
  </si>
  <si>
    <t>LIABILITIES</t>
  </si>
  <si>
    <t>COVER LOAN ASSETS</t>
  </si>
  <si>
    <t>Cutt-off</t>
  </si>
  <si>
    <t>Maturity</t>
  </si>
  <si>
    <t>Month</t>
  </si>
  <si>
    <t>Days</t>
  </si>
  <si>
    <t>Covered bonds</t>
  </si>
  <si>
    <t>CPR 0%</t>
  </si>
  <si>
    <t>CPR 2%</t>
  </si>
  <si>
    <t>CPR 5%</t>
  </si>
  <si>
    <t>CPR 10%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</si>
  <si>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</si>
  <si>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</si>
  <si>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</si>
  <si>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</si>
  <si>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</si>
  <si>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</si>
  <si>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</si>
  <si>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</si>
  <si>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</si>
  <si>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</si>
  <si>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</si>
  <si>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</si>
  <si>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</si>
  <si>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</si>
  <si>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</si>
  <si>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</si>
  <si>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</si>
  <si>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</si>
  <si>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</si>
  <si>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</si>
  <si>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</si>
  <si>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</si>
  <si>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</si>
  <si>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</si>
  <si>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</si>
  <si>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</si>
  <si>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</si>
  <si>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</si>
  <si>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</si>
  <si>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</si>
  <si>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</si>
  <si>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</si>
  <si>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</si>
  <si>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</si>
  <si>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</si>
  <si>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</si>
  <si>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</si>
  <si>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</si>
  <si>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</si>
  <si>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</si>
  <si>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</si>
  <si>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</si>
  <si>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</si>
  <si>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</si>
  <si>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</si>
  <si>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</si>
  <si>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</si>
  <si>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</si>
  <si>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</si>
  <si>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</si>
  <si>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</si>
  <si>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</si>
  <si>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</si>
  <si>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</si>
  <si>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</si>
  <si>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</si>
  <si>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</si>
  <si>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</si>
  <si>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</si>
  <si>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</si>
  <si>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</si>
  <si>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</si>
  <si>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</si>
  <si>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</si>
  <si>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</si>
  <si>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</si>
  <si>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</si>
  <si>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</si>
  <si>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</si>
  <si>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</si>
  <si>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</si>
  <si>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</si>
  <si>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</si>
  <si>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</si>
  <si>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</si>
  <si>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</si>
  <si>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</si>
  <si>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</si>
  <si>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</si>
  <si>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</si>
  <si>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</si>
  <si>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</si>
  <si>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</si>
  <si>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</si>
  <si>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</si>
  <si>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</si>
  <si>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</si>
  <si>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</si>
  <si>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</si>
  <si>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</si>
  <si>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</si>
  <si>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</si>
  <si>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</si>
  <si>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</si>
  <si>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</si>
  <si>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</si>
  <si>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</si>
  <si>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</si>
  <si>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</si>
  <si>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</si>
  <si>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</si>
  <si>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</si>
  <si>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</si>
  <si>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</si>
  <si>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</si>
  <si>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</si>
  <si>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</si>
  <si>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</si>
  <si>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</si>
  <si>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</si>
  <si>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</si>
  <si>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</si>
  <si>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</si>
  <si>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</si>
  <si>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</si>
  <si>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</si>
  <si>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</si>
  <si>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</si>
  <si>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</si>
  <si>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</si>
  <si>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</si>
  <si>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</si>
  <si>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</si>
  <si>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</si>
  <si>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</si>
  <si>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</si>
  <si>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</si>
  <si>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</si>
  <si>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</si>
  <si>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</si>
  <si>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</si>
  <si>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</si>
  <si>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</si>
  <si>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</si>
  <si>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</si>
  <si>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</si>
  <si>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</si>
  <si>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</si>
  <si>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</si>
  <si>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</si>
  <si>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</si>
  <si>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</si>
  <si>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</si>
  <si>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</si>
  <si>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</si>
  <si>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</si>
  <si>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</si>
  <si>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</si>
  <si>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</si>
  <si>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</si>
  <si>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</si>
  <si>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</si>
  <si>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</si>
  <si>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</si>
  <si>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</si>
  <si>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</si>
  <si>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</si>
  <si>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</si>
  <si>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</si>
  <si>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</si>
  <si>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</si>
  <si>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</si>
  <si>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</si>
  <si>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</si>
  <si>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</si>
  <si>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</si>
  <si>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</si>
  <si>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</si>
  <si>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</si>
  <si>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</si>
  <si>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</si>
  <si>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</si>
  <si>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</si>
  <si>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</si>
  <si>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</si>
  <si>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</si>
  <si>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</si>
  <si>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</si>
  <si>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</si>
  <si>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</si>
  <si>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</si>
  <si>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</si>
  <si>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</si>
  <si>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</si>
  <si>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</si>
  <si>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</si>
  <si>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</si>
  <si>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</si>
  <si>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</si>
  <si>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</si>
  <si>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</si>
  <si>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</si>
  <si>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</si>
  <si>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</si>
  <si>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</si>
  <si>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</si>
  <si>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</si>
  <si>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</si>
  <si>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</si>
  <si>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</si>
  <si>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</si>
  <si>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</si>
  <si>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</si>
  <si>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</si>
  <si>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</si>
  <si>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</si>
  <si>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</si>
  <si>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</si>
  <si>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</si>
  <si>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</si>
  <si>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</si>
  <si>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</si>
  <si>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</si>
  <si>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</si>
  <si>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</si>
  <si>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</si>
  <si>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</si>
  <si>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</si>
  <si>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</si>
  <si>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</si>
  <si>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</si>
  <si>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</si>
  <si>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</si>
  <si>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</si>
  <si>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</si>
  <si>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</si>
  <si>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</si>
  <si>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</si>
  <si>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</si>
  <si>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</si>
  <si>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</si>
  <si>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</si>
  <si>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</si>
  <si>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</si>
  <si>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</si>
  <si>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</si>
  <si>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</si>
  <si>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</si>
  <si>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</si>
  <si>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</si>
  <si>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</si>
  <si>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</si>
  <si>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</si>
  <si>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</si>
  <si>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</si>
  <si>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</si>
  <si>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</si>
  <si>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</si>
  <si>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</si>
  <si>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</si>
  <si>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</si>
  <si>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</si>
  <si>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</si>
  <si>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</si>
  <si>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</si>
  <si>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</si>
  <si>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</si>
  <si>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</si>
  <si>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</si>
  <si>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</si>
  <si>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</si>
  <si>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</si>
  <si>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</si>
  <si>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</si>
  <si>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</si>
  <si>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</si>
  <si>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</si>
  <si>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</si>
  <si>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</si>
  <si>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</si>
  <si>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</si>
  <si>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</si>
  <si>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</si>
  <si>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</si>
  <si>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</si>
  <si>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</si>
  <si>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</si>
  <si>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</si>
  <si>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</si>
  <si>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</si>
  <si>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</si>
  <si>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</si>
  <si>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</si>
  <si>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</si>
  <si>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</si>
  <si>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</si>
  <si>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</si>
  <si>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</si>
  <si>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</si>
  <si>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</si>
  <si>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</si>
  <si>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</si>
  <si>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</si>
  <si>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</si>
  <si>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</si>
  <si>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</si>
  <si>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</si>
  <si>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</si>
  <si>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</si>
  <si>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</si>
  <si>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</si>
  <si>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</si>
  <si>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</si>
  <si>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</si>
  <si>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</si>
  <si>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</si>
  <si>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</si>
  <si>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</si>
  <si>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</si>
  <si>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</si>
  <si>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</si>
  <si>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</si>
  <si>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</si>
  <si>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</si>
  <si>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</si>
  <si>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</si>
  <si>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</si>
  <si>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</si>
  <si>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</si>
  <si>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</si>
  <si>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</si>
  <si>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</si>
  <si>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</si>
  <si>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</si>
  <si>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</si>
  <si>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</si>
  <si>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</si>
  <si>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</si>
  <si>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</si>
  <si>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</si>
  <si>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</si>
  <si>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</si>
  <si>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</si>
  <si>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</si>
  <si>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</si>
  <si>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</si>
  <si>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</si>
  <si>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</si>
  <si>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</si>
  <si>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</si>
  <si>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</si>
  <si>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</si>
  <si>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</si>
  <si>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</si>
  <si>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</si>
  <si>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</si>
  <si>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</si>
  <si>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</si>
  <si>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</si>
  <si>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</si>
  <si>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</si>
  <si>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</si>
  <si>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</si>
  <si>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</si>
  <si>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</si>
  <si>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</si>
  <si>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</si>
  <si>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</si>
  <si>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</si>
  <si>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</si>
  <si>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</si>
  <si>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</si>
  <si>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</si>
  <si>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</si>
  <si>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</si>
  <si>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</si>
  <si>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</si>
  <si>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</si>
  <si>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</si>
  <si>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</si>
  <si>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</si>
  <si>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</si>
  <si>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</si>
  <si>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</si>
  <si>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</si>
  <si>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</si>
  <si>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</si>
  <si>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</si>
  <si>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</si>
  <si>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</si>
  <si>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</si>
  <si>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</si>
  <si>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</si>
  <si>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</si>
  <si>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</si>
  <si>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</si>
  <si>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</si>
  <si>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</si>
  <si>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</si>
  <si>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</si>
  <si>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</si>
  <si>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</si>
  <si>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</si>
  <si>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</si>
  <si>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</si>
  <si>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</si>
  <si>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</si>
  <si>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</si>
  <si>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</si>
  <si>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</si>
  <si>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</si>
  <si>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</si>
  <si>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</si>
  <si>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</si>
  <si>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</si>
  <si>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</si>
  <si>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</si>
  <si>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</si>
  <si>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</si>
  <si>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</si>
  <si>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</si>
  <si>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</si>
  <si>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</si>
  <si>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</si>
  <si>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</si>
  <si>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</si>
  <si>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</si>
  <si>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</si>
  <si>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</si>
  <si>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</si>
  <si>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</si>
  <si>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</si>
  <si>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</si>
  <si>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</si>
  <si>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</si>
  <si>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</si>
  <si>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</si>
  <si>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</si>
  <si>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</si>
  <si>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</si>
  <si>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</si>
  <si>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</si>
  <si>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</si>
  <si>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</si>
  <si>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</si>
  <si>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</si>
  <si>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</si>
  <si>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</si>
  <si>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</si>
  <si>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</si>
  <si>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</si>
  <si>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</si>
  <si>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</si>
  <si>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</si>
  <si>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</si>
  <si>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</si>
  <si>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</si>
  <si>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</si>
  <si>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</si>
  <si>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</si>
  <si>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</si>
  <si>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</si>
  <si>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</si>
  <si>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</si>
  <si>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</si>
  <si>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</si>
  <si>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</si>
  <si>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</si>
  <si>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</si>
  <si>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</si>
  <si>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</si>
  <si>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</si>
  <si>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</si>
  <si>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</si>
  <si>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</si>
  <si>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</si>
  <si>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</si>
  <si>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</si>
  <si>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</si>
  <si>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</si>
  <si>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</si>
  <si>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</si>
  <si>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</si>
  <si>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</si>
  <si>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</si>
  <si>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</si>
  <si>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</si>
  <si>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</si>
  <si>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</si>
  <si>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</si>
  <si>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</si>
  <si>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</si>
  <si>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</si>
  <si>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</si>
  <si>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</si>
  <si>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</si>
  <si>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</si>
  <si>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</si>
  <si>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</si>
  <si>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</si>
  <si>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</si>
  <si>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</si>
  <si>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</si>
  <si>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</si>
  <si>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</si>
  <si>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</si>
  <si>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</si>
  <si>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</si>
  <si>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</si>
  <si>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</si>
  <si>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</si>
  <si>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</si>
  <si>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</si>
  <si>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</si>
  <si>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</si>
  <si>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</si>
  <si>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</si>
  <si>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</si>
  <si>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</si>
  <si>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</si>
  <si>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</si>
  <si>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</si>
  <si>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</si>
  <si>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</si>
  <si>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</si>
  <si>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</si>
  <si>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</si>
  <si>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</si>
  <si>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</si>
  <si>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</si>
  <si>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</si>
  <si>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</si>
  <si>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</si>
  <si>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</si>
  <si>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</si>
  <si>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</si>
  <si>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</si>
  <si>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</si>
  <si>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</si>
  <si>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</si>
  <si>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</si>
  <si>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</si>
  <si>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</si>
  <si>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</si>
  <si>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</si>
  <si>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</si>
  <si>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30/4/2020</t>
  </si>
  <si>
    <t>Cut-off Date: 30/4/2020</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</si>
  <si>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</si>
  <si>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</si>
  <si>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</si>
  <si>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</si>
  <si>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</si>
  <si>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</si>
  <si>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</si>
  <si>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</si>
  <si>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</si>
  <si>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</si>
  <si>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</si>
  <si>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</si>
  <si>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</si>
  <si>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</si>
  <si>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</si>
  <si>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</si>
  <si>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</si>
  <si>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</si>
  <si>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</si>
  <si>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</si>
  <si>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</si>
  <si>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</si>
  <si>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</si>
  <si>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</si>
  <si>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</si>
  <si>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</si>
  <si>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</si>
  <si>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</si>
  <si>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</si>
  <si>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</si>
  <si>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</si>
  <si>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</si>
  <si>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</si>
  <si>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</si>
  <si>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</si>
  <si>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</si>
  <si>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</si>
  <si>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</si>
  <si>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</si>
  <si>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</si>
  <si>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</si>
  <si>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</si>
  <si>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</si>
  <si>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</si>
  <si>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</si>
  <si>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</si>
  <si>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</si>
  <si>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</si>
  <si>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</si>
  <si>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</si>
  <si>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</si>
  <si>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</si>
  <si>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</si>
  <si>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</si>
  <si>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</si>
  <si>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</si>
  <si>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</si>
  <si>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</si>
  <si>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</si>
  <si>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</si>
  <si>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</si>
  <si>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</si>
  <si>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</si>
  <si>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</si>
  <si>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</si>
  <si>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</si>
  <si>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</si>
  <si>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</si>
  <si>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</si>
  <si>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</si>
  <si>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</si>
  <si>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</si>
  <si>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</si>
  <si>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</si>
  <si>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</si>
  <si>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</si>
  <si>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</si>
  <si>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</si>
  <si>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</si>
  <si>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</si>
  <si>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</si>
  <si>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</si>
  <si>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</si>
  <si>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</si>
  <si>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</si>
  <si>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</si>
  <si>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</si>
  <si>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</si>
  <si>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</si>
  <si>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</si>
  <si>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</si>
  <si>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</si>
  <si>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</si>
  <si>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</si>
  <si>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</si>
  <si>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</si>
  <si>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</si>
  <si>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</si>
  <si>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</si>
  <si>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</si>
  <si>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</si>
  <si>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</si>
  <si>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</si>
  <si>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</si>
  <si>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</si>
  <si>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</si>
  <si>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</si>
  <si>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</si>
  <si>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</si>
  <si>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</si>
  <si>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</si>
  <si>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</si>
  <si>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</si>
  <si>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</si>
  <si>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</si>
  <si>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</si>
  <si>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</si>
  <si>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</si>
  <si>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</si>
  <si>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</si>
  <si>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</si>
  <si>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</si>
  <si>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</si>
  <si>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</si>
  <si>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</si>
  <si>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</si>
  <si>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</si>
  <si>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</si>
  <si>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</si>
  <si>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</si>
  <si>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</si>
  <si>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</si>
  <si>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</si>
  <si>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</si>
  <si>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</si>
  <si>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</si>
  <si>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</si>
  <si>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</si>
  <si>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</si>
  <si>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</si>
  <si>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</si>
  <si>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</si>
  <si>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</si>
  <si>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</si>
  <si>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</si>
  <si>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</si>
  <si>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</si>
  <si>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</si>
  <si>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</si>
  <si>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</si>
  <si>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</si>
  <si>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</si>
  <si>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</si>
  <si>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</si>
  <si>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</si>
  <si>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</si>
  <si>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</si>
  <si>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</si>
  <si>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</si>
  <si>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</si>
  <si>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</si>
  <si>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</si>
  <si>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</si>
  <si>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</si>
  <si>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</si>
  <si>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</si>
  <si>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</si>
  <si>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</si>
  <si>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</si>
  <si>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</si>
  <si>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</si>
  <si>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</si>
  <si>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</si>
  <si>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</si>
  <si>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</si>
  <si>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</si>
  <si>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</si>
  <si>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</si>
  <si>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</si>
  <si>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</si>
  <si>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</si>
  <si>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</si>
  <si>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</si>
  <si>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</si>
  <si>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</si>
  <si>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</si>
  <si>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</si>
  <si>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</si>
  <si>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</si>
  <si>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</si>
  <si>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</si>
  <si>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</si>
  <si>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</si>
  <si>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</si>
  <si>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</si>
  <si>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</si>
  <si>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</si>
  <si>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</si>
  <si>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</si>
  <si>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</si>
  <si>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</si>
  <si>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</si>
  <si>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</si>
  <si>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</si>
  <si>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</si>
  <si>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</si>
  <si>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</si>
  <si>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</si>
  <si>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</si>
  <si>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</si>
  <si>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</si>
  <si>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</si>
  <si>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</si>
  <si>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</si>
  <si>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</si>
  <si>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186 for Residential Mortgage Assets</t>
  </si>
  <si>
    <t>287 for Commercial Mortgage Assets</t>
  </si>
  <si>
    <t>149 for Mortgage Assets</t>
  </si>
  <si>
    <t>179 for Mortgage Assets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</si>
</sst>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33">
    <font>
      <sz val="10"/>
      <name val="Arial"/>
      <family val="0"/>
    </font>
    <font>
      <b/>
      <sz val="12"/>
      <color indexed="8"/>
      <name val="Arial"/>
      <family val="2"/>
    </font>
    <font>
      <b/>
      <sz val="12"/>
      <name val="Arial"/>
      <family val="2"/>
    </font>
    <font>
      <b/>
      <sz val="10"/>
      <color indexed="8"/>
      <name val="Arial"/>
      <family val="2"/>
    </font>
    <font>
      <i/>
      <sz val="10"/>
      <name val="Arial"/>
      <family val="2"/>
    </font>
    <font>
      <b/>
      <sz val="10"/>
      <name val="Arial"/>
      <family val="2"/>
    </font>
    <font>
      <u val="single"/>
      <sz val="10"/>
      <name val="Arial"/>
      <family val="2"/>
    </font>
    <font>
      <sz val="14"/>
      <color indexed="8"/>
      <name val="Arial"/>
      <family val="2"/>
    </font>
    <font>
      <sz val="14"/>
      <name val="Arial"/>
      <family val="2"/>
    </font>
    <font>
      <b/>
      <sz val="12"/>
      <color indexed="14"/>
      <name val="Arial"/>
      <family val="2"/>
    </font>
    <font>
      <u val="single"/>
      <sz val="10"/>
      <color indexed="8"/>
      <name val="Arial"/>
      <family val="2"/>
    </font>
    <font>
      <sz val="10"/>
      <color indexed="8"/>
      <name val="Arial"/>
      <family val="2"/>
    </font>
    <font>
      <b/>
      <sz val="10"/>
      <color indexed="12"/>
      <name val="Arial"/>
      <family val="2"/>
    </font>
    <font>
      <u val="single"/>
      <sz val="10"/>
      <color indexed="15"/>
      <name val="Arial"/>
      <family val="2"/>
    </font>
    <font>
      <sz val="8"/>
      <color indexed="8"/>
      <name val="Arial"/>
      <family val="2"/>
    </font>
    <font>
      <sz val="8"/>
      <name val="Arial"/>
      <family val="2"/>
    </font>
    <font>
      <b/>
      <sz val="8"/>
      <name val="Arial"/>
      <family val="2"/>
    </font>
    <font>
      <b/>
      <sz val="8"/>
      <color indexed="12"/>
      <name val="Arial"/>
      <family val="2"/>
    </font>
    <font>
      <u val="single"/>
      <sz val="8"/>
      <color indexed="15"/>
      <name val="Arial"/>
      <family val="2"/>
    </font>
    <font>
      <sz val="10"/>
      <color indexed="12"/>
      <name val="Arial"/>
      <family val="2"/>
    </font>
    <font>
      <b/>
      <i/>
      <u val="single"/>
      <sz val="18"/>
      <color indexed="8"/>
      <name val="Arial"/>
      <family val="2"/>
    </font>
    <font>
      <b/>
      <i/>
      <u val="single"/>
      <sz val="18"/>
      <color indexed="16"/>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b/>
      <sz val="8"/>
      <color indexed="8"/>
      <name val="Arial"/>
      <family val="2"/>
    </font>
    <font>
      <sz val="7"/>
      <color indexed="8"/>
      <name val="Arial"/>
      <family val="2"/>
    </font>
    <font>
      <sz val="7"/>
      <name val="Arial"/>
      <family val="2"/>
    </font>
    <font>
      <b/>
      <i/>
      <sz val="8"/>
      <color indexed="16"/>
      <name val="Arial"/>
      <family val="2"/>
    </font>
    <font>
      <sz val="9"/>
      <color indexed="9"/>
      <name val="Tahoma"/>
      <family val="2"/>
    </font>
    <font>
      <sz val="7"/>
      <color indexed="9"/>
      <name val="Tahoma"/>
      <family val="2"/>
    </font>
    <font>
      <sz val="8"/>
      <color indexed="9"/>
      <name val="Tahoma"/>
      <family val="2"/>
    </font>
    <font>
      <b/>
      <i/>
      <sz val="10"/>
      <color indexed="21"/>
      <name val="Arial"/>
      <family val="2"/>
    </font>
    <font>
      <b/>
      <i/>
      <sz val="10"/>
      <name val="Arial"/>
      <family val="2"/>
    </font>
    <font>
      <b/>
      <i/>
      <sz val="10"/>
      <color indexed="16"/>
      <name val="Arial"/>
      <family val="2"/>
    </font>
    <font>
      <b/>
      <i/>
      <sz val="10"/>
      <color indexed="18"/>
      <name val="Arial"/>
      <family val="2"/>
    </font>
    <font>
      <b/>
      <sz val="7"/>
      <color indexed="8"/>
      <name val="Arial"/>
      <family val="2"/>
    </font>
    <font>
      <b/>
      <sz val="7"/>
      <name val="Arial"/>
      <family val="2"/>
    </font>
    <font>
      <b/>
      <sz val="7"/>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sz val="10"/>
      <color indexed="9"/>
      <name val="Arial"/>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9"/>
      <name val="Calibri"/>
      <family val="2"/>
    </font>
    <font>
      <sz val="8"/>
      <name val="Tahoma"/>
      <family val="2"/>
    </font>
    <font>
      <b/>
      <sz val="12"/>
      <color indexed="9"/>
      <name val="Tahoma"/>
      <family val="2"/>
    </font>
    <font>
      <sz val="8.25"/>
      <color indexed="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4" fillId="0" borderId="0" xfId="57" applyFont="1" applyBorder="1" applyAlignment="1">
      <alignment horizontal="left" vertical="center"/>
      <protection/>
    </xf>
    <xf numFmtId="0" fontId="96" fillId="0" borderId="0" xfId="57" applyFont="1">
      <alignment/>
      <protection/>
    </xf>
    <xf numFmtId="0" fontId="115" fillId="0" borderId="0" xfId="57" applyFont="1" applyAlignment="1">
      <alignment horizontal="center" vertical="center"/>
      <protection/>
    </xf>
    <xf numFmtId="0" fontId="116" fillId="0" borderId="0" xfId="57" applyFont="1" applyAlignment="1">
      <alignment vertical="center" wrapText="1"/>
      <protection/>
    </xf>
    <xf numFmtId="0" fontId="62" fillId="0" borderId="0" xfId="57" applyFont="1" applyAlignment="1">
      <alignment horizontal="left" vertical="center" wrapText="1"/>
      <protection/>
    </xf>
    <xf numFmtId="0" fontId="117" fillId="0" borderId="0" xfId="57" applyFont="1" applyFill="1" applyAlignment="1">
      <alignment wrapText="1"/>
      <protection/>
    </xf>
    <xf numFmtId="0" fontId="116" fillId="0" borderId="0" xfId="57" applyFont="1" applyAlignment="1">
      <alignment horizontal="left" vertical="center" wrapText="1"/>
      <protection/>
    </xf>
    <xf numFmtId="0" fontId="65" fillId="0" borderId="0" xfId="57" applyFont="1" applyAlignment="1">
      <alignment vertical="center" wrapText="1"/>
      <protection/>
    </xf>
    <xf numFmtId="0" fontId="66" fillId="0" borderId="0" xfId="57" applyFont="1" applyAlignment="1">
      <alignment horizontal="left" vertical="center" wrapText="1"/>
      <protection/>
    </xf>
    <xf numFmtId="0" fontId="66" fillId="0" borderId="0" xfId="57" applyFont="1" applyAlignment="1">
      <alignment wrapText="1"/>
      <protection/>
    </xf>
    <xf numFmtId="0" fontId="117" fillId="0" borderId="0" xfId="57" applyFont="1" applyAlignment="1">
      <alignment vertical="center" wrapText="1"/>
      <protection/>
    </xf>
    <xf numFmtId="0" fontId="118" fillId="0" borderId="0" xfId="57" applyFont="1" applyAlignment="1">
      <alignment vertical="center" wrapText="1"/>
      <protection/>
    </xf>
    <xf numFmtId="0" fontId="117" fillId="0" borderId="0" xfId="57" applyFont="1" applyAlignment="1">
      <alignment wrapText="1"/>
      <protection/>
    </xf>
    <xf numFmtId="0" fontId="66" fillId="0" borderId="0" xfId="57" applyFont="1" applyAlignment="1">
      <alignment vertical="center" wrapText="1"/>
      <protection/>
    </xf>
    <xf numFmtId="0" fontId="66" fillId="0" borderId="0" xfId="57" applyFont="1" applyFill="1" applyAlignment="1">
      <alignment wrapText="1"/>
      <protection/>
    </xf>
    <xf numFmtId="0" fontId="119" fillId="0" borderId="32" xfId="57" applyFont="1" applyBorder="1">
      <alignment/>
      <protection/>
    </xf>
    <xf numFmtId="0" fontId="119" fillId="0" borderId="33" xfId="57" applyFont="1" applyBorder="1">
      <alignment/>
      <protection/>
    </xf>
    <xf numFmtId="0" fontId="119" fillId="0" borderId="34" xfId="57"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20" fillId="0" borderId="0" xfId="57" applyFont="1" applyBorder="1" applyAlignment="1">
      <alignment horizontal="center"/>
      <protection/>
    </xf>
    <xf numFmtId="0" fontId="114" fillId="0" borderId="0" xfId="57" applyFont="1" applyBorder="1" applyAlignment="1">
      <alignment horizontal="center" vertical="center"/>
      <protection/>
    </xf>
    <xf numFmtId="0" fontId="121" fillId="0" borderId="0" xfId="57" applyFont="1" applyFill="1" applyBorder="1" applyAlignment="1">
      <alignment horizontal="center" vertical="center"/>
      <protection/>
    </xf>
    <xf numFmtId="0" fontId="122" fillId="0" borderId="0" xfId="57" applyFont="1" applyBorder="1" applyAlignment="1">
      <alignment horizontal="center" vertical="center"/>
      <protection/>
    </xf>
    <xf numFmtId="0" fontId="123" fillId="0" borderId="0" xfId="57" applyFont="1" applyBorder="1" applyAlignment="1">
      <alignment horizontal="center" vertical="center"/>
      <protection/>
    </xf>
    <xf numFmtId="0" fontId="73" fillId="0" borderId="0" xfId="57" applyFont="1" applyBorder="1" applyAlignment="1">
      <alignment horizontal="center"/>
      <protection/>
    </xf>
    <xf numFmtId="0" fontId="97" fillId="46" borderId="0" xfId="53" applyFont="1" applyFill="1" applyBorder="1" applyAlignment="1">
      <alignment horizontal="center"/>
    </xf>
    <xf numFmtId="0" fontId="97" fillId="0" borderId="0" xfId="53" applyFont="1" applyBorder="1" applyAlignment="1">
      <alignment/>
    </xf>
    <xf numFmtId="0" fontId="97" fillId="0" borderId="0" xfId="53" applyFont="1" applyBorder="1" applyAlignment="1">
      <alignment/>
    </xf>
    <xf numFmtId="0" fontId="96" fillId="0" borderId="0" xfId="58" applyFont="1" applyBorder="1" applyAlignment="1">
      <alignment/>
      <protection/>
    </xf>
    <xf numFmtId="0" fontId="119" fillId="0" borderId="0" xfId="58" applyFont="1" applyBorder="1">
      <alignment/>
      <protection/>
    </xf>
    <xf numFmtId="0" fontId="97" fillId="47" borderId="0" xfId="53" applyFont="1" applyFill="1" applyBorder="1" applyAlignment="1">
      <alignment horizontal="center"/>
    </xf>
    <xf numFmtId="0" fontId="75" fillId="0" borderId="0" xfId="58" applyFont="1" applyBorder="1">
      <alignment/>
      <protection/>
    </xf>
    <xf numFmtId="0" fontId="96" fillId="0" borderId="0" xfId="58" applyFont="1" applyBorder="1">
      <alignment/>
      <protection/>
    </xf>
    <xf numFmtId="0" fontId="96" fillId="0" borderId="35" xfId="57" applyFont="1" applyBorder="1">
      <alignment/>
      <protection/>
    </xf>
    <xf numFmtId="0" fontId="96" fillId="0" borderId="0" xfId="57" applyFont="1" applyBorder="1">
      <alignment/>
      <protection/>
    </xf>
    <xf numFmtId="0" fontId="96" fillId="0" borderId="36" xfId="57" applyFont="1" applyBorder="1">
      <alignment/>
      <protection/>
    </xf>
    <xf numFmtId="0" fontId="96" fillId="0" borderId="37" xfId="57" applyFont="1" applyBorder="1">
      <alignment/>
      <protection/>
    </xf>
    <xf numFmtId="0" fontId="96" fillId="0" borderId="38" xfId="57" applyFont="1" applyBorder="1">
      <alignment/>
      <protection/>
    </xf>
    <xf numFmtId="0" fontId="96" fillId="0" borderId="39" xfId="57" applyFont="1" applyBorder="1">
      <alignment/>
      <protection/>
    </xf>
    <xf numFmtId="0" fontId="96" fillId="0" borderId="0" xfId="57">
      <alignment/>
      <protection/>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protection/>
    </xf>
    <xf numFmtId="0" fontId="96" fillId="0" borderId="40" xfId="57" applyFont="1" applyFill="1" applyBorder="1" applyAlignment="1">
      <alignment horizontal="center" vertical="center" wrapText="1"/>
      <protection/>
    </xf>
    <xf numFmtId="0" fontId="76" fillId="0" borderId="0"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124" fillId="47" borderId="0" xfId="57" applyFont="1" applyFill="1" applyBorder="1" applyAlignment="1">
      <alignment horizontal="center" vertical="center" wrapText="1"/>
      <protection/>
    </xf>
    <xf numFmtId="0" fontId="76" fillId="0" borderId="41"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4" fillId="46" borderId="42" xfId="57" applyFont="1" applyFill="1" applyBorder="1" applyAlignment="1">
      <alignment horizontal="center" vertical="center" wrapText="1"/>
      <protection/>
    </xf>
    <xf numFmtId="0" fontId="78" fillId="0" borderId="0" xfId="57" applyFont="1" applyFill="1" applyBorder="1" applyAlignment="1">
      <alignment horizontal="center" vertical="center" wrapText="1"/>
      <protection/>
    </xf>
    <xf numFmtId="0" fontId="106" fillId="0" borderId="43" xfId="53" applyFill="1" applyBorder="1" applyAlignment="1" quotePrefix="1">
      <alignment horizontal="center" vertical="center" wrapText="1"/>
    </xf>
    <xf numFmtId="0" fontId="106" fillId="0" borderId="43" xfId="53" applyFill="1" applyBorder="1" applyAlignment="1">
      <alignment horizontal="center" vertical="center" wrapText="1"/>
    </xf>
    <xf numFmtId="0" fontId="106" fillId="0" borderId="44"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24" fillId="46" borderId="0" xfId="57" applyFont="1" applyFill="1" applyBorder="1" applyAlignment="1">
      <alignment horizontal="center" vertical="center" wrapText="1"/>
      <protection/>
    </xf>
    <xf numFmtId="0" fontId="78" fillId="46" borderId="0" xfId="57" applyFont="1" applyFill="1" applyBorder="1" applyAlignment="1">
      <alignment horizontal="center" vertical="center" wrapText="1"/>
      <protection/>
    </xf>
    <xf numFmtId="0" fontId="96" fillId="46" borderId="0" xfId="57"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14" fontId="76" fillId="0" borderId="0" xfId="57" applyNumberFormat="1" applyFont="1" applyFill="1" applyBorder="1" applyAlignment="1">
      <alignment horizontal="center" vertical="center" wrapText="1"/>
      <protection/>
    </xf>
    <xf numFmtId="0" fontId="80" fillId="0" borderId="0" xfId="57" applyFont="1" applyFill="1" applyBorder="1" applyAlignment="1">
      <alignment horizontal="center" vertical="center" wrapText="1"/>
      <protection/>
    </xf>
    <xf numFmtId="0" fontId="0" fillId="0" borderId="0" xfId="66" applyFill="1">
      <alignment horizontal="left" wrapText="1"/>
      <protection/>
    </xf>
    <xf numFmtId="0" fontId="125" fillId="0" borderId="0" xfId="53" applyFont="1" applyFill="1" applyBorder="1" applyAlignment="1" quotePrefix="1">
      <alignment horizontal="center" vertical="center" wrapText="1"/>
    </xf>
    <xf numFmtId="0" fontId="76" fillId="0" borderId="0" xfId="57" applyFont="1" applyFill="1" applyBorder="1" applyAlignment="1" quotePrefix="1">
      <alignment horizontal="center" vertical="center" wrapText="1"/>
      <protection/>
    </xf>
    <xf numFmtId="0" fontId="79" fillId="0" borderId="0" xfId="57" applyFont="1" applyFill="1" applyBorder="1" applyAlignment="1" quotePrefix="1">
      <alignment horizontal="center" vertical="center" wrapText="1"/>
      <protection/>
    </xf>
    <xf numFmtId="0" fontId="79" fillId="19" borderId="0" xfId="57" applyFont="1" applyFill="1" applyBorder="1" applyAlignment="1">
      <alignment horizontal="center" vertical="center" wrapText="1"/>
      <protection/>
    </xf>
    <xf numFmtId="0" fontId="82" fillId="19" borderId="0" xfId="57" applyFont="1" applyFill="1" applyBorder="1" applyAlignment="1" quotePrefix="1">
      <alignment horizontal="center" vertical="center" wrapText="1"/>
      <protection/>
    </xf>
    <xf numFmtId="0" fontId="78"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9" fontId="76" fillId="0" borderId="0" xfId="57" applyNumberFormat="1" applyFont="1" applyFill="1" applyBorder="1" applyAlignment="1">
      <alignment horizontal="center" vertical="center" wrapText="1"/>
      <protection/>
    </xf>
    <xf numFmtId="0" fontId="80" fillId="0" borderId="0" xfId="57" applyFont="1" applyFill="1" applyBorder="1" applyAlignment="1" quotePrefix="1">
      <alignment horizontal="center" vertical="center" wrapText="1"/>
      <protection/>
    </xf>
    <xf numFmtId="179" fontId="76" fillId="0" borderId="0" xfId="57" applyNumberFormat="1" applyFont="1" applyFill="1" applyBorder="1" applyAlignment="1" applyProtection="1">
      <alignment horizontal="center" vertical="center" wrapText="1"/>
      <protection/>
    </xf>
    <xf numFmtId="0" fontId="79" fillId="19" borderId="0" xfId="57" applyFont="1" applyFill="1" applyBorder="1" applyAlignment="1" quotePrefix="1">
      <alignment horizontal="center" vertical="center" wrapText="1"/>
      <protection/>
    </xf>
    <xf numFmtId="9" fontId="76" fillId="0" borderId="0" xfId="65" applyFont="1" applyFill="1" applyBorder="1" applyAlignment="1">
      <alignment horizontal="center" vertical="center" wrapText="1"/>
    </xf>
    <xf numFmtId="3"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applyProtection="1" quotePrefix="1">
      <alignment horizontal="center" vertical="center" wrapText="1"/>
      <protection/>
    </xf>
    <xf numFmtId="0" fontId="76" fillId="0" borderId="0" xfId="57" applyFont="1" applyFill="1" applyBorder="1" applyAlignment="1" quotePrefix="1">
      <alignment horizontal="right" vertical="center" wrapText="1"/>
      <protection/>
    </xf>
    <xf numFmtId="179" fontId="76" fillId="0" borderId="0" xfId="57" applyNumberFormat="1" applyFont="1" applyFill="1" applyBorder="1" applyAlignment="1" quotePrefix="1">
      <alignment horizontal="center" vertical="center" wrapText="1"/>
      <protection/>
    </xf>
    <xf numFmtId="9" fontId="76" fillId="0" borderId="0" xfId="65" applyFont="1" applyFill="1" applyBorder="1" applyAlignment="1" quotePrefix="1">
      <alignment horizontal="center" vertical="center" wrapText="1"/>
    </xf>
    <xf numFmtId="0" fontId="80" fillId="0" borderId="0" xfId="57" applyFont="1" applyFill="1" applyBorder="1" applyAlignment="1">
      <alignment horizontal="right" vertical="center" wrapText="1"/>
      <protection/>
    </xf>
    <xf numFmtId="179" fontId="126" fillId="0" borderId="0" xfId="57" applyNumberFormat="1"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27" fillId="19" borderId="0" xfId="57" applyFont="1" applyFill="1" applyBorder="1" applyAlignment="1">
      <alignment horizontal="center" vertical="center" wrapText="1"/>
      <protection/>
    </xf>
    <xf numFmtId="180" fontId="76"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80" fontId="76" fillId="0" borderId="0" xfId="57" applyNumberFormat="1" applyFont="1" applyFill="1" applyBorder="1" applyAlignment="1" quotePrefix="1">
      <alignment horizontal="center" vertical="center" wrapText="1"/>
      <protection/>
    </xf>
    <xf numFmtId="0" fontId="128" fillId="0" borderId="0" xfId="57" applyFont="1" applyFill="1" applyBorder="1" applyAlignment="1" quotePrefix="1">
      <alignment horizontal="right" vertical="center" wrapText="1"/>
      <protection/>
    </xf>
    <xf numFmtId="180" fontId="76" fillId="0" borderId="0" xfId="57" applyNumberFormat="1" applyFont="1" applyFill="1" applyBorder="1" applyAlignment="1" applyProtection="1">
      <alignment horizontal="center" vertical="center" wrapText="1"/>
      <protection/>
    </xf>
    <xf numFmtId="2" fontId="76"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6"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76"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80"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pplyFill="1">
      <alignment/>
      <protection/>
    </xf>
    <xf numFmtId="0" fontId="86" fillId="0" borderId="0" xfId="57" applyFont="1" applyFill="1" applyBorder="1" applyAlignment="1">
      <alignment horizontal="left" vertical="center"/>
      <protection/>
    </xf>
    <xf numFmtId="0" fontId="86" fillId="0" borderId="0" xfId="57" applyFont="1" applyFill="1" applyBorder="1" applyAlignment="1">
      <alignment horizontal="center" vertical="center" wrapText="1"/>
      <protection/>
    </xf>
    <xf numFmtId="0" fontId="87" fillId="0" borderId="0" xfId="57" applyFont="1" applyFill="1" applyBorder="1" applyAlignment="1">
      <alignment horizontal="center" vertical="center" wrapText="1"/>
      <protection/>
    </xf>
    <xf numFmtId="0" fontId="129"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21" fillId="0" borderId="0" xfId="57" applyFont="1" applyFill="1" applyBorder="1" applyAlignment="1" applyProtection="1">
      <alignment horizontal="center" vertical="center"/>
      <protection/>
    </xf>
    <xf numFmtId="0" fontId="126"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124" fillId="47" borderId="0" xfId="57" applyFont="1" applyFill="1" applyBorder="1" applyAlignment="1" applyProtection="1">
      <alignment horizontal="center" vertical="center" wrapText="1"/>
      <protection/>
    </xf>
    <xf numFmtId="0" fontId="76" fillId="0" borderId="41"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46" borderId="42" xfId="57" applyFont="1" applyFill="1" applyBorder="1" applyAlignment="1" applyProtection="1">
      <alignment horizontal="center" vertical="center" wrapText="1"/>
      <protection/>
    </xf>
    <xf numFmtId="0" fontId="78" fillId="0" borderId="0" xfId="57" applyFont="1" applyFill="1" applyBorder="1" applyAlignment="1" applyProtection="1">
      <alignment horizontal="center" vertical="center" wrapText="1"/>
      <protection/>
    </xf>
    <xf numFmtId="0" fontId="106" fillId="0" borderId="43" xfId="53" applyFill="1" applyBorder="1" applyAlignment="1" applyProtection="1">
      <alignment horizontal="center" vertical="center" wrapText="1"/>
      <protection/>
    </xf>
    <xf numFmtId="0" fontId="106" fillId="0" borderId="43" xfId="53" applyFill="1" applyBorder="1" applyAlignment="1" applyProtection="1" quotePrefix="1">
      <alignment horizontal="right" vertical="center" wrapText="1"/>
      <protection/>
    </xf>
    <xf numFmtId="0" fontId="106" fillId="0" borderId="44"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24" fillId="46" borderId="0" xfId="57" applyFont="1" applyFill="1" applyBorder="1" applyAlignment="1" applyProtection="1">
      <alignment horizontal="center" vertical="center" wrapText="1"/>
      <protection/>
    </xf>
    <xf numFmtId="0" fontId="78" fillId="46" borderId="0" xfId="57" applyFont="1" applyFill="1" applyBorder="1" applyAlignment="1" applyProtection="1">
      <alignment horizontal="center" vertical="center" wrapText="1"/>
      <protection/>
    </xf>
    <xf numFmtId="0" fontId="96" fillId="46" borderId="0" xfId="57" applyFont="1" applyFill="1" applyBorder="1" applyAlignment="1" applyProtection="1">
      <alignment horizontal="center" vertical="center" wrapText="1"/>
      <protection/>
    </xf>
    <xf numFmtId="0" fontId="79" fillId="19" borderId="0" xfId="57" applyFont="1" applyFill="1" applyBorder="1" applyAlignment="1" applyProtection="1">
      <alignment horizontal="center" vertical="center" wrapText="1"/>
      <protection/>
    </xf>
    <xf numFmtId="0" fontId="82"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76" fillId="0" borderId="0" xfId="57" applyFont="1" applyFill="1" applyBorder="1" applyAlignment="1" applyProtection="1">
      <alignment horizontal="right" vertical="center" wrapText="1"/>
      <protection/>
    </xf>
    <xf numFmtId="9" fontId="76" fillId="0" borderId="0" xfId="65" applyFont="1" applyFill="1" applyBorder="1" applyAlignment="1" applyProtection="1">
      <alignment horizontal="center" vertical="center" wrapText="1"/>
      <protection/>
    </xf>
    <xf numFmtId="0" fontId="80" fillId="0" borderId="0" xfId="57" applyFont="1" applyFill="1" applyBorder="1" applyAlignment="1" applyProtection="1">
      <alignment horizontal="right" vertical="center" wrapText="1"/>
      <protection/>
    </xf>
    <xf numFmtId="0" fontId="78" fillId="19" borderId="0" xfId="57" applyFont="1" applyFill="1" applyBorder="1" applyAlignment="1" applyProtection="1">
      <alignment horizontal="center" vertical="center" wrapText="1"/>
      <protection/>
    </xf>
    <xf numFmtId="1" fontId="76" fillId="0" borderId="0" xfId="57" applyNumberFormat="1" applyFont="1" applyFill="1" applyBorder="1" applyAlignment="1" applyProtection="1">
      <alignment horizontal="center" vertical="center" wrapText="1"/>
      <protection/>
    </xf>
    <xf numFmtId="0" fontId="80" fillId="0" borderId="0" xfId="57" applyFont="1" applyFill="1" applyBorder="1" applyAlignment="1" applyProtection="1">
      <alignment horizontal="center" vertical="center" wrapText="1"/>
      <protection/>
    </xf>
    <xf numFmtId="10" fontId="76" fillId="0" borderId="0" xfId="65" applyNumberFormat="1" applyFont="1" applyFill="1" applyBorder="1" applyAlignment="1" applyProtection="1">
      <alignment horizontal="center" vertical="center" wrapText="1"/>
      <protection/>
    </xf>
    <xf numFmtId="181" fontId="76" fillId="0" borderId="0" xfId="65" applyNumberFormat="1" applyFont="1" applyFill="1" applyBorder="1" applyAlignment="1" applyProtection="1">
      <alignment horizontal="center" vertical="center" wrapText="1"/>
      <protection/>
    </xf>
    <xf numFmtId="0" fontId="89" fillId="0" borderId="0" xfId="57" applyFont="1" applyFill="1" applyBorder="1" applyAlignment="1" applyProtection="1">
      <alignment horizontal="center" vertical="center" wrapText="1"/>
      <protection/>
    </xf>
    <xf numFmtId="181" fontId="89" fillId="0" borderId="0" xfId="65" applyNumberFormat="1" applyFont="1" applyFill="1" applyBorder="1" applyAlignment="1" applyProtection="1">
      <alignment horizontal="center" vertical="center" wrapText="1"/>
      <protection/>
    </xf>
    <xf numFmtId="0" fontId="76" fillId="0" borderId="0" xfId="57" applyFont="1" applyFill="1" applyBorder="1" applyAlignment="1" applyProtection="1" quotePrefix="1">
      <alignment horizontal="center" vertical="center" wrapText="1"/>
      <protection/>
    </xf>
    <xf numFmtId="0" fontId="82" fillId="19" borderId="0" xfId="57" applyFont="1" applyFill="1" applyBorder="1" applyAlignment="1" applyProtection="1">
      <alignment horizontal="center" vertical="center" wrapText="1"/>
      <protection/>
    </xf>
    <xf numFmtId="181"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80" fillId="0" borderId="0" xfId="65" applyFont="1" applyFill="1" applyBorder="1" applyAlignment="1" applyProtection="1">
      <alignment horizontal="center" vertical="center" wrapText="1"/>
      <protection/>
    </xf>
    <xf numFmtId="0" fontId="79"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112" fillId="48" borderId="0" xfId="57" applyFont="1" applyFill="1" applyBorder="1" applyAlignment="1" applyProtection="1">
      <alignment horizontal="center" vertical="center" wrapText="1"/>
      <protection/>
    </xf>
    <xf numFmtId="0" fontId="79"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82" fillId="0" borderId="0" xfId="57" applyFont="1" applyFill="1" applyBorder="1" applyAlignment="1" applyProtection="1" quotePrefix="1">
      <alignment horizontal="center" vertical="center" wrapText="1"/>
      <protection/>
    </xf>
    <xf numFmtId="0" fontId="76" fillId="0" borderId="0" xfId="57" applyFont="1" applyFill="1" applyBorder="1" applyAlignment="1" applyProtection="1" quotePrefix="1">
      <alignment horizontal="right" vertical="center" wrapText="1"/>
      <protection/>
    </xf>
    <xf numFmtId="180" fontId="76" fillId="0" borderId="0" xfId="57" applyNumberFormat="1" applyFont="1" applyFill="1" applyBorder="1" applyAlignment="1" applyProtection="1" quotePrefix="1">
      <alignment horizontal="center" vertical="center" wrapText="1"/>
      <protection/>
    </xf>
    <xf numFmtId="9" fontId="76" fillId="0" borderId="0" xfId="65" applyFont="1" applyFill="1" applyBorder="1" applyAlignment="1" applyProtection="1" quotePrefix="1">
      <alignment horizontal="center" vertical="center" wrapText="1"/>
      <protection/>
    </xf>
    <xf numFmtId="9" fontId="126"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46" borderId="0" xfId="57" applyFont="1" applyFill="1" applyBorder="1" applyAlignment="1">
      <alignment horizontal="center" vertical="center" wrapText="1"/>
      <protection/>
    </xf>
    <xf numFmtId="0" fontId="96" fillId="0" borderId="0" xfId="57" applyAlignment="1">
      <alignment horizontal="center"/>
      <protection/>
    </xf>
    <xf numFmtId="0" fontId="82" fillId="0" borderId="0" xfId="57" applyFont="1" applyFill="1" applyBorder="1" applyAlignment="1" quotePrefix="1">
      <alignment horizontal="center" vertical="center" wrapText="1"/>
      <protection/>
    </xf>
    <xf numFmtId="0" fontId="78" fillId="0" borderId="0" xfId="57" applyFont="1" applyFill="1" applyBorder="1" applyAlignment="1" quotePrefix="1">
      <alignment horizontal="center" vertical="center" wrapText="1"/>
      <protection/>
    </xf>
    <xf numFmtId="0" fontId="76" fillId="49" borderId="0" xfId="57" applyFont="1" applyFill="1" applyBorder="1" applyAlignment="1" quotePrefix="1">
      <alignment horizontal="center" vertical="center" wrapText="1"/>
      <protection/>
    </xf>
    <xf numFmtId="0" fontId="131" fillId="0" borderId="0" xfId="57" applyFont="1" applyFill="1" applyBorder="1" applyAlignment="1">
      <alignment horizontal="left" vertical="center" wrapText="1"/>
      <protection/>
    </xf>
    <xf numFmtId="0" fontId="79" fillId="0" borderId="0" xfId="57" applyFont="1" applyFill="1" applyBorder="1" applyAlignment="1" quotePrefix="1">
      <alignment horizontal="left" vertical="center" wrapText="1"/>
      <protection/>
    </xf>
    <xf numFmtId="0" fontId="79" fillId="0" borderId="0" xfId="57" applyFont="1" applyFill="1" applyBorder="1" applyAlignment="1">
      <alignment horizontal="left" vertical="center" wrapText="1"/>
      <protection/>
    </xf>
    <xf numFmtId="0" fontId="132" fillId="0" borderId="0" xfId="57" applyFont="1" applyFill="1" applyBorder="1" applyAlignment="1">
      <alignment horizontal="center" vertical="center" wrapText="1"/>
      <protection/>
    </xf>
    <xf numFmtId="14"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Brussels</c:v>
                </c:pt>
                <c:pt idx="8">
                  <c:v>West-Vlaanderen</c:v>
                </c:pt>
                <c:pt idx="9">
                  <c:v>Vlaams-Brabant</c:v>
                </c:pt>
                <c:pt idx="10">
                  <c:v>Oost-Vlaanderen</c:v>
                </c:pt>
                <c:pt idx="11">
                  <c:v>Antwerpen</c:v>
                </c:pt>
              </c:strCache>
            </c:strRef>
          </c:cat>
          <c:val>
            <c:numRef>
              <c:f>_Hidden11!$B$2:$B$13</c:f>
              <c:numCache>
                <c:ptCount val="12"/>
                <c:pt idx="0">
                  <c:v>2806285.18</c:v>
                </c:pt>
                <c:pt idx="1">
                  <c:v>72447129.25000001</c:v>
                </c:pt>
                <c:pt idx="2">
                  <c:v>110989470.88000016</c:v>
                </c:pt>
                <c:pt idx="3">
                  <c:v>172002325.59999996</c:v>
                </c:pt>
                <c:pt idx="4">
                  <c:v>190701039.9400004</c:v>
                </c:pt>
                <c:pt idx="5">
                  <c:v>202778827.00000006</c:v>
                </c:pt>
                <c:pt idx="6">
                  <c:v>241855528.2500006</c:v>
                </c:pt>
                <c:pt idx="7">
                  <c:v>318098156.26999944</c:v>
                </c:pt>
                <c:pt idx="8">
                  <c:v>325591283.0999993</c:v>
                </c:pt>
                <c:pt idx="9">
                  <c:v>427622181.4400002</c:v>
                </c:pt>
                <c:pt idx="10">
                  <c:v>449647325.8100004</c:v>
                </c:pt>
                <c:pt idx="11">
                  <c:v>502818674.08999866</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3"/>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_Hidden20!$A$2:$A$2</c:f>
              <c:strCache>
                <c:ptCount val="1"/>
                <c:pt idx="0">
                  <c:v>Monthly</c:v>
                </c:pt>
              </c:strCache>
            </c:strRef>
          </c:cat>
          <c:val>
            <c:numRef>
              <c:f>_Hidden20!$B$2:$B$2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53947079.29999995</c:v>
                </c:pt>
                <c:pt idx="1">
                  <c:v>94790280.83</c:v>
                </c:pt>
                <c:pt idx="2">
                  <c:v>2868620866.6800056</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8.252062939946015E-05</c:v>
                </c:pt>
                <c:pt idx="1">
                  <c:v>0.01349614811332916</c:v>
                </c:pt>
                <c:pt idx="2">
                  <c:v>0.05175137623784467</c:v>
                </c:pt>
                <c:pt idx="3">
                  <c:v>0.08779712111944797</c:v>
                </c:pt>
                <c:pt idx="4">
                  <c:v>0.10557412976674672</c:v>
                </c:pt>
                <c:pt idx="5">
                  <c:v>0.11853689222977425</c:v>
                </c:pt>
                <c:pt idx="6">
                  <c:v>0.12857982425247863</c:v>
                </c:pt>
                <c:pt idx="7">
                  <c:v>0.13300634167799502</c:v>
                </c:pt>
                <c:pt idx="8">
                  <c:v>0.134191181654314</c:v>
                </c:pt>
                <c:pt idx="9">
                  <c:v>0.14613701708735363</c:v>
                </c:pt>
                <c:pt idx="10">
                  <c:v>0.0652235247877953</c:v>
                </c:pt>
                <c:pt idx="11">
                  <c:v>0.005902987912320424</c:v>
                </c:pt>
                <c:pt idx="12">
                  <c:v>0.0019492892119137733</c:v>
                </c:pt>
                <c:pt idx="13">
                  <c:v>0.007771645319286984</c:v>
                </c:pt>
              </c:numCache>
            </c:numRef>
          </c:val>
        </c:ser>
        <c:gapWidth val="80"/>
        <c:axId val="17279185"/>
        <c:axId val="21294938"/>
      </c:barChart>
      <c:catAx>
        <c:axId val="1727918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21294938"/>
        <c:crosses val="autoZero"/>
        <c:auto val="1"/>
        <c:lblOffset val="100"/>
        <c:tickLblSkip val="1"/>
        <c:noMultiLvlLbl val="0"/>
      </c:catAx>
      <c:valAx>
        <c:axId val="2129493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27918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0.003640428104425959</c:v>
                </c:pt>
                <c:pt idx="1">
                  <c:v>0.02122161474930241</c:v>
                </c:pt>
                <c:pt idx="2">
                  <c:v>0.05745433322091143</c:v>
                </c:pt>
                <c:pt idx="3">
                  <c:v>0.13855477847653178</c:v>
                </c:pt>
                <c:pt idx="4">
                  <c:v>0.22126904907669775</c:v>
                </c:pt>
                <c:pt idx="5">
                  <c:v>0.026495080912059717</c:v>
                </c:pt>
                <c:pt idx="6">
                  <c:v>0.038008874100854864</c:v>
                </c:pt>
                <c:pt idx="7">
                  <c:v>0.04785597109981226</c:v>
                </c:pt>
                <c:pt idx="8">
                  <c:v>0.0622387713070919</c:v>
                </c:pt>
                <c:pt idx="9">
                  <c:v>0.04837712158702576</c:v>
                </c:pt>
                <c:pt idx="10">
                  <c:v>0.15931859374822283</c:v>
                </c:pt>
                <c:pt idx="11">
                  <c:v>0.0672778061107502</c:v>
                </c:pt>
                <c:pt idx="12">
                  <c:v>0.029061529161788082</c:v>
                </c:pt>
                <c:pt idx="13">
                  <c:v>0.07922604834452521</c:v>
                </c:pt>
              </c:numCache>
            </c:numRef>
          </c:val>
        </c:ser>
        <c:gapWidth val="80"/>
        <c:axId val="57436715"/>
        <c:axId val="47168388"/>
      </c:barChart>
      <c:catAx>
        <c:axId val="5743671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7168388"/>
        <c:crosses val="autoZero"/>
        <c:auto val="1"/>
        <c:lblOffset val="100"/>
        <c:tickLblSkip val="1"/>
        <c:noMultiLvlLbl val="0"/>
      </c:catAx>
      <c:valAx>
        <c:axId val="4716838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43671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strCache>
            </c:strRef>
          </c:cat>
          <c:val>
            <c:numRef>
              <c:f>_Hidden24!$B$2:$B$19</c:f>
              <c:numCache>
                <c:ptCount val="18"/>
                <c:pt idx="0">
                  <c:v>0.011214553220541679</c:v>
                </c:pt>
                <c:pt idx="1">
                  <c:v>0.016510922212464602</c:v>
                </c:pt>
                <c:pt idx="2">
                  <c:v>0.06534408697917442</c:v>
                </c:pt>
                <c:pt idx="3">
                  <c:v>0.09037583459167164</c:v>
                </c:pt>
                <c:pt idx="4">
                  <c:v>0.09635848046699574</c:v>
                </c:pt>
                <c:pt idx="5">
                  <c:v>0.09959826252970909</c:v>
                </c:pt>
                <c:pt idx="6">
                  <c:v>0.07979447408024362</c:v>
                </c:pt>
                <c:pt idx="7">
                  <c:v>0.10466728652364503</c:v>
                </c:pt>
                <c:pt idx="8">
                  <c:v>0.11617573490125523</c:v>
                </c:pt>
                <c:pt idx="9">
                  <c:v>0.08785175550078682</c:v>
                </c:pt>
                <c:pt idx="10">
                  <c:v>0.07599627014868181</c:v>
                </c:pt>
                <c:pt idx="11">
                  <c:v>0.09140378577507459</c:v>
                </c:pt>
                <c:pt idx="12">
                  <c:v>0.059429632367377395</c:v>
                </c:pt>
                <c:pt idx="13">
                  <c:v>0.004183275306142438</c:v>
                </c:pt>
                <c:pt idx="14">
                  <c:v>0.0009507544362847856</c:v>
                </c:pt>
                <c:pt idx="15">
                  <c:v>5.307036087965417E-05</c:v>
                </c:pt>
                <c:pt idx="16">
                  <c:v>1.5935959997310543E-05</c:v>
                </c:pt>
                <c:pt idx="17">
                  <c:v>7.588463907451657E-05</c:v>
                </c:pt>
              </c:numCache>
            </c:numRef>
          </c:val>
        </c:ser>
        <c:gapWidth val="80"/>
        <c:axId val="21862309"/>
        <c:axId val="62543054"/>
      </c:barChart>
      <c:catAx>
        <c:axId val="2186230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2543054"/>
        <c:crosses val="autoZero"/>
        <c:auto val="1"/>
        <c:lblOffset val="100"/>
        <c:tickLblSkip val="1"/>
        <c:noMultiLvlLbl val="0"/>
      </c:catAx>
      <c:valAx>
        <c:axId val="6254305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186230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0.9436030618877139</c:v>
                </c:pt>
                <c:pt idx="1">
                  <c:v>0.019342618059541208</c:v>
                </c:pt>
                <c:pt idx="2">
                  <c:v>0.012318003039796384</c:v>
                </c:pt>
                <c:pt idx="3">
                  <c:v>0.010527632406306399</c:v>
                </c:pt>
                <c:pt idx="4">
                  <c:v>0.004043524736835413</c:v>
                </c:pt>
                <c:pt idx="5">
                  <c:v>0.002768418385254609</c:v>
                </c:pt>
                <c:pt idx="6">
                  <c:v>0.006582571052890371</c:v>
                </c:pt>
                <c:pt idx="7">
                  <c:v>0.0008141704316617445</c:v>
                </c:pt>
              </c:numCache>
            </c:numRef>
          </c:val>
        </c:ser>
        <c:gapWidth val="80"/>
        <c:axId val="26016575"/>
        <c:axId val="32822584"/>
      </c:barChart>
      <c:catAx>
        <c:axId val="2601657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2822584"/>
        <c:crosses val="autoZero"/>
        <c:auto val="1"/>
        <c:lblOffset val="100"/>
        <c:tickLblSkip val="1"/>
        <c:noMultiLvlLbl val="0"/>
      </c:catAx>
      <c:valAx>
        <c:axId val="3282258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01657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_Hidden27!$B$2:$B$4</c:f>
              <c:numCache>
                <c:ptCount val="3"/>
                <c:pt idx="0">
                  <c:v>6082551.68</c:v>
                </c:pt>
                <c:pt idx="1">
                  <c:v>619045.31</c:v>
                </c:pt>
                <c:pt idx="2">
                  <c:v>596797.09</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_Hidden27!$C$2:$C$4</c:f>
              <c:numCache>
                <c:ptCount val="3"/>
                <c:pt idx="0">
                  <c:v>66</c:v>
                </c:pt>
                <c:pt idx="1">
                  <c:v>7</c:v>
                </c:pt>
                <c:pt idx="2">
                  <c:v>6</c:v>
                </c:pt>
              </c:numCache>
            </c:numRef>
          </c:val>
        </c:ser>
        <c:gapWidth val="100"/>
        <c:axId val="26967801"/>
        <c:axId val="41383618"/>
      </c:barChart>
      <c:catAx>
        <c:axId val="26967801"/>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1383618"/>
        <c:crosses val="autoZero"/>
        <c:auto val="1"/>
        <c:lblOffset val="100"/>
        <c:tickLblSkip val="1"/>
        <c:noMultiLvlLbl val="0"/>
      </c:catAx>
      <c:valAx>
        <c:axId val="4138361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96780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75"/>
        </c:manualLayout>
      </c:layout>
      <c:spPr>
        <a:noFill/>
        <a:ln w="3175">
          <a:solidFill>
            <a:srgbClr val="000000"/>
          </a:solidFill>
        </a:ln>
      </c:spPr>
    </c:title>
    <c:plotArea>
      <c:layout>
        <c:manualLayout>
          <c:xMode val="edge"/>
          <c:yMode val="edge"/>
          <c:x val="0.01025"/>
          <c:y val="0.1335"/>
          <c:w val="0.97975"/>
          <c:h val="0.850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_Hidden30!$A$2:$A$368</c:f>
              <c:strCache>
                <c:ptCount val="367"/>
                <c:pt idx="0">
                  <c:v>1/05/2020</c:v>
                </c:pt>
                <c:pt idx="1">
                  <c:v>1/06/2020</c:v>
                </c:pt>
                <c:pt idx="2">
                  <c:v>1/07/2020</c:v>
                </c:pt>
                <c:pt idx="3">
                  <c:v>1/08/2020</c:v>
                </c:pt>
                <c:pt idx="4">
                  <c:v>1/09/2020</c:v>
                </c:pt>
                <c:pt idx="5">
                  <c:v>1/10/2020</c:v>
                </c:pt>
                <c:pt idx="6">
                  <c:v>1/11/2020</c:v>
                </c:pt>
                <c:pt idx="7">
                  <c:v>1/12/2020</c:v>
                </c:pt>
                <c:pt idx="8">
                  <c:v>1/01/2021</c:v>
                </c:pt>
                <c:pt idx="9">
                  <c:v>1/02/2021</c:v>
                </c:pt>
                <c:pt idx="10">
                  <c:v>1/03/2021</c:v>
                </c:pt>
                <c:pt idx="11">
                  <c:v>1/04/2021</c:v>
                </c:pt>
                <c:pt idx="12">
                  <c:v>1/05/2021</c:v>
                </c:pt>
                <c:pt idx="13">
                  <c:v>1/06/2021</c:v>
                </c:pt>
                <c:pt idx="14">
                  <c:v>1/07/2021</c:v>
                </c:pt>
                <c:pt idx="15">
                  <c:v>1/08/2021</c:v>
                </c:pt>
                <c:pt idx="16">
                  <c:v>1/09/2021</c:v>
                </c:pt>
                <c:pt idx="17">
                  <c:v>1/10/2021</c:v>
                </c:pt>
                <c:pt idx="18">
                  <c:v>1/11/2021</c:v>
                </c:pt>
                <c:pt idx="19">
                  <c:v>1/12/2021</c:v>
                </c:pt>
                <c:pt idx="20">
                  <c:v>1/01/2022</c:v>
                </c:pt>
                <c:pt idx="21">
                  <c:v>1/02/2022</c:v>
                </c:pt>
                <c:pt idx="22">
                  <c:v>1/03/2022</c:v>
                </c:pt>
                <c:pt idx="23">
                  <c:v>1/04/2022</c:v>
                </c:pt>
                <c:pt idx="24">
                  <c:v>1/05/2022</c:v>
                </c:pt>
                <c:pt idx="25">
                  <c:v>1/06/2022</c:v>
                </c:pt>
                <c:pt idx="26">
                  <c:v>1/07/2022</c:v>
                </c:pt>
                <c:pt idx="27">
                  <c:v>1/08/2022</c:v>
                </c:pt>
                <c:pt idx="28">
                  <c:v>1/09/2022</c:v>
                </c:pt>
                <c:pt idx="29">
                  <c:v>1/10/2022</c:v>
                </c:pt>
                <c:pt idx="30">
                  <c:v>1/11/2022</c:v>
                </c:pt>
                <c:pt idx="31">
                  <c:v>1/12/2022</c:v>
                </c:pt>
                <c:pt idx="32">
                  <c:v>1/01/2023</c:v>
                </c:pt>
                <c:pt idx="33">
                  <c:v>1/02/2023</c:v>
                </c:pt>
                <c:pt idx="34">
                  <c:v>1/03/2023</c:v>
                </c:pt>
                <c:pt idx="35">
                  <c:v>1/04/2023</c:v>
                </c:pt>
                <c:pt idx="36">
                  <c:v>1/05/2023</c:v>
                </c:pt>
                <c:pt idx="37">
                  <c:v>1/06/2023</c:v>
                </c:pt>
                <c:pt idx="38">
                  <c:v>1/07/2023</c:v>
                </c:pt>
                <c:pt idx="39">
                  <c:v>1/08/2023</c:v>
                </c:pt>
                <c:pt idx="40">
                  <c:v>1/09/2023</c:v>
                </c:pt>
                <c:pt idx="41">
                  <c:v>1/10/2023</c:v>
                </c:pt>
                <c:pt idx="42">
                  <c:v>1/11/2023</c:v>
                </c:pt>
                <c:pt idx="43">
                  <c:v>1/12/2023</c:v>
                </c:pt>
                <c:pt idx="44">
                  <c:v>1/01/2024</c:v>
                </c:pt>
                <c:pt idx="45">
                  <c:v>1/02/2024</c:v>
                </c:pt>
                <c:pt idx="46">
                  <c:v>1/03/2024</c:v>
                </c:pt>
                <c:pt idx="47">
                  <c:v>1/04/2024</c:v>
                </c:pt>
                <c:pt idx="48">
                  <c:v>1/05/2024</c:v>
                </c:pt>
                <c:pt idx="49">
                  <c:v>1/06/2024</c:v>
                </c:pt>
                <c:pt idx="50">
                  <c:v>1/07/2024</c:v>
                </c:pt>
                <c:pt idx="51">
                  <c:v>1/08/2024</c:v>
                </c:pt>
                <c:pt idx="52">
                  <c:v>1/09/2024</c:v>
                </c:pt>
                <c:pt idx="53">
                  <c:v>1/10/2024</c:v>
                </c:pt>
                <c:pt idx="54">
                  <c:v>1/11/2024</c:v>
                </c:pt>
                <c:pt idx="55">
                  <c:v>1/12/2024</c:v>
                </c:pt>
                <c:pt idx="56">
                  <c:v>1/01/2025</c:v>
                </c:pt>
                <c:pt idx="57">
                  <c:v>1/02/2025</c:v>
                </c:pt>
                <c:pt idx="58">
                  <c:v>1/03/2025</c:v>
                </c:pt>
                <c:pt idx="59">
                  <c:v>1/04/2025</c:v>
                </c:pt>
                <c:pt idx="60">
                  <c:v>1/05/2025</c:v>
                </c:pt>
                <c:pt idx="61">
                  <c:v>1/06/2025</c:v>
                </c:pt>
                <c:pt idx="62">
                  <c:v>1/07/2025</c:v>
                </c:pt>
                <c:pt idx="63">
                  <c:v>1/08/2025</c:v>
                </c:pt>
                <c:pt idx="64">
                  <c:v>1/09/2025</c:v>
                </c:pt>
                <c:pt idx="65">
                  <c:v>1/10/2025</c:v>
                </c:pt>
                <c:pt idx="66">
                  <c:v>1/11/2025</c:v>
                </c:pt>
                <c:pt idx="67">
                  <c:v>1/12/2025</c:v>
                </c:pt>
                <c:pt idx="68">
                  <c:v>1/01/2026</c:v>
                </c:pt>
                <c:pt idx="69">
                  <c:v>1/02/2026</c:v>
                </c:pt>
                <c:pt idx="70">
                  <c:v>1/03/2026</c:v>
                </c:pt>
                <c:pt idx="71">
                  <c:v>1/04/2026</c:v>
                </c:pt>
                <c:pt idx="72">
                  <c:v>1/05/2026</c:v>
                </c:pt>
                <c:pt idx="73">
                  <c:v>1/06/2026</c:v>
                </c:pt>
                <c:pt idx="74">
                  <c:v>1/07/2026</c:v>
                </c:pt>
                <c:pt idx="75">
                  <c:v>1/08/2026</c:v>
                </c:pt>
                <c:pt idx="76">
                  <c:v>1/09/2026</c:v>
                </c:pt>
                <c:pt idx="77">
                  <c:v>1/10/2026</c:v>
                </c:pt>
                <c:pt idx="78">
                  <c:v>1/11/2026</c:v>
                </c:pt>
                <c:pt idx="79">
                  <c:v>1/12/2026</c:v>
                </c:pt>
                <c:pt idx="80">
                  <c:v>1/01/2027</c:v>
                </c:pt>
                <c:pt idx="81">
                  <c:v>1/02/2027</c:v>
                </c:pt>
                <c:pt idx="82">
                  <c:v>1/03/2027</c:v>
                </c:pt>
                <c:pt idx="83">
                  <c:v>1/04/2027</c:v>
                </c:pt>
                <c:pt idx="84">
                  <c:v>1/05/2027</c:v>
                </c:pt>
                <c:pt idx="85">
                  <c:v>1/06/2027</c:v>
                </c:pt>
                <c:pt idx="86">
                  <c:v>1/07/2027</c:v>
                </c:pt>
                <c:pt idx="87">
                  <c:v>1/08/2027</c:v>
                </c:pt>
                <c:pt idx="88">
                  <c:v>1/09/2027</c:v>
                </c:pt>
                <c:pt idx="89">
                  <c:v>1/10/2027</c:v>
                </c:pt>
                <c:pt idx="90">
                  <c:v>1/11/2027</c:v>
                </c:pt>
                <c:pt idx="91">
                  <c:v>1/12/2027</c:v>
                </c:pt>
                <c:pt idx="92">
                  <c:v>1/01/2028</c:v>
                </c:pt>
                <c:pt idx="93">
                  <c:v>1/02/2028</c:v>
                </c:pt>
                <c:pt idx="94">
                  <c:v>1/03/2028</c:v>
                </c:pt>
                <c:pt idx="95">
                  <c:v>1/04/2028</c:v>
                </c:pt>
                <c:pt idx="96">
                  <c:v>1/05/2028</c:v>
                </c:pt>
                <c:pt idx="97">
                  <c:v>1/06/2028</c:v>
                </c:pt>
                <c:pt idx="98">
                  <c:v>1/07/2028</c:v>
                </c:pt>
                <c:pt idx="99">
                  <c:v>1/08/2028</c:v>
                </c:pt>
                <c:pt idx="100">
                  <c:v>1/09/2028</c:v>
                </c:pt>
                <c:pt idx="101">
                  <c:v>1/10/2028</c:v>
                </c:pt>
                <c:pt idx="102">
                  <c:v>1/11/2028</c:v>
                </c:pt>
                <c:pt idx="103">
                  <c:v>1/12/2028</c:v>
                </c:pt>
                <c:pt idx="104">
                  <c:v>1/01/2029</c:v>
                </c:pt>
                <c:pt idx="105">
                  <c:v>1/02/2029</c:v>
                </c:pt>
                <c:pt idx="106">
                  <c:v>1/03/2029</c:v>
                </c:pt>
                <c:pt idx="107">
                  <c:v>1/04/2029</c:v>
                </c:pt>
                <c:pt idx="108">
                  <c:v>1/05/2029</c:v>
                </c:pt>
                <c:pt idx="109">
                  <c:v>1/06/2029</c:v>
                </c:pt>
                <c:pt idx="110">
                  <c:v>1/07/2029</c:v>
                </c:pt>
                <c:pt idx="111">
                  <c:v>1/08/2029</c:v>
                </c:pt>
                <c:pt idx="112">
                  <c:v>1/09/2029</c:v>
                </c:pt>
                <c:pt idx="113">
                  <c:v>1/10/2029</c:v>
                </c:pt>
                <c:pt idx="114">
                  <c:v>1/11/2029</c:v>
                </c:pt>
                <c:pt idx="115">
                  <c:v>1/12/2029</c:v>
                </c:pt>
                <c:pt idx="116">
                  <c:v>1/01/2030</c:v>
                </c:pt>
                <c:pt idx="117">
                  <c:v>1/02/2030</c:v>
                </c:pt>
                <c:pt idx="118">
                  <c:v>1/03/2030</c:v>
                </c:pt>
                <c:pt idx="119">
                  <c:v>1/04/2030</c:v>
                </c:pt>
                <c:pt idx="120">
                  <c:v>1/05/2030</c:v>
                </c:pt>
                <c:pt idx="121">
                  <c:v>1/06/2030</c:v>
                </c:pt>
                <c:pt idx="122">
                  <c:v>1/07/2030</c:v>
                </c:pt>
                <c:pt idx="123">
                  <c:v>1/08/2030</c:v>
                </c:pt>
                <c:pt idx="124">
                  <c:v>1/09/2030</c:v>
                </c:pt>
                <c:pt idx="125">
                  <c:v>1/10/2030</c:v>
                </c:pt>
                <c:pt idx="126">
                  <c:v>1/11/2030</c:v>
                </c:pt>
                <c:pt idx="127">
                  <c:v>1/12/2030</c:v>
                </c:pt>
                <c:pt idx="128">
                  <c:v>1/01/2031</c:v>
                </c:pt>
                <c:pt idx="129">
                  <c:v>1/02/2031</c:v>
                </c:pt>
                <c:pt idx="130">
                  <c:v>1/03/2031</c:v>
                </c:pt>
                <c:pt idx="131">
                  <c:v>1/04/2031</c:v>
                </c:pt>
                <c:pt idx="132">
                  <c:v>1/05/2031</c:v>
                </c:pt>
                <c:pt idx="133">
                  <c:v>1/06/2031</c:v>
                </c:pt>
                <c:pt idx="134">
                  <c:v>1/07/2031</c:v>
                </c:pt>
                <c:pt idx="135">
                  <c:v>1/08/2031</c:v>
                </c:pt>
                <c:pt idx="136">
                  <c:v>1/09/2031</c:v>
                </c:pt>
                <c:pt idx="137">
                  <c:v>1/10/2031</c:v>
                </c:pt>
                <c:pt idx="138">
                  <c:v>1/11/2031</c:v>
                </c:pt>
                <c:pt idx="139">
                  <c:v>1/12/2031</c:v>
                </c:pt>
                <c:pt idx="140">
                  <c:v>1/01/2032</c:v>
                </c:pt>
                <c:pt idx="141">
                  <c:v>1/02/2032</c:v>
                </c:pt>
                <c:pt idx="142">
                  <c:v>1/03/2032</c:v>
                </c:pt>
                <c:pt idx="143">
                  <c:v>1/04/2032</c:v>
                </c:pt>
                <c:pt idx="144">
                  <c:v>1/05/2032</c:v>
                </c:pt>
                <c:pt idx="145">
                  <c:v>1/06/2032</c:v>
                </c:pt>
                <c:pt idx="146">
                  <c:v>1/07/2032</c:v>
                </c:pt>
                <c:pt idx="147">
                  <c:v>1/08/2032</c:v>
                </c:pt>
                <c:pt idx="148">
                  <c:v>1/09/2032</c:v>
                </c:pt>
                <c:pt idx="149">
                  <c:v>1/10/2032</c:v>
                </c:pt>
                <c:pt idx="150">
                  <c:v>1/11/2032</c:v>
                </c:pt>
                <c:pt idx="151">
                  <c:v>1/12/2032</c:v>
                </c:pt>
                <c:pt idx="152">
                  <c:v>1/01/2033</c:v>
                </c:pt>
                <c:pt idx="153">
                  <c:v>1/02/2033</c:v>
                </c:pt>
                <c:pt idx="154">
                  <c:v>1/03/2033</c:v>
                </c:pt>
                <c:pt idx="155">
                  <c:v>1/04/2033</c:v>
                </c:pt>
                <c:pt idx="156">
                  <c:v>1/05/2033</c:v>
                </c:pt>
                <c:pt idx="157">
                  <c:v>1/06/2033</c:v>
                </c:pt>
                <c:pt idx="158">
                  <c:v>1/07/2033</c:v>
                </c:pt>
                <c:pt idx="159">
                  <c:v>1/08/2033</c:v>
                </c:pt>
                <c:pt idx="160">
                  <c:v>1/09/2033</c:v>
                </c:pt>
                <c:pt idx="161">
                  <c:v>1/10/2033</c:v>
                </c:pt>
                <c:pt idx="162">
                  <c:v>1/11/2033</c:v>
                </c:pt>
                <c:pt idx="163">
                  <c:v>1/12/2033</c:v>
                </c:pt>
                <c:pt idx="164">
                  <c:v>1/01/2034</c:v>
                </c:pt>
                <c:pt idx="165">
                  <c:v>1/02/2034</c:v>
                </c:pt>
                <c:pt idx="166">
                  <c:v>1/03/2034</c:v>
                </c:pt>
                <c:pt idx="167">
                  <c:v>1/04/2034</c:v>
                </c:pt>
                <c:pt idx="168">
                  <c:v>1/05/2034</c:v>
                </c:pt>
                <c:pt idx="169">
                  <c:v>1/06/2034</c:v>
                </c:pt>
                <c:pt idx="170">
                  <c:v>1/07/2034</c:v>
                </c:pt>
                <c:pt idx="171">
                  <c:v>1/08/2034</c:v>
                </c:pt>
                <c:pt idx="172">
                  <c:v>1/09/2034</c:v>
                </c:pt>
                <c:pt idx="173">
                  <c:v>1/10/2034</c:v>
                </c:pt>
                <c:pt idx="174">
                  <c:v>1/11/2034</c:v>
                </c:pt>
                <c:pt idx="175">
                  <c:v>1/12/2034</c:v>
                </c:pt>
                <c:pt idx="176">
                  <c:v>1/01/2035</c:v>
                </c:pt>
                <c:pt idx="177">
                  <c:v>1/02/2035</c:v>
                </c:pt>
                <c:pt idx="178">
                  <c:v>1/03/2035</c:v>
                </c:pt>
                <c:pt idx="179">
                  <c:v>1/04/2035</c:v>
                </c:pt>
                <c:pt idx="180">
                  <c:v>1/05/2035</c:v>
                </c:pt>
                <c:pt idx="181">
                  <c:v>1/06/2035</c:v>
                </c:pt>
                <c:pt idx="182">
                  <c:v>1/07/2035</c:v>
                </c:pt>
                <c:pt idx="183">
                  <c:v>1/08/2035</c:v>
                </c:pt>
                <c:pt idx="184">
                  <c:v>1/09/2035</c:v>
                </c:pt>
                <c:pt idx="185">
                  <c:v>1/10/2035</c:v>
                </c:pt>
                <c:pt idx="186">
                  <c:v>1/11/2035</c:v>
                </c:pt>
                <c:pt idx="187">
                  <c:v>1/12/2035</c:v>
                </c:pt>
                <c:pt idx="188">
                  <c:v>1/01/2036</c:v>
                </c:pt>
                <c:pt idx="189">
                  <c:v>1/02/2036</c:v>
                </c:pt>
                <c:pt idx="190">
                  <c:v>1/03/2036</c:v>
                </c:pt>
                <c:pt idx="191">
                  <c:v>1/04/2036</c:v>
                </c:pt>
                <c:pt idx="192">
                  <c:v>1/05/2036</c:v>
                </c:pt>
                <c:pt idx="193">
                  <c:v>1/06/2036</c:v>
                </c:pt>
                <c:pt idx="194">
                  <c:v>1/07/2036</c:v>
                </c:pt>
                <c:pt idx="195">
                  <c:v>1/08/2036</c:v>
                </c:pt>
                <c:pt idx="196">
                  <c:v>1/09/2036</c:v>
                </c:pt>
                <c:pt idx="197">
                  <c:v>1/10/2036</c:v>
                </c:pt>
                <c:pt idx="198">
                  <c:v>1/11/2036</c:v>
                </c:pt>
                <c:pt idx="199">
                  <c:v>1/12/2036</c:v>
                </c:pt>
                <c:pt idx="200">
                  <c:v>1/01/2037</c:v>
                </c:pt>
                <c:pt idx="201">
                  <c:v>1/02/2037</c:v>
                </c:pt>
                <c:pt idx="202">
                  <c:v>1/03/2037</c:v>
                </c:pt>
                <c:pt idx="203">
                  <c:v>1/04/2037</c:v>
                </c:pt>
                <c:pt idx="204">
                  <c:v>1/05/2037</c:v>
                </c:pt>
                <c:pt idx="205">
                  <c:v>1/06/2037</c:v>
                </c:pt>
                <c:pt idx="206">
                  <c:v>1/07/2037</c:v>
                </c:pt>
                <c:pt idx="207">
                  <c:v>1/08/2037</c:v>
                </c:pt>
                <c:pt idx="208">
                  <c:v>1/09/2037</c:v>
                </c:pt>
                <c:pt idx="209">
                  <c:v>1/10/2037</c:v>
                </c:pt>
                <c:pt idx="210">
                  <c:v>1/11/2037</c:v>
                </c:pt>
                <c:pt idx="211">
                  <c:v>1/12/2037</c:v>
                </c:pt>
                <c:pt idx="212">
                  <c:v>1/01/2038</c:v>
                </c:pt>
                <c:pt idx="213">
                  <c:v>1/02/2038</c:v>
                </c:pt>
                <c:pt idx="214">
                  <c:v>1/03/2038</c:v>
                </c:pt>
                <c:pt idx="215">
                  <c:v>1/04/2038</c:v>
                </c:pt>
                <c:pt idx="216">
                  <c:v>1/05/2038</c:v>
                </c:pt>
                <c:pt idx="217">
                  <c:v>1/06/2038</c:v>
                </c:pt>
                <c:pt idx="218">
                  <c:v>1/07/2038</c:v>
                </c:pt>
                <c:pt idx="219">
                  <c:v>1/08/2038</c:v>
                </c:pt>
                <c:pt idx="220">
                  <c:v>1/09/2038</c:v>
                </c:pt>
                <c:pt idx="221">
                  <c:v>1/10/2038</c:v>
                </c:pt>
                <c:pt idx="222">
                  <c:v>1/11/2038</c:v>
                </c:pt>
                <c:pt idx="223">
                  <c:v>1/12/2038</c:v>
                </c:pt>
                <c:pt idx="224">
                  <c:v>1/01/2039</c:v>
                </c:pt>
                <c:pt idx="225">
                  <c:v>1/02/2039</c:v>
                </c:pt>
                <c:pt idx="226">
                  <c:v>1/03/2039</c:v>
                </c:pt>
                <c:pt idx="227">
                  <c:v>1/04/2039</c:v>
                </c:pt>
                <c:pt idx="228">
                  <c:v>1/05/2039</c:v>
                </c:pt>
                <c:pt idx="229">
                  <c:v>1/06/2039</c:v>
                </c:pt>
                <c:pt idx="230">
                  <c:v>1/07/2039</c:v>
                </c:pt>
                <c:pt idx="231">
                  <c:v>1/08/2039</c:v>
                </c:pt>
                <c:pt idx="232">
                  <c:v>1/09/2039</c:v>
                </c:pt>
                <c:pt idx="233">
                  <c:v>1/10/2039</c:v>
                </c:pt>
                <c:pt idx="234">
                  <c:v>1/11/2039</c:v>
                </c:pt>
                <c:pt idx="235">
                  <c:v>1/12/2039</c:v>
                </c:pt>
                <c:pt idx="236">
                  <c:v>1/01/2040</c:v>
                </c:pt>
                <c:pt idx="237">
                  <c:v>1/02/2040</c:v>
                </c:pt>
                <c:pt idx="238">
                  <c:v>1/03/2040</c:v>
                </c:pt>
                <c:pt idx="239">
                  <c:v>1/04/2040</c:v>
                </c:pt>
                <c:pt idx="240">
                  <c:v>1/05/2040</c:v>
                </c:pt>
                <c:pt idx="241">
                  <c:v>1/06/2040</c:v>
                </c:pt>
                <c:pt idx="242">
                  <c:v>1/07/2040</c:v>
                </c:pt>
                <c:pt idx="243">
                  <c:v>1/08/2040</c:v>
                </c:pt>
                <c:pt idx="244">
                  <c:v>1/09/2040</c:v>
                </c:pt>
                <c:pt idx="245">
                  <c:v>1/10/2040</c:v>
                </c:pt>
                <c:pt idx="246">
                  <c:v>1/11/2040</c:v>
                </c:pt>
                <c:pt idx="247">
                  <c:v>1/12/2040</c:v>
                </c:pt>
                <c:pt idx="248">
                  <c:v>1/01/2041</c:v>
                </c:pt>
                <c:pt idx="249">
                  <c:v>1/02/2041</c:v>
                </c:pt>
                <c:pt idx="250">
                  <c:v>1/03/2041</c:v>
                </c:pt>
                <c:pt idx="251">
                  <c:v>1/04/2041</c:v>
                </c:pt>
                <c:pt idx="252">
                  <c:v>1/05/2041</c:v>
                </c:pt>
                <c:pt idx="253">
                  <c:v>1/06/2041</c:v>
                </c:pt>
                <c:pt idx="254">
                  <c:v>1/07/2041</c:v>
                </c:pt>
                <c:pt idx="255">
                  <c:v>1/08/2041</c:v>
                </c:pt>
                <c:pt idx="256">
                  <c:v>1/09/2041</c:v>
                </c:pt>
                <c:pt idx="257">
                  <c:v>1/10/2041</c:v>
                </c:pt>
                <c:pt idx="258">
                  <c:v>1/11/2041</c:v>
                </c:pt>
                <c:pt idx="259">
                  <c:v>1/12/2041</c:v>
                </c:pt>
                <c:pt idx="260">
                  <c:v>1/01/2042</c:v>
                </c:pt>
                <c:pt idx="261">
                  <c:v>1/02/2042</c:v>
                </c:pt>
                <c:pt idx="262">
                  <c:v>1/03/2042</c:v>
                </c:pt>
                <c:pt idx="263">
                  <c:v>1/04/2042</c:v>
                </c:pt>
                <c:pt idx="264">
                  <c:v>1/05/2042</c:v>
                </c:pt>
                <c:pt idx="265">
                  <c:v>1/06/2042</c:v>
                </c:pt>
                <c:pt idx="266">
                  <c:v>1/07/2042</c:v>
                </c:pt>
                <c:pt idx="267">
                  <c:v>1/08/2042</c:v>
                </c:pt>
                <c:pt idx="268">
                  <c:v>1/09/2042</c:v>
                </c:pt>
                <c:pt idx="269">
                  <c:v>1/10/2042</c:v>
                </c:pt>
                <c:pt idx="270">
                  <c:v>1/11/2042</c:v>
                </c:pt>
                <c:pt idx="271">
                  <c:v>1/12/2042</c:v>
                </c:pt>
                <c:pt idx="272">
                  <c:v>1/01/2043</c:v>
                </c:pt>
                <c:pt idx="273">
                  <c:v>1/02/2043</c:v>
                </c:pt>
                <c:pt idx="274">
                  <c:v>1/03/2043</c:v>
                </c:pt>
                <c:pt idx="275">
                  <c:v>1/04/2043</c:v>
                </c:pt>
                <c:pt idx="276">
                  <c:v>1/05/2043</c:v>
                </c:pt>
                <c:pt idx="277">
                  <c:v>1/06/2043</c:v>
                </c:pt>
                <c:pt idx="278">
                  <c:v>1/07/2043</c:v>
                </c:pt>
                <c:pt idx="279">
                  <c:v>1/08/2043</c:v>
                </c:pt>
                <c:pt idx="280">
                  <c:v>1/09/2043</c:v>
                </c:pt>
                <c:pt idx="281">
                  <c:v>1/10/2043</c:v>
                </c:pt>
                <c:pt idx="282">
                  <c:v>1/11/2043</c:v>
                </c:pt>
                <c:pt idx="283">
                  <c:v>1/12/2043</c:v>
                </c:pt>
                <c:pt idx="284">
                  <c:v>1/01/2044</c:v>
                </c:pt>
                <c:pt idx="285">
                  <c:v>1/02/2044</c:v>
                </c:pt>
                <c:pt idx="286">
                  <c:v>1/03/2044</c:v>
                </c:pt>
                <c:pt idx="287">
                  <c:v>1/04/2044</c:v>
                </c:pt>
                <c:pt idx="288">
                  <c:v>1/05/2044</c:v>
                </c:pt>
                <c:pt idx="289">
                  <c:v>1/06/2044</c:v>
                </c:pt>
                <c:pt idx="290">
                  <c:v>1/07/2044</c:v>
                </c:pt>
                <c:pt idx="291">
                  <c:v>1/08/2044</c:v>
                </c:pt>
                <c:pt idx="292">
                  <c:v>1/09/2044</c:v>
                </c:pt>
                <c:pt idx="293">
                  <c:v>1/10/2044</c:v>
                </c:pt>
                <c:pt idx="294">
                  <c:v>1/11/2044</c:v>
                </c:pt>
                <c:pt idx="295">
                  <c:v>1/12/2044</c:v>
                </c:pt>
                <c:pt idx="296">
                  <c:v>1/01/2045</c:v>
                </c:pt>
                <c:pt idx="297">
                  <c:v>1/02/2045</c:v>
                </c:pt>
                <c:pt idx="298">
                  <c:v>1/03/2045</c:v>
                </c:pt>
                <c:pt idx="299">
                  <c:v>1/04/2045</c:v>
                </c:pt>
                <c:pt idx="300">
                  <c:v>1/05/2045</c:v>
                </c:pt>
                <c:pt idx="301">
                  <c:v>1/06/2045</c:v>
                </c:pt>
                <c:pt idx="302">
                  <c:v>1/07/2045</c:v>
                </c:pt>
                <c:pt idx="303">
                  <c:v>1/08/2045</c:v>
                </c:pt>
                <c:pt idx="304">
                  <c:v>1/09/2045</c:v>
                </c:pt>
                <c:pt idx="305">
                  <c:v>1/10/2045</c:v>
                </c:pt>
                <c:pt idx="306">
                  <c:v>1/11/2045</c:v>
                </c:pt>
                <c:pt idx="307">
                  <c:v>1/12/2045</c:v>
                </c:pt>
                <c:pt idx="308">
                  <c:v>1/01/2046</c:v>
                </c:pt>
                <c:pt idx="309">
                  <c:v>1/02/2046</c:v>
                </c:pt>
                <c:pt idx="310">
                  <c:v>1/03/2046</c:v>
                </c:pt>
                <c:pt idx="311">
                  <c:v>1/04/2046</c:v>
                </c:pt>
                <c:pt idx="312">
                  <c:v>1/05/2046</c:v>
                </c:pt>
                <c:pt idx="313">
                  <c:v>1/06/2046</c:v>
                </c:pt>
                <c:pt idx="314">
                  <c:v>1/07/2046</c:v>
                </c:pt>
                <c:pt idx="315">
                  <c:v>1/08/2046</c:v>
                </c:pt>
                <c:pt idx="316">
                  <c:v>1/09/2046</c:v>
                </c:pt>
                <c:pt idx="317">
                  <c:v>1/10/2046</c:v>
                </c:pt>
                <c:pt idx="318">
                  <c:v>1/11/2046</c:v>
                </c:pt>
                <c:pt idx="319">
                  <c:v>1/12/2046</c:v>
                </c:pt>
                <c:pt idx="320">
                  <c:v>1/01/2047</c:v>
                </c:pt>
                <c:pt idx="321">
                  <c:v>1/02/2047</c:v>
                </c:pt>
                <c:pt idx="322">
                  <c:v>1/03/2047</c:v>
                </c:pt>
                <c:pt idx="323">
                  <c:v>1/04/2047</c:v>
                </c:pt>
                <c:pt idx="324">
                  <c:v>1/05/2047</c:v>
                </c:pt>
                <c:pt idx="325">
                  <c:v>1/06/2047</c:v>
                </c:pt>
                <c:pt idx="326">
                  <c:v>1/07/2047</c:v>
                </c:pt>
                <c:pt idx="327">
                  <c:v>1/08/2047</c:v>
                </c:pt>
                <c:pt idx="328">
                  <c:v>1/09/2047</c:v>
                </c:pt>
                <c:pt idx="329">
                  <c:v>1/10/2047</c:v>
                </c:pt>
                <c:pt idx="330">
                  <c:v>1/11/2047</c:v>
                </c:pt>
                <c:pt idx="331">
                  <c:v>1/12/2047</c:v>
                </c:pt>
                <c:pt idx="332">
                  <c:v>1/01/2048</c:v>
                </c:pt>
                <c:pt idx="333">
                  <c:v>1/02/2048</c:v>
                </c:pt>
                <c:pt idx="334">
                  <c:v>1/03/2048</c:v>
                </c:pt>
                <c:pt idx="335">
                  <c:v>1/04/2048</c:v>
                </c:pt>
                <c:pt idx="336">
                  <c:v>1/05/2048</c:v>
                </c:pt>
                <c:pt idx="337">
                  <c:v>1/06/2048</c:v>
                </c:pt>
                <c:pt idx="338">
                  <c:v>1/07/2048</c:v>
                </c:pt>
                <c:pt idx="339">
                  <c:v>1/08/2048</c:v>
                </c:pt>
                <c:pt idx="340">
                  <c:v>1/09/2048</c:v>
                </c:pt>
                <c:pt idx="341">
                  <c:v>1/10/2048</c:v>
                </c:pt>
                <c:pt idx="342">
                  <c:v>1/11/2048</c:v>
                </c:pt>
                <c:pt idx="343">
                  <c:v>1/12/2048</c:v>
                </c:pt>
                <c:pt idx="344">
                  <c:v>1/01/2049</c:v>
                </c:pt>
                <c:pt idx="345">
                  <c:v>1/02/2049</c:v>
                </c:pt>
                <c:pt idx="346">
                  <c:v>1/03/2049</c:v>
                </c:pt>
                <c:pt idx="347">
                  <c:v>1/04/2049</c:v>
                </c:pt>
                <c:pt idx="348">
                  <c:v>1/05/2049</c:v>
                </c:pt>
                <c:pt idx="349">
                  <c:v>1/06/2049</c:v>
                </c:pt>
                <c:pt idx="350">
                  <c:v>1/07/2049</c:v>
                </c:pt>
                <c:pt idx="351">
                  <c:v>1/08/2049</c:v>
                </c:pt>
                <c:pt idx="352">
                  <c:v>1/09/2049</c:v>
                </c:pt>
                <c:pt idx="353">
                  <c:v>1/10/2049</c:v>
                </c:pt>
                <c:pt idx="354">
                  <c:v>1/11/2049</c:v>
                </c:pt>
                <c:pt idx="355">
                  <c:v>1/12/2049</c:v>
                </c:pt>
                <c:pt idx="356">
                  <c:v>1/01/2050</c:v>
                </c:pt>
                <c:pt idx="357">
                  <c:v>1/02/2050</c:v>
                </c:pt>
                <c:pt idx="358">
                  <c:v>1/03/2050</c:v>
                </c:pt>
                <c:pt idx="359">
                  <c:v>1/04/2050</c:v>
                </c:pt>
                <c:pt idx="360">
                  <c:v>1/05/2050</c:v>
                </c:pt>
                <c:pt idx="361">
                  <c:v>1/06/2050</c:v>
                </c:pt>
                <c:pt idx="362">
                  <c:v>1/07/2050</c:v>
                </c:pt>
                <c:pt idx="363">
                  <c:v>1/08/2050</c:v>
                </c:pt>
                <c:pt idx="364">
                  <c:v>1/09/2050</c:v>
                </c:pt>
                <c:pt idx="365">
                  <c:v>1/10/2050</c:v>
                </c:pt>
                <c:pt idx="366">
                  <c:v>1/11/2050</c:v>
                </c:pt>
              </c:strCache>
            </c:strRef>
          </c:cat>
          <c:val>
            <c:numRef>
              <c:f>_Hidden30!$B$2:$B$368</c:f>
              <c:numCache>
                <c:ptCount val="367"/>
                <c:pt idx="0">
                  <c:v>2997428449.204679</c:v>
                </c:pt>
                <c:pt idx="1">
                  <c:v>2976655294.347044</c:v>
                </c:pt>
                <c:pt idx="2">
                  <c:v>2956704875.994394</c:v>
                </c:pt>
                <c:pt idx="3">
                  <c:v>2936999705.175204</c:v>
                </c:pt>
                <c:pt idx="4">
                  <c:v>2917224357.850185</c:v>
                </c:pt>
                <c:pt idx="5">
                  <c:v>2896855070.839894</c:v>
                </c:pt>
                <c:pt idx="6">
                  <c:v>2876716730.437452</c:v>
                </c:pt>
                <c:pt idx="7">
                  <c:v>2857077430.423585</c:v>
                </c:pt>
                <c:pt idx="8">
                  <c:v>2837623727.321915</c:v>
                </c:pt>
                <c:pt idx="9">
                  <c:v>2817827133.483093</c:v>
                </c:pt>
                <c:pt idx="10">
                  <c:v>2795902080.633019</c:v>
                </c:pt>
                <c:pt idx="11">
                  <c:v>2774786309.924815</c:v>
                </c:pt>
                <c:pt idx="12">
                  <c:v>2754612047.46865</c:v>
                </c:pt>
                <c:pt idx="13">
                  <c:v>2732811074.919125</c:v>
                </c:pt>
                <c:pt idx="14">
                  <c:v>2711698624.545215</c:v>
                </c:pt>
                <c:pt idx="15">
                  <c:v>2690052893.171448</c:v>
                </c:pt>
                <c:pt idx="16">
                  <c:v>2668937877.88156</c:v>
                </c:pt>
                <c:pt idx="17">
                  <c:v>2648608080.76845</c:v>
                </c:pt>
                <c:pt idx="18">
                  <c:v>2628543727.032714</c:v>
                </c:pt>
                <c:pt idx="19">
                  <c:v>2607948788.942553</c:v>
                </c:pt>
                <c:pt idx="20">
                  <c:v>2587226162.821333</c:v>
                </c:pt>
                <c:pt idx="21">
                  <c:v>2566239825.914282</c:v>
                </c:pt>
                <c:pt idx="22">
                  <c:v>2545441485.425657</c:v>
                </c:pt>
                <c:pt idx="23">
                  <c:v>2525599669.06522</c:v>
                </c:pt>
                <c:pt idx="24">
                  <c:v>2505107346.581538</c:v>
                </c:pt>
                <c:pt idx="25">
                  <c:v>2484533227.939525</c:v>
                </c:pt>
                <c:pt idx="26">
                  <c:v>2464333199.542241</c:v>
                </c:pt>
                <c:pt idx="27">
                  <c:v>2443701422.34735</c:v>
                </c:pt>
                <c:pt idx="28">
                  <c:v>2423685180.272757</c:v>
                </c:pt>
                <c:pt idx="29">
                  <c:v>2402988641.322598</c:v>
                </c:pt>
                <c:pt idx="30">
                  <c:v>2382693412.545888</c:v>
                </c:pt>
                <c:pt idx="31">
                  <c:v>2361898266.699401</c:v>
                </c:pt>
                <c:pt idx="32">
                  <c:v>2341368704.830008</c:v>
                </c:pt>
                <c:pt idx="33">
                  <c:v>2320673841.559297</c:v>
                </c:pt>
                <c:pt idx="34">
                  <c:v>2300404435.995613</c:v>
                </c:pt>
                <c:pt idx="35">
                  <c:v>2280758252.089508</c:v>
                </c:pt>
                <c:pt idx="36">
                  <c:v>2260493843.105233</c:v>
                </c:pt>
                <c:pt idx="37">
                  <c:v>2239651785.397717</c:v>
                </c:pt>
                <c:pt idx="38">
                  <c:v>2218792013.027922</c:v>
                </c:pt>
                <c:pt idx="39">
                  <c:v>2197820929.842185</c:v>
                </c:pt>
                <c:pt idx="40">
                  <c:v>2177804521.031994</c:v>
                </c:pt>
                <c:pt idx="41">
                  <c:v>2156854925.262698</c:v>
                </c:pt>
                <c:pt idx="42">
                  <c:v>2137355430.989793</c:v>
                </c:pt>
                <c:pt idx="43">
                  <c:v>2117081860.327043</c:v>
                </c:pt>
                <c:pt idx="44">
                  <c:v>2096021287.230003</c:v>
                </c:pt>
                <c:pt idx="45">
                  <c:v>2075756139.511651</c:v>
                </c:pt>
                <c:pt idx="46">
                  <c:v>2056050007.990899</c:v>
                </c:pt>
                <c:pt idx="47">
                  <c:v>2036041955.898421</c:v>
                </c:pt>
                <c:pt idx="48">
                  <c:v>2015930880.825853</c:v>
                </c:pt>
                <c:pt idx="49">
                  <c:v>1994883929.181488</c:v>
                </c:pt>
                <c:pt idx="50">
                  <c:v>1972902528.663791</c:v>
                </c:pt>
                <c:pt idx="51">
                  <c:v>1953168032.432423</c:v>
                </c:pt>
                <c:pt idx="52">
                  <c:v>1931563421.583919</c:v>
                </c:pt>
                <c:pt idx="53">
                  <c:v>1911557091.451931</c:v>
                </c:pt>
                <c:pt idx="54">
                  <c:v>1892360216.275841</c:v>
                </c:pt>
                <c:pt idx="55">
                  <c:v>1873188090.390911</c:v>
                </c:pt>
                <c:pt idx="56">
                  <c:v>1853476392.928794</c:v>
                </c:pt>
                <c:pt idx="57">
                  <c:v>1834607755.770142</c:v>
                </c:pt>
                <c:pt idx="58">
                  <c:v>1815648165.479194</c:v>
                </c:pt>
                <c:pt idx="59">
                  <c:v>1796479004.973612</c:v>
                </c:pt>
                <c:pt idx="60">
                  <c:v>1777987880.529651</c:v>
                </c:pt>
                <c:pt idx="61">
                  <c:v>1758230177.560266</c:v>
                </c:pt>
                <c:pt idx="62">
                  <c:v>1739283392.838533</c:v>
                </c:pt>
                <c:pt idx="63">
                  <c:v>1720903356.520134</c:v>
                </c:pt>
                <c:pt idx="64">
                  <c:v>1702181001.363283</c:v>
                </c:pt>
                <c:pt idx="65">
                  <c:v>1684248041.729362</c:v>
                </c:pt>
                <c:pt idx="66">
                  <c:v>1665601956.275725</c:v>
                </c:pt>
                <c:pt idx="67">
                  <c:v>1648010580.102755</c:v>
                </c:pt>
                <c:pt idx="68">
                  <c:v>1630602801.411518</c:v>
                </c:pt>
                <c:pt idx="69">
                  <c:v>1613316862.563058</c:v>
                </c:pt>
                <c:pt idx="70">
                  <c:v>1595353144.921087</c:v>
                </c:pt>
                <c:pt idx="71">
                  <c:v>1577505642.85748</c:v>
                </c:pt>
                <c:pt idx="72">
                  <c:v>1560057423.916088</c:v>
                </c:pt>
                <c:pt idx="73">
                  <c:v>1542574042.160029</c:v>
                </c:pt>
                <c:pt idx="74">
                  <c:v>1525443197.700555</c:v>
                </c:pt>
                <c:pt idx="75">
                  <c:v>1508570191.157531</c:v>
                </c:pt>
                <c:pt idx="76">
                  <c:v>1491188648.108183</c:v>
                </c:pt>
                <c:pt idx="77">
                  <c:v>1474792332.248411</c:v>
                </c:pt>
                <c:pt idx="78">
                  <c:v>1458921697.991232</c:v>
                </c:pt>
                <c:pt idx="79">
                  <c:v>1442204025.107394</c:v>
                </c:pt>
                <c:pt idx="80">
                  <c:v>1425661477.715484</c:v>
                </c:pt>
                <c:pt idx="81">
                  <c:v>1410107851.192307</c:v>
                </c:pt>
                <c:pt idx="82">
                  <c:v>1394629069.370087</c:v>
                </c:pt>
                <c:pt idx="83">
                  <c:v>1379340112.330948</c:v>
                </c:pt>
                <c:pt idx="84">
                  <c:v>1364027202.341536</c:v>
                </c:pt>
                <c:pt idx="85">
                  <c:v>1346856397.463583</c:v>
                </c:pt>
                <c:pt idx="86">
                  <c:v>1330960098.939378</c:v>
                </c:pt>
                <c:pt idx="87">
                  <c:v>1315921428.182272</c:v>
                </c:pt>
                <c:pt idx="88">
                  <c:v>1300935043.741694</c:v>
                </c:pt>
                <c:pt idx="89">
                  <c:v>1286082533.836342</c:v>
                </c:pt>
                <c:pt idx="90">
                  <c:v>1271079386.365325</c:v>
                </c:pt>
                <c:pt idx="91">
                  <c:v>1253285145.671015</c:v>
                </c:pt>
                <c:pt idx="92">
                  <c:v>1238719362.573652</c:v>
                </c:pt>
                <c:pt idx="93">
                  <c:v>1224424959.824617</c:v>
                </c:pt>
                <c:pt idx="94">
                  <c:v>1209474182.19543</c:v>
                </c:pt>
                <c:pt idx="95">
                  <c:v>1195215179.880486</c:v>
                </c:pt>
                <c:pt idx="96">
                  <c:v>1180981406.912681</c:v>
                </c:pt>
                <c:pt idx="97">
                  <c:v>1166669160.406987</c:v>
                </c:pt>
                <c:pt idx="98">
                  <c:v>1152385601.86643</c:v>
                </c:pt>
                <c:pt idx="99">
                  <c:v>1138796611.186148</c:v>
                </c:pt>
                <c:pt idx="100">
                  <c:v>1124650457.831649</c:v>
                </c:pt>
                <c:pt idx="101">
                  <c:v>1111194140.676289</c:v>
                </c:pt>
                <c:pt idx="102">
                  <c:v>1097913623.929728</c:v>
                </c:pt>
                <c:pt idx="103">
                  <c:v>1084542591.604423</c:v>
                </c:pt>
                <c:pt idx="104">
                  <c:v>1071372442.219511</c:v>
                </c:pt>
                <c:pt idx="105">
                  <c:v>1057645290.292118</c:v>
                </c:pt>
                <c:pt idx="106">
                  <c:v>1044343144.109376</c:v>
                </c:pt>
                <c:pt idx="107">
                  <c:v>1030203817.476837</c:v>
                </c:pt>
                <c:pt idx="108">
                  <c:v>1016538481.916811</c:v>
                </c:pt>
                <c:pt idx="109">
                  <c:v>1003373058.802612</c:v>
                </c:pt>
                <c:pt idx="110">
                  <c:v>990554568.779114</c:v>
                </c:pt>
                <c:pt idx="111">
                  <c:v>978164080.496516</c:v>
                </c:pt>
                <c:pt idx="112">
                  <c:v>964457473.806015</c:v>
                </c:pt>
                <c:pt idx="113">
                  <c:v>952362181.219089</c:v>
                </c:pt>
                <c:pt idx="114">
                  <c:v>940079535.629273</c:v>
                </c:pt>
                <c:pt idx="115">
                  <c:v>927609740.701173</c:v>
                </c:pt>
                <c:pt idx="116">
                  <c:v>915756044.67999</c:v>
                </c:pt>
                <c:pt idx="117">
                  <c:v>903588641.282929</c:v>
                </c:pt>
                <c:pt idx="118">
                  <c:v>891344229.914919</c:v>
                </c:pt>
                <c:pt idx="119">
                  <c:v>879687816.878961</c:v>
                </c:pt>
                <c:pt idx="120">
                  <c:v>868087674.244529</c:v>
                </c:pt>
                <c:pt idx="121">
                  <c:v>856599692.743623</c:v>
                </c:pt>
                <c:pt idx="122">
                  <c:v>845266829.718701</c:v>
                </c:pt>
                <c:pt idx="123">
                  <c:v>834037557.030283</c:v>
                </c:pt>
                <c:pt idx="124">
                  <c:v>822944985.870737</c:v>
                </c:pt>
                <c:pt idx="125">
                  <c:v>811856447.19162</c:v>
                </c:pt>
                <c:pt idx="126">
                  <c:v>800959604.265356</c:v>
                </c:pt>
                <c:pt idx="127">
                  <c:v>790096173.32223</c:v>
                </c:pt>
                <c:pt idx="128">
                  <c:v>779287905.192088</c:v>
                </c:pt>
                <c:pt idx="129">
                  <c:v>768418811.622782</c:v>
                </c:pt>
                <c:pt idx="130">
                  <c:v>757691576.233781</c:v>
                </c:pt>
                <c:pt idx="131">
                  <c:v>746956369.177369</c:v>
                </c:pt>
                <c:pt idx="132">
                  <c:v>736155347.543798</c:v>
                </c:pt>
                <c:pt idx="133">
                  <c:v>725725218.500515</c:v>
                </c:pt>
                <c:pt idx="134">
                  <c:v>715440366.678198</c:v>
                </c:pt>
                <c:pt idx="135">
                  <c:v>705279621.41846</c:v>
                </c:pt>
                <c:pt idx="136">
                  <c:v>695230951.165132</c:v>
                </c:pt>
                <c:pt idx="137">
                  <c:v>684817030.665569</c:v>
                </c:pt>
                <c:pt idx="138">
                  <c:v>674997636.417667</c:v>
                </c:pt>
                <c:pt idx="139">
                  <c:v>665250879.056573</c:v>
                </c:pt>
                <c:pt idx="140">
                  <c:v>655620334.414015</c:v>
                </c:pt>
                <c:pt idx="141">
                  <c:v>646086147.095717</c:v>
                </c:pt>
                <c:pt idx="142">
                  <c:v>636619033.841052</c:v>
                </c:pt>
                <c:pt idx="143">
                  <c:v>627213235.261311</c:v>
                </c:pt>
                <c:pt idx="144">
                  <c:v>617744645.25346</c:v>
                </c:pt>
                <c:pt idx="145">
                  <c:v>608452837.73199</c:v>
                </c:pt>
                <c:pt idx="146">
                  <c:v>599227539.313701</c:v>
                </c:pt>
                <c:pt idx="147">
                  <c:v>590055970.486291</c:v>
                </c:pt>
                <c:pt idx="148">
                  <c:v>580848292.458649</c:v>
                </c:pt>
                <c:pt idx="149">
                  <c:v>571726308.851198</c:v>
                </c:pt>
                <c:pt idx="150">
                  <c:v>562752758.135004</c:v>
                </c:pt>
                <c:pt idx="151">
                  <c:v>553688880.132863</c:v>
                </c:pt>
                <c:pt idx="152">
                  <c:v>544680068.649782</c:v>
                </c:pt>
                <c:pt idx="153">
                  <c:v>535852850.651602</c:v>
                </c:pt>
                <c:pt idx="154">
                  <c:v>527083673.02141</c:v>
                </c:pt>
                <c:pt idx="155">
                  <c:v>518389778.5974</c:v>
                </c:pt>
                <c:pt idx="156">
                  <c:v>509698546.249177</c:v>
                </c:pt>
                <c:pt idx="157">
                  <c:v>501147836.042134</c:v>
                </c:pt>
                <c:pt idx="158">
                  <c:v>492679249.636533</c:v>
                </c:pt>
                <c:pt idx="159">
                  <c:v>484304340.893738</c:v>
                </c:pt>
                <c:pt idx="160">
                  <c:v>476014096.991846</c:v>
                </c:pt>
                <c:pt idx="161">
                  <c:v>467807943.661096</c:v>
                </c:pt>
                <c:pt idx="162">
                  <c:v>459643545.238414</c:v>
                </c:pt>
                <c:pt idx="163">
                  <c:v>450754396.440234</c:v>
                </c:pt>
                <c:pt idx="164">
                  <c:v>442654692.846443</c:v>
                </c:pt>
                <c:pt idx="165">
                  <c:v>434598044.629249</c:v>
                </c:pt>
                <c:pt idx="166">
                  <c:v>426585769.956855</c:v>
                </c:pt>
                <c:pt idx="167">
                  <c:v>418636386.041559</c:v>
                </c:pt>
                <c:pt idx="168">
                  <c:v>410760342.921083</c:v>
                </c:pt>
                <c:pt idx="169">
                  <c:v>402699294.468762</c:v>
                </c:pt>
                <c:pt idx="170">
                  <c:v>395035142.616477</c:v>
                </c:pt>
                <c:pt idx="171">
                  <c:v>387479887.098077</c:v>
                </c:pt>
                <c:pt idx="172">
                  <c:v>380051851.310253</c:v>
                </c:pt>
                <c:pt idx="173">
                  <c:v>372768135.999153</c:v>
                </c:pt>
                <c:pt idx="174">
                  <c:v>365562213.103728</c:v>
                </c:pt>
                <c:pt idx="175">
                  <c:v>358418965.300736</c:v>
                </c:pt>
                <c:pt idx="176">
                  <c:v>351112216.399649</c:v>
                </c:pt>
                <c:pt idx="177">
                  <c:v>344076406.827944</c:v>
                </c:pt>
                <c:pt idx="178">
                  <c:v>336086096.88866</c:v>
                </c:pt>
                <c:pt idx="179">
                  <c:v>329160712.002057</c:v>
                </c:pt>
                <c:pt idx="180">
                  <c:v>322297893.031326</c:v>
                </c:pt>
                <c:pt idx="181">
                  <c:v>315520151.189876</c:v>
                </c:pt>
                <c:pt idx="182">
                  <c:v>308904733.1749</c:v>
                </c:pt>
                <c:pt idx="183">
                  <c:v>302423037.698261</c:v>
                </c:pt>
                <c:pt idx="184">
                  <c:v>295908551.465612</c:v>
                </c:pt>
                <c:pt idx="185">
                  <c:v>289692736.521993</c:v>
                </c:pt>
                <c:pt idx="186">
                  <c:v>283549439.496481</c:v>
                </c:pt>
                <c:pt idx="187">
                  <c:v>277432186.566447</c:v>
                </c:pt>
                <c:pt idx="188">
                  <c:v>271351394.717052</c:v>
                </c:pt>
                <c:pt idx="189">
                  <c:v>265300307.284168</c:v>
                </c:pt>
                <c:pt idx="190">
                  <c:v>259282241.514129</c:v>
                </c:pt>
                <c:pt idx="191">
                  <c:v>253315590.370224</c:v>
                </c:pt>
                <c:pt idx="192">
                  <c:v>247414535.294126</c:v>
                </c:pt>
                <c:pt idx="193">
                  <c:v>241617657.411027</c:v>
                </c:pt>
                <c:pt idx="194">
                  <c:v>235963836.679772</c:v>
                </c:pt>
                <c:pt idx="195">
                  <c:v>230454953.415571</c:v>
                </c:pt>
                <c:pt idx="196">
                  <c:v>225069352.8421</c:v>
                </c:pt>
                <c:pt idx="197">
                  <c:v>219803333.672954</c:v>
                </c:pt>
                <c:pt idx="198">
                  <c:v>214650691.873031</c:v>
                </c:pt>
                <c:pt idx="199">
                  <c:v>209609910.9685</c:v>
                </c:pt>
                <c:pt idx="200">
                  <c:v>204713912.465918</c:v>
                </c:pt>
                <c:pt idx="201">
                  <c:v>199909104.213247</c:v>
                </c:pt>
                <c:pt idx="202">
                  <c:v>195204918.415628</c:v>
                </c:pt>
                <c:pt idx="203">
                  <c:v>190562141.977259</c:v>
                </c:pt>
                <c:pt idx="204">
                  <c:v>185964238.669702</c:v>
                </c:pt>
                <c:pt idx="205">
                  <c:v>181396437.945797</c:v>
                </c:pt>
                <c:pt idx="206">
                  <c:v>176889012.54068</c:v>
                </c:pt>
                <c:pt idx="207">
                  <c:v>172436074.33572</c:v>
                </c:pt>
                <c:pt idx="208">
                  <c:v>168039357.646853</c:v>
                </c:pt>
                <c:pt idx="209">
                  <c:v>163713019.068837</c:v>
                </c:pt>
                <c:pt idx="210">
                  <c:v>159445978.498862</c:v>
                </c:pt>
                <c:pt idx="211">
                  <c:v>155225145.522997</c:v>
                </c:pt>
                <c:pt idx="212">
                  <c:v>151086945.360164</c:v>
                </c:pt>
                <c:pt idx="213">
                  <c:v>147022292.281708</c:v>
                </c:pt>
                <c:pt idx="214">
                  <c:v>143062739.955812</c:v>
                </c:pt>
                <c:pt idx="215">
                  <c:v>138789915.158974</c:v>
                </c:pt>
                <c:pt idx="216">
                  <c:v>135017905.676731</c:v>
                </c:pt>
                <c:pt idx="217">
                  <c:v>131323693.110118</c:v>
                </c:pt>
                <c:pt idx="218">
                  <c:v>127704543.430969</c:v>
                </c:pt>
                <c:pt idx="219">
                  <c:v>123638696.334935</c:v>
                </c:pt>
                <c:pt idx="220">
                  <c:v>119979166.277754</c:v>
                </c:pt>
                <c:pt idx="221">
                  <c:v>116513041.204792</c:v>
                </c:pt>
                <c:pt idx="222">
                  <c:v>113070499.650334</c:v>
                </c:pt>
                <c:pt idx="223">
                  <c:v>109645168.544515</c:v>
                </c:pt>
                <c:pt idx="224">
                  <c:v>106245715.610197</c:v>
                </c:pt>
                <c:pt idx="225">
                  <c:v>102871243.637642</c:v>
                </c:pt>
                <c:pt idx="226">
                  <c:v>99547339.443733</c:v>
                </c:pt>
                <c:pt idx="227">
                  <c:v>96251678.53657</c:v>
                </c:pt>
                <c:pt idx="228">
                  <c:v>92998929.049731</c:v>
                </c:pt>
                <c:pt idx="229">
                  <c:v>89786149.929842</c:v>
                </c:pt>
                <c:pt idx="230">
                  <c:v>86653624.945598</c:v>
                </c:pt>
                <c:pt idx="231">
                  <c:v>83591769.203764</c:v>
                </c:pt>
                <c:pt idx="232">
                  <c:v>80648053.497905</c:v>
                </c:pt>
                <c:pt idx="233">
                  <c:v>77869663.501056</c:v>
                </c:pt>
                <c:pt idx="234">
                  <c:v>75136266.56634</c:v>
                </c:pt>
                <c:pt idx="235">
                  <c:v>72426875.778389</c:v>
                </c:pt>
                <c:pt idx="236">
                  <c:v>69763479.54772</c:v>
                </c:pt>
                <c:pt idx="237">
                  <c:v>67110880.335508</c:v>
                </c:pt>
                <c:pt idx="238">
                  <c:v>64475364.700019</c:v>
                </c:pt>
                <c:pt idx="239">
                  <c:v>61870341.534895</c:v>
                </c:pt>
                <c:pt idx="240">
                  <c:v>59291748.573593</c:v>
                </c:pt>
                <c:pt idx="241">
                  <c:v>56768339.308059</c:v>
                </c:pt>
                <c:pt idx="242">
                  <c:v>54334789.623125</c:v>
                </c:pt>
                <c:pt idx="243">
                  <c:v>51995336.555638</c:v>
                </c:pt>
                <c:pt idx="244">
                  <c:v>49750439.945637</c:v>
                </c:pt>
                <c:pt idx="245">
                  <c:v>47617157.32317</c:v>
                </c:pt>
                <c:pt idx="246">
                  <c:v>45550949.238529</c:v>
                </c:pt>
                <c:pt idx="247">
                  <c:v>43517545.620285</c:v>
                </c:pt>
                <c:pt idx="248">
                  <c:v>41498496.693884</c:v>
                </c:pt>
                <c:pt idx="249">
                  <c:v>39489096.861527</c:v>
                </c:pt>
                <c:pt idx="250">
                  <c:v>37485969.991157</c:v>
                </c:pt>
                <c:pt idx="251">
                  <c:v>35500251.749717</c:v>
                </c:pt>
                <c:pt idx="252">
                  <c:v>33548447.573925</c:v>
                </c:pt>
                <c:pt idx="253">
                  <c:v>31641095.841447</c:v>
                </c:pt>
                <c:pt idx="254">
                  <c:v>29891867.861434</c:v>
                </c:pt>
                <c:pt idx="255">
                  <c:v>28249040.5912</c:v>
                </c:pt>
                <c:pt idx="256">
                  <c:v>26706445.541408</c:v>
                </c:pt>
                <c:pt idx="257">
                  <c:v>25233156.030347</c:v>
                </c:pt>
                <c:pt idx="258">
                  <c:v>23830446.218635</c:v>
                </c:pt>
                <c:pt idx="259">
                  <c:v>22485295.963636</c:v>
                </c:pt>
                <c:pt idx="260">
                  <c:v>21261823.186012</c:v>
                </c:pt>
                <c:pt idx="261">
                  <c:v>20125808.720358</c:v>
                </c:pt>
                <c:pt idx="262">
                  <c:v>19066916.776958</c:v>
                </c:pt>
                <c:pt idx="263">
                  <c:v>18067089.955583</c:v>
                </c:pt>
                <c:pt idx="264">
                  <c:v>17092424.489132</c:v>
                </c:pt>
                <c:pt idx="265">
                  <c:v>16140678.33179</c:v>
                </c:pt>
                <c:pt idx="266">
                  <c:v>15230286.700962</c:v>
                </c:pt>
                <c:pt idx="267">
                  <c:v>14339496.681047</c:v>
                </c:pt>
                <c:pt idx="268">
                  <c:v>13469421.139706</c:v>
                </c:pt>
                <c:pt idx="269">
                  <c:v>12631083.603772</c:v>
                </c:pt>
                <c:pt idx="270">
                  <c:v>11821007.610063</c:v>
                </c:pt>
                <c:pt idx="271">
                  <c:v>11032842.064115</c:v>
                </c:pt>
                <c:pt idx="272">
                  <c:v>10275067.87867</c:v>
                </c:pt>
                <c:pt idx="273">
                  <c:v>9539623.116967</c:v>
                </c:pt>
                <c:pt idx="274">
                  <c:v>8839287.97794</c:v>
                </c:pt>
                <c:pt idx="275">
                  <c:v>8178603.629037</c:v>
                </c:pt>
                <c:pt idx="276">
                  <c:v>7548722.042804</c:v>
                </c:pt>
                <c:pt idx="277">
                  <c:v>6952965.843964</c:v>
                </c:pt>
                <c:pt idx="278">
                  <c:v>6390464.983885</c:v>
                </c:pt>
                <c:pt idx="279">
                  <c:v>5855117.596528</c:v>
                </c:pt>
                <c:pt idx="280">
                  <c:v>5344935.527967</c:v>
                </c:pt>
                <c:pt idx="281">
                  <c:v>4860072.867081</c:v>
                </c:pt>
                <c:pt idx="282">
                  <c:v>4388766.129268</c:v>
                </c:pt>
                <c:pt idx="283">
                  <c:v>3926920.765591</c:v>
                </c:pt>
                <c:pt idx="284">
                  <c:v>3473910.555022</c:v>
                </c:pt>
                <c:pt idx="285">
                  <c:v>3039776.859215</c:v>
                </c:pt>
                <c:pt idx="286">
                  <c:v>2623732.25192</c:v>
                </c:pt>
                <c:pt idx="287">
                  <c:v>2219786.392557</c:v>
                </c:pt>
                <c:pt idx="288">
                  <c:v>1835958.524263</c:v>
                </c:pt>
                <c:pt idx="289">
                  <c:v>1499912.817843</c:v>
                </c:pt>
                <c:pt idx="290">
                  <c:v>1204060.537584</c:v>
                </c:pt>
                <c:pt idx="291">
                  <c:v>979859.971435</c:v>
                </c:pt>
                <c:pt idx="292">
                  <c:v>827031.433684</c:v>
                </c:pt>
                <c:pt idx="293">
                  <c:v>766667.3</c:v>
                </c:pt>
                <c:pt idx="294">
                  <c:v>741805.34</c:v>
                </c:pt>
                <c:pt idx="295">
                  <c:v>718829.17</c:v>
                </c:pt>
                <c:pt idx="296">
                  <c:v>695805.55</c:v>
                </c:pt>
                <c:pt idx="297">
                  <c:v>672734.34</c:v>
                </c:pt>
                <c:pt idx="298">
                  <c:v>649615.48</c:v>
                </c:pt>
                <c:pt idx="299">
                  <c:v>627471.4</c:v>
                </c:pt>
                <c:pt idx="300">
                  <c:v>607276.46</c:v>
                </c:pt>
                <c:pt idx="301">
                  <c:v>589822.52</c:v>
                </c:pt>
                <c:pt idx="302">
                  <c:v>574350.07</c:v>
                </c:pt>
                <c:pt idx="303">
                  <c:v>562196.07</c:v>
                </c:pt>
                <c:pt idx="304">
                  <c:v>550668.57</c:v>
                </c:pt>
                <c:pt idx="305">
                  <c:v>539609.16</c:v>
                </c:pt>
                <c:pt idx="306">
                  <c:v>529028.76</c:v>
                </c:pt>
                <c:pt idx="307">
                  <c:v>518425.43</c:v>
                </c:pt>
                <c:pt idx="308">
                  <c:v>507799.1</c:v>
                </c:pt>
                <c:pt idx="309">
                  <c:v>497951.85</c:v>
                </c:pt>
                <c:pt idx="310">
                  <c:v>488546.15</c:v>
                </c:pt>
                <c:pt idx="311">
                  <c:v>479571.66</c:v>
                </c:pt>
                <c:pt idx="312">
                  <c:v>470578.27</c:v>
                </c:pt>
                <c:pt idx="313">
                  <c:v>461565.85</c:v>
                </c:pt>
                <c:pt idx="314">
                  <c:v>452534.43</c:v>
                </c:pt>
                <c:pt idx="315">
                  <c:v>443483.95</c:v>
                </c:pt>
                <c:pt idx="316">
                  <c:v>434414.31</c:v>
                </c:pt>
                <c:pt idx="317">
                  <c:v>425325.48</c:v>
                </c:pt>
                <c:pt idx="318">
                  <c:v>417165.8</c:v>
                </c:pt>
                <c:pt idx="319">
                  <c:v>410861.18</c:v>
                </c:pt>
                <c:pt idx="320">
                  <c:v>154542.61</c:v>
                </c:pt>
                <c:pt idx="321">
                  <c:v>98210</c:v>
                </c:pt>
                <c:pt idx="322">
                  <c:v>91863.36</c:v>
                </c:pt>
                <c:pt idx="323">
                  <c:v>86251.83</c:v>
                </c:pt>
                <c:pt idx="324">
                  <c:v>81132.04</c:v>
                </c:pt>
                <c:pt idx="325">
                  <c:v>77091.88</c:v>
                </c:pt>
                <c:pt idx="326">
                  <c:v>73042.65</c:v>
                </c:pt>
                <c:pt idx="327">
                  <c:v>68984.33</c:v>
                </c:pt>
                <c:pt idx="328">
                  <c:v>64915.46</c:v>
                </c:pt>
                <c:pt idx="329">
                  <c:v>61520.63</c:v>
                </c:pt>
                <c:pt idx="330">
                  <c:v>58642.46</c:v>
                </c:pt>
                <c:pt idx="331">
                  <c:v>55756.59</c:v>
                </c:pt>
                <c:pt idx="332">
                  <c:v>53141.81</c:v>
                </c:pt>
                <c:pt idx="333">
                  <c:v>50521.52</c:v>
                </c:pt>
                <c:pt idx="334">
                  <c:v>47895.67</c:v>
                </c:pt>
                <c:pt idx="335">
                  <c:v>45264.28</c:v>
                </c:pt>
                <c:pt idx="336">
                  <c:v>42627.33</c:v>
                </c:pt>
                <c:pt idx="337">
                  <c:v>39984.77</c:v>
                </c:pt>
                <c:pt idx="338">
                  <c:v>37336.62</c:v>
                </c:pt>
                <c:pt idx="339">
                  <c:v>34682.84</c:v>
                </c:pt>
                <c:pt idx="340">
                  <c:v>32023.43</c:v>
                </c:pt>
                <c:pt idx="341">
                  <c:v>29358.34</c:v>
                </c:pt>
                <c:pt idx="342">
                  <c:v>28117.12</c:v>
                </c:pt>
                <c:pt idx="343">
                  <c:v>26871.48</c:v>
                </c:pt>
                <c:pt idx="344">
                  <c:v>25621.37</c:v>
                </c:pt>
                <c:pt idx="345">
                  <c:v>24366.82</c:v>
                </c:pt>
                <c:pt idx="346">
                  <c:v>23107.8</c:v>
                </c:pt>
                <c:pt idx="347">
                  <c:v>21844.29</c:v>
                </c:pt>
                <c:pt idx="348">
                  <c:v>20576.27</c:v>
                </c:pt>
                <c:pt idx="349">
                  <c:v>19303.72</c:v>
                </c:pt>
                <c:pt idx="350">
                  <c:v>18026.63</c:v>
                </c:pt>
                <c:pt idx="351">
                  <c:v>16744.99</c:v>
                </c:pt>
                <c:pt idx="352">
                  <c:v>15631.15</c:v>
                </c:pt>
                <c:pt idx="353">
                  <c:v>14512.92</c:v>
                </c:pt>
                <c:pt idx="354">
                  <c:v>13390.32</c:v>
                </c:pt>
                <c:pt idx="355">
                  <c:v>12263.28</c:v>
                </c:pt>
                <c:pt idx="356">
                  <c:v>11131.84</c:v>
                </c:pt>
                <c:pt idx="357">
                  <c:v>9995.94</c:v>
                </c:pt>
                <c:pt idx="358">
                  <c:v>8855.58</c:v>
                </c:pt>
                <c:pt idx="359">
                  <c:v>7710.75</c:v>
                </c:pt>
                <c:pt idx="360">
                  <c:v>6561.43</c:v>
                </c:pt>
                <c:pt idx="361">
                  <c:v>5478.52</c:v>
                </c:pt>
                <c:pt idx="362">
                  <c:v>4391.37</c:v>
                </c:pt>
                <c:pt idx="363">
                  <c:v>3299.96</c:v>
                </c:pt>
                <c:pt idx="364">
                  <c:v>2204.28</c:v>
                </c:pt>
                <c:pt idx="365">
                  <c:v>1104.29</c:v>
                </c:pt>
                <c:pt idx="366">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_Hidden30!$A$2:$A$368</c:f>
              <c:strCache>
                <c:ptCount val="367"/>
                <c:pt idx="0">
                  <c:v>1/05/2020</c:v>
                </c:pt>
                <c:pt idx="1">
                  <c:v>1/06/2020</c:v>
                </c:pt>
                <c:pt idx="2">
                  <c:v>1/07/2020</c:v>
                </c:pt>
                <c:pt idx="3">
                  <c:v>1/08/2020</c:v>
                </c:pt>
                <c:pt idx="4">
                  <c:v>1/09/2020</c:v>
                </c:pt>
                <c:pt idx="5">
                  <c:v>1/10/2020</c:v>
                </c:pt>
                <c:pt idx="6">
                  <c:v>1/11/2020</c:v>
                </c:pt>
                <c:pt idx="7">
                  <c:v>1/12/2020</c:v>
                </c:pt>
                <c:pt idx="8">
                  <c:v>1/01/2021</c:v>
                </c:pt>
                <c:pt idx="9">
                  <c:v>1/02/2021</c:v>
                </c:pt>
                <c:pt idx="10">
                  <c:v>1/03/2021</c:v>
                </c:pt>
                <c:pt idx="11">
                  <c:v>1/04/2021</c:v>
                </c:pt>
                <c:pt idx="12">
                  <c:v>1/05/2021</c:v>
                </c:pt>
                <c:pt idx="13">
                  <c:v>1/06/2021</c:v>
                </c:pt>
                <c:pt idx="14">
                  <c:v>1/07/2021</c:v>
                </c:pt>
                <c:pt idx="15">
                  <c:v>1/08/2021</c:v>
                </c:pt>
                <c:pt idx="16">
                  <c:v>1/09/2021</c:v>
                </c:pt>
                <c:pt idx="17">
                  <c:v>1/10/2021</c:v>
                </c:pt>
                <c:pt idx="18">
                  <c:v>1/11/2021</c:v>
                </c:pt>
                <c:pt idx="19">
                  <c:v>1/12/2021</c:v>
                </c:pt>
                <c:pt idx="20">
                  <c:v>1/01/2022</c:v>
                </c:pt>
                <c:pt idx="21">
                  <c:v>1/02/2022</c:v>
                </c:pt>
                <c:pt idx="22">
                  <c:v>1/03/2022</c:v>
                </c:pt>
                <c:pt idx="23">
                  <c:v>1/04/2022</c:v>
                </c:pt>
                <c:pt idx="24">
                  <c:v>1/05/2022</c:v>
                </c:pt>
                <c:pt idx="25">
                  <c:v>1/06/2022</c:v>
                </c:pt>
                <c:pt idx="26">
                  <c:v>1/07/2022</c:v>
                </c:pt>
                <c:pt idx="27">
                  <c:v>1/08/2022</c:v>
                </c:pt>
                <c:pt idx="28">
                  <c:v>1/09/2022</c:v>
                </c:pt>
                <c:pt idx="29">
                  <c:v>1/10/2022</c:v>
                </c:pt>
                <c:pt idx="30">
                  <c:v>1/11/2022</c:v>
                </c:pt>
                <c:pt idx="31">
                  <c:v>1/12/2022</c:v>
                </c:pt>
                <c:pt idx="32">
                  <c:v>1/01/2023</c:v>
                </c:pt>
                <c:pt idx="33">
                  <c:v>1/02/2023</c:v>
                </c:pt>
                <c:pt idx="34">
                  <c:v>1/03/2023</c:v>
                </c:pt>
                <c:pt idx="35">
                  <c:v>1/04/2023</c:v>
                </c:pt>
                <c:pt idx="36">
                  <c:v>1/05/2023</c:v>
                </c:pt>
                <c:pt idx="37">
                  <c:v>1/06/2023</c:v>
                </c:pt>
                <c:pt idx="38">
                  <c:v>1/07/2023</c:v>
                </c:pt>
                <c:pt idx="39">
                  <c:v>1/08/2023</c:v>
                </c:pt>
                <c:pt idx="40">
                  <c:v>1/09/2023</c:v>
                </c:pt>
                <c:pt idx="41">
                  <c:v>1/10/2023</c:v>
                </c:pt>
                <c:pt idx="42">
                  <c:v>1/11/2023</c:v>
                </c:pt>
                <c:pt idx="43">
                  <c:v>1/12/2023</c:v>
                </c:pt>
                <c:pt idx="44">
                  <c:v>1/01/2024</c:v>
                </c:pt>
                <c:pt idx="45">
                  <c:v>1/02/2024</c:v>
                </c:pt>
                <c:pt idx="46">
                  <c:v>1/03/2024</c:v>
                </c:pt>
                <c:pt idx="47">
                  <c:v>1/04/2024</c:v>
                </c:pt>
                <c:pt idx="48">
                  <c:v>1/05/2024</c:v>
                </c:pt>
                <c:pt idx="49">
                  <c:v>1/06/2024</c:v>
                </c:pt>
                <c:pt idx="50">
                  <c:v>1/07/2024</c:v>
                </c:pt>
                <c:pt idx="51">
                  <c:v>1/08/2024</c:v>
                </c:pt>
                <c:pt idx="52">
                  <c:v>1/09/2024</c:v>
                </c:pt>
                <c:pt idx="53">
                  <c:v>1/10/2024</c:v>
                </c:pt>
                <c:pt idx="54">
                  <c:v>1/11/2024</c:v>
                </c:pt>
                <c:pt idx="55">
                  <c:v>1/12/2024</c:v>
                </c:pt>
                <c:pt idx="56">
                  <c:v>1/01/2025</c:v>
                </c:pt>
                <c:pt idx="57">
                  <c:v>1/02/2025</c:v>
                </c:pt>
                <c:pt idx="58">
                  <c:v>1/03/2025</c:v>
                </c:pt>
                <c:pt idx="59">
                  <c:v>1/04/2025</c:v>
                </c:pt>
                <c:pt idx="60">
                  <c:v>1/05/2025</c:v>
                </c:pt>
                <c:pt idx="61">
                  <c:v>1/06/2025</c:v>
                </c:pt>
                <c:pt idx="62">
                  <c:v>1/07/2025</c:v>
                </c:pt>
                <c:pt idx="63">
                  <c:v>1/08/2025</c:v>
                </c:pt>
                <c:pt idx="64">
                  <c:v>1/09/2025</c:v>
                </c:pt>
                <c:pt idx="65">
                  <c:v>1/10/2025</c:v>
                </c:pt>
                <c:pt idx="66">
                  <c:v>1/11/2025</c:v>
                </c:pt>
                <c:pt idx="67">
                  <c:v>1/12/2025</c:v>
                </c:pt>
                <c:pt idx="68">
                  <c:v>1/01/2026</c:v>
                </c:pt>
                <c:pt idx="69">
                  <c:v>1/02/2026</c:v>
                </c:pt>
                <c:pt idx="70">
                  <c:v>1/03/2026</c:v>
                </c:pt>
                <c:pt idx="71">
                  <c:v>1/04/2026</c:v>
                </c:pt>
                <c:pt idx="72">
                  <c:v>1/05/2026</c:v>
                </c:pt>
                <c:pt idx="73">
                  <c:v>1/06/2026</c:v>
                </c:pt>
                <c:pt idx="74">
                  <c:v>1/07/2026</c:v>
                </c:pt>
                <c:pt idx="75">
                  <c:v>1/08/2026</c:v>
                </c:pt>
                <c:pt idx="76">
                  <c:v>1/09/2026</c:v>
                </c:pt>
                <c:pt idx="77">
                  <c:v>1/10/2026</c:v>
                </c:pt>
                <c:pt idx="78">
                  <c:v>1/11/2026</c:v>
                </c:pt>
                <c:pt idx="79">
                  <c:v>1/12/2026</c:v>
                </c:pt>
                <c:pt idx="80">
                  <c:v>1/01/2027</c:v>
                </c:pt>
                <c:pt idx="81">
                  <c:v>1/02/2027</c:v>
                </c:pt>
                <c:pt idx="82">
                  <c:v>1/03/2027</c:v>
                </c:pt>
                <c:pt idx="83">
                  <c:v>1/04/2027</c:v>
                </c:pt>
                <c:pt idx="84">
                  <c:v>1/05/2027</c:v>
                </c:pt>
                <c:pt idx="85">
                  <c:v>1/06/2027</c:v>
                </c:pt>
                <c:pt idx="86">
                  <c:v>1/07/2027</c:v>
                </c:pt>
                <c:pt idx="87">
                  <c:v>1/08/2027</c:v>
                </c:pt>
                <c:pt idx="88">
                  <c:v>1/09/2027</c:v>
                </c:pt>
                <c:pt idx="89">
                  <c:v>1/10/2027</c:v>
                </c:pt>
                <c:pt idx="90">
                  <c:v>1/11/2027</c:v>
                </c:pt>
                <c:pt idx="91">
                  <c:v>1/12/2027</c:v>
                </c:pt>
                <c:pt idx="92">
                  <c:v>1/01/2028</c:v>
                </c:pt>
                <c:pt idx="93">
                  <c:v>1/02/2028</c:v>
                </c:pt>
                <c:pt idx="94">
                  <c:v>1/03/2028</c:v>
                </c:pt>
                <c:pt idx="95">
                  <c:v>1/04/2028</c:v>
                </c:pt>
                <c:pt idx="96">
                  <c:v>1/05/2028</c:v>
                </c:pt>
                <c:pt idx="97">
                  <c:v>1/06/2028</c:v>
                </c:pt>
                <c:pt idx="98">
                  <c:v>1/07/2028</c:v>
                </c:pt>
                <c:pt idx="99">
                  <c:v>1/08/2028</c:v>
                </c:pt>
                <c:pt idx="100">
                  <c:v>1/09/2028</c:v>
                </c:pt>
                <c:pt idx="101">
                  <c:v>1/10/2028</c:v>
                </c:pt>
                <c:pt idx="102">
                  <c:v>1/11/2028</c:v>
                </c:pt>
                <c:pt idx="103">
                  <c:v>1/12/2028</c:v>
                </c:pt>
                <c:pt idx="104">
                  <c:v>1/01/2029</c:v>
                </c:pt>
                <c:pt idx="105">
                  <c:v>1/02/2029</c:v>
                </c:pt>
                <c:pt idx="106">
                  <c:v>1/03/2029</c:v>
                </c:pt>
                <c:pt idx="107">
                  <c:v>1/04/2029</c:v>
                </c:pt>
                <c:pt idx="108">
                  <c:v>1/05/2029</c:v>
                </c:pt>
                <c:pt idx="109">
                  <c:v>1/06/2029</c:v>
                </c:pt>
                <c:pt idx="110">
                  <c:v>1/07/2029</c:v>
                </c:pt>
                <c:pt idx="111">
                  <c:v>1/08/2029</c:v>
                </c:pt>
                <c:pt idx="112">
                  <c:v>1/09/2029</c:v>
                </c:pt>
                <c:pt idx="113">
                  <c:v>1/10/2029</c:v>
                </c:pt>
                <c:pt idx="114">
                  <c:v>1/11/2029</c:v>
                </c:pt>
                <c:pt idx="115">
                  <c:v>1/12/2029</c:v>
                </c:pt>
                <c:pt idx="116">
                  <c:v>1/01/2030</c:v>
                </c:pt>
                <c:pt idx="117">
                  <c:v>1/02/2030</c:v>
                </c:pt>
                <c:pt idx="118">
                  <c:v>1/03/2030</c:v>
                </c:pt>
                <c:pt idx="119">
                  <c:v>1/04/2030</c:v>
                </c:pt>
                <c:pt idx="120">
                  <c:v>1/05/2030</c:v>
                </c:pt>
                <c:pt idx="121">
                  <c:v>1/06/2030</c:v>
                </c:pt>
                <c:pt idx="122">
                  <c:v>1/07/2030</c:v>
                </c:pt>
                <c:pt idx="123">
                  <c:v>1/08/2030</c:v>
                </c:pt>
                <c:pt idx="124">
                  <c:v>1/09/2030</c:v>
                </c:pt>
                <c:pt idx="125">
                  <c:v>1/10/2030</c:v>
                </c:pt>
                <c:pt idx="126">
                  <c:v>1/11/2030</c:v>
                </c:pt>
                <c:pt idx="127">
                  <c:v>1/12/2030</c:v>
                </c:pt>
                <c:pt idx="128">
                  <c:v>1/01/2031</c:v>
                </c:pt>
                <c:pt idx="129">
                  <c:v>1/02/2031</c:v>
                </c:pt>
                <c:pt idx="130">
                  <c:v>1/03/2031</c:v>
                </c:pt>
                <c:pt idx="131">
                  <c:v>1/04/2031</c:v>
                </c:pt>
                <c:pt idx="132">
                  <c:v>1/05/2031</c:v>
                </c:pt>
                <c:pt idx="133">
                  <c:v>1/06/2031</c:v>
                </c:pt>
                <c:pt idx="134">
                  <c:v>1/07/2031</c:v>
                </c:pt>
                <c:pt idx="135">
                  <c:v>1/08/2031</c:v>
                </c:pt>
                <c:pt idx="136">
                  <c:v>1/09/2031</c:v>
                </c:pt>
                <c:pt idx="137">
                  <c:v>1/10/2031</c:v>
                </c:pt>
                <c:pt idx="138">
                  <c:v>1/11/2031</c:v>
                </c:pt>
                <c:pt idx="139">
                  <c:v>1/12/2031</c:v>
                </c:pt>
                <c:pt idx="140">
                  <c:v>1/01/2032</c:v>
                </c:pt>
                <c:pt idx="141">
                  <c:v>1/02/2032</c:v>
                </c:pt>
                <c:pt idx="142">
                  <c:v>1/03/2032</c:v>
                </c:pt>
                <c:pt idx="143">
                  <c:v>1/04/2032</c:v>
                </c:pt>
                <c:pt idx="144">
                  <c:v>1/05/2032</c:v>
                </c:pt>
                <c:pt idx="145">
                  <c:v>1/06/2032</c:v>
                </c:pt>
                <c:pt idx="146">
                  <c:v>1/07/2032</c:v>
                </c:pt>
                <c:pt idx="147">
                  <c:v>1/08/2032</c:v>
                </c:pt>
                <c:pt idx="148">
                  <c:v>1/09/2032</c:v>
                </c:pt>
                <c:pt idx="149">
                  <c:v>1/10/2032</c:v>
                </c:pt>
                <c:pt idx="150">
                  <c:v>1/11/2032</c:v>
                </c:pt>
                <c:pt idx="151">
                  <c:v>1/12/2032</c:v>
                </c:pt>
                <c:pt idx="152">
                  <c:v>1/01/2033</c:v>
                </c:pt>
                <c:pt idx="153">
                  <c:v>1/02/2033</c:v>
                </c:pt>
                <c:pt idx="154">
                  <c:v>1/03/2033</c:v>
                </c:pt>
                <c:pt idx="155">
                  <c:v>1/04/2033</c:v>
                </c:pt>
                <c:pt idx="156">
                  <c:v>1/05/2033</c:v>
                </c:pt>
                <c:pt idx="157">
                  <c:v>1/06/2033</c:v>
                </c:pt>
                <c:pt idx="158">
                  <c:v>1/07/2033</c:v>
                </c:pt>
                <c:pt idx="159">
                  <c:v>1/08/2033</c:v>
                </c:pt>
                <c:pt idx="160">
                  <c:v>1/09/2033</c:v>
                </c:pt>
                <c:pt idx="161">
                  <c:v>1/10/2033</c:v>
                </c:pt>
                <c:pt idx="162">
                  <c:v>1/11/2033</c:v>
                </c:pt>
                <c:pt idx="163">
                  <c:v>1/12/2033</c:v>
                </c:pt>
                <c:pt idx="164">
                  <c:v>1/01/2034</c:v>
                </c:pt>
                <c:pt idx="165">
                  <c:v>1/02/2034</c:v>
                </c:pt>
                <c:pt idx="166">
                  <c:v>1/03/2034</c:v>
                </c:pt>
                <c:pt idx="167">
                  <c:v>1/04/2034</c:v>
                </c:pt>
                <c:pt idx="168">
                  <c:v>1/05/2034</c:v>
                </c:pt>
                <c:pt idx="169">
                  <c:v>1/06/2034</c:v>
                </c:pt>
                <c:pt idx="170">
                  <c:v>1/07/2034</c:v>
                </c:pt>
                <c:pt idx="171">
                  <c:v>1/08/2034</c:v>
                </c:pt>
                <c:pt idx="172">
                  <c:v>1/09/2034</c:v>
                </c:pt>
                <c:pt idx="173">
                  <c:v>1/10/2034</c:v>
                </c:pt>
                <c:pt idx="174">
                  <c:v>1/11/2034</c:v>
                </c:pt>
                <c:pt idx="175">
                  <c:v>1/12/2034</c:v>
                </c:pt>
                <c:pt idx="176">
                  <c:v>1/01/2035</c:v>
                </c:pt>
                <c:pt idx="177">
                  <c:v>1/02/2035</c:v>
                </c:pt>
                <c:pt idx="178">
                  <c:v>1/03/2035</c:v>
                </c:pt>
                <c:pt idx="179">
                  <c:v>1/04/2035</c:v>
                </c:pt>
                <c:pt idx="180">
                  <c:v>1/05/2035</c:v>
                </c:pt>
                <c:pt idx="181">
                  <c:v>1/06/2035</c:v>
                </c:pt>
                <c:pt idx="182">
                  <c:v>1/07/2035</c:v>
                </c:pt>
                <c:pt idx="183">
                  <c:v>1/08/2035</c:v>
                </c:pt>
                <c:pt idx="184">
                  <c:v>1/09/2035</c:v>
                </c:pt>
                <c:pt idx="185">
                  <c:v>1/10/2035</c:v>
                </c:pt>
                <c:pt idx="186">
                  <c:v>1/11/2035</c:v>
                </c:pt>
                <c:pt idx="187">
                  <c:v>1/12/2035</c:v>
                </c:pt>
                <c:pt idx="188">
                  <c:v>1/01/2036</c:v>
                </c:pt>
                <c:pt idx="189">
                  <c:v>1/02/2036</c:v>
                </c:pt>
                <c:pt idx="190">
                  <c:v>1/03/2036</c:v>
                </c:pt>
                <c:pt idx="191">
                  <c:v>1/04/2036</c:v>
                </c:pt>
                <c:pt idx="192">
                  <c:v>1/05/2036</c:v>
                </c:pt>
                <c:pt idx="193">
                  <c:v>1/06/2036</c:v>
                </c:pt>
                <c:pt idx="194">
                  <c:v>1/07/2036</c:v>
                </c:pt>
                <c:pt idx="195">
                  <c:v>1/08/2036</c:v>
                </c:pt>
                <c:pt idx="196">
                  <c:v>1/09/2036</c:v>
                </c:pt>
                <c:pt idx="197">
                  <c:v>1/10/2036</c:v>
                </c:pt>
                <c:pt idx="198">
                  <c:v>1/11/2036</c:v>
                </c:pt>
                <c:pt idx="199">
                  <c:v>1/12/2036</c:v>
                </c:pt>
                <c:pt idx="200">
                  <c:v>1/01/2037</c:v>
                </c:pt>
                <c:pt idx="201">
                  <c:v>1/02/2037</c:v>
                </c:pt>
                <c:pt idx="202">
                  <c:v>1/03/2037</c:v>
                </c:pt>
                <c:pt idx="203">
                  <c:v>1/04/2037</c:v>
                </c:pt>
                <c:pt idx="204">
                  <c:v>1/05/2037</c:v>
                </c:pt>
                <c:pt idx="205">
                  <c:v>1/06/2037</c:v>
                </c:pt>
                <c:pt idx="206">
                  <c:v>1/07/2037</c:v>
                </c:pt>
                <c:pt idx="207">
                  <c:v>1/08/2037</c:v>
                </c:pt>
                <c:pt idx="208">
                  <c:v>1/09/2037</c:v>
                </c:pt>
                <c:pt idx="209">
                  <c:v>1/10/2037</c:v>
                </c:pt>
                <c:pt idx="210">
                  <c:v>1/11/2037</c:v>
                </c:pt>
                <c:pt idx="211">
                  <c:v>1/12/2037</c:v>
                </c:pt>
                <c:pt idx="212">
                  <c:v>1/01/2038</c:v>
                </c:pt>
                <c:pt idx="213">
                  <c:v>1/02/2038</c:v>
                </c:pt>
                <c:pt idx="214">
                  <c:v>1/03/2038</c:v>
                </c:pt>
                <c:pt idx="215">
                  <c:v>1/04/2038</c:v>
                </c:pt>
                <c:pt idx="216">
                  <c:v>1/05/2038</c:v>
                </c:pt>
                <c:pt idx="217">
                  <c:v>1/06/2038</c:v>
                </c:pt>
                <c:pt idx="218">
                  <c:v>1/07/2038</c:v>
                </c:pt>
                <c:pt idx="219">
                  <c:v>1/08/2038</c:v>
                </c:pt>
                <c:pt idx="220">
                  <c:v>1/09/2038</c:v>
                </c:pt>
                <c:pt idx="221">
                  <c:v>1/10/2038</c:v>
                </c:pt>
                <c:pt idx="222">
                  <c:v>1/11/2038</c:v>
                </c:pt>
                <c:pt idx="223">
                  <c:v>1/12/2038</c:v>
                </c:pt>
                <c:pt idx="224">
                  <c:v>1/01/2039</c:v>
                </c:pt>
                <c:pt idx="225">
                  <c:v>1/02/2039</c:v>
                </c:pt>
                <c:pt idx="226">
                  <c:v>1/03/2039</c:v>
                </c:pt>
                <c:pt idx="227">
                  <c:v>1/04/2039</c:v>
                </c:pt>
                <c:pt idx="228">
                  <c:v>1/05/2039</c:v>
                </c:pt>
                <c:pt idx="229">
                  <c:v>1/06/2039</c:v>
                </c:pt>
                <c:pt idx="230">
                  <c:v>1/07/2039</c:v>
                </c:pt>
                <c:pt idx="231">
                  <c:v>1/08/2039</c:v>
                </c:pt>
                <c:pt idx="232">
                  <c:v>1/09/2039</c:v>
                </c:pt>
                <c:pt idx="233">
                  <c:v>1/10/2039</c:v>
                </c:pt>
                <c:pt idx="234">
                  <c:v>1/11/2039</c:v>
                </c:pt>
                <c:pt idx="235">
                  <c:v>1/12/2039</c:v>
                </c:pt>
                <c:pt idx="236">
                  <c:v>1/01/2040</c:v>
                </c:pt>
                <c:pt idx="237">
                  <c:v>1/02/2040</c:v>
                </c:pt>
                <c:pt idx="238">
                  <c:v>1/03/2040</c:v>
                </c:pt>
                <c:pt idx="239">
                  <c:v>1/04/2040</c:v>
                </c:pt>
                <c:pt idx="240">
                  <c:v>1/05/2040</c:v>
                </c:pt>
                <c:pt idx="241">
                  <c:v>1/06/2040</c:v>
                </c:pt>
                <c:pt idx="242">
                  <c:v>1/07/2040</c:v>
                </c:pt>
                <c:pt idx="243">
                  <c:v>1/08/2040</c:v>
                </c:pt>
                <c:pt idx="244">
                  <c:v>1/09/2040</c:v>
                </c:pt>
                <c:pt idx="245">
                  <c:v>1/10/2040</c:v>
                </c:pt>
                <c:pt idx="246">
                  <c:v>1/11/2040</c:v>
                </c:pt>
                <c:pt idx="247">
                  <c:v>1/12/2040</c:v>
                </c:pt>
                <c:pt idx="248">
                  <c:v>1/01/2041</c:v>
                </c:pt>
                <c:pt idx="249">
                  <c:v>1/02/2041</c:v>
                </c:pt>
                <c:pt idx="250">
                  <c:v>1/03/2041</c:v>
                </c:pt>
                <c:pt idx="251">
                  <c:v>1/04/2041</c:v>
                </c:pt>
                <c:pt idx="252">
                  <c:v>1/05/2041</c:v>
                </c:pt>
                <c:pt idx="253">
                  <c:v>1/06/2041</c:v>
                </c:pt>
                <c:pt idx="254">
                  <c:v>1/07/2041</c:v>
                </c:pt>
                <c:pt idx="255">
                  <c:v>1/08/2041</c:v>
                </c:pt>
                <c:pt idx="256">
                  <c:v>1/09/2041</c:v>
                </c:pt>
                <c:pt idx="257">
                  <c:v>1/10/2041</c:v>
                </c:pt>
                <c:pt idx="258">
                  <c:v>1/11/2041</c:v>
                </c:pt>
                <c:pt idx="259">
                  <c:v>1/12/2041</c:v>
                </c:pt>
                <c:pt idx="260">
                  <c:v>1/01/2042</c:v>
                </c:pt>
                <c:pt idx="261">
                  <c:v>1/02/2042</c:v>
                </c:pt>
                <c:pt idx="262">
                  <c:v>1/03/2042</c:v>
                </c:pt>
                <c:pt idx="263">
                  <c:v>1/04/2042</c:v>
                </c:pt>
                <c:pt idx="264">
                  <c:v>1/05/2042</c:v>
                </c:pt>
                <c:pt idx="265">
                  <c:v>1/06/2042</c:v>
                </c:pt>
                <c:pt idx="266">
                  <c:v>1/07/2042</c:v>
                </c:pt>
                <c:pt idx="267">
                  <c:v>1/08/2042</c:v>
                </c:pt>
                <c:pt idx="268">
                  <c:v>1/09/2042</c:v>
                </c:pt>
                <c:pt idx="269">
                  <c:v>1/10/2042</c:v>
                </c:pt>
                <c:pt idx="270">
                  <c:v>1/11/2042</c:v>
                </c:pt>
                <c:pt idx="271">
                  <c:v>1/12/2042</c:v>
                </c:pt>
                <c:pt idx="272">
                  <c:v>1/01/2043</c:v>
                </c:pt>
                <c:pt idx="273">
                  <c:v>1/02/2043</c:v>
                </c:pt>
                <c:pt idx="274">
                  <c:v>1/03/2043</c:v>
                </c:pt>
                <c:pt idx="275">
                  <c:v>1/04/2043</c:v>
                </c:pt>
                <c:pt idx="276">
                  <c:v>1/05/2043</c:v>
                </c:pt>
                <c:pt idx="277">
                  <c:v>1/06/2043</c:v>
                </c:pt>
                <c:pt idx="278">
                  <c:v>1/07/2043</c:v>
                </c:pt>
                <c:pt idx="279">
                  <c:v>1/08/2043</c:v>
                </c:pt>
                <c:pt idx="280">
                  <c:v>1/09/2043</c:v>
                </c:pt>
                <c:pt idx="281">
                  <c:v>1/10/2043</c:v>
                </c:pt>
                <c:pt idx="282">
                  <c:v>1/11/2043</c:v>
                </c:pt>
                <c:pt idx="283">
                  <c:v>1/12/2043</c:v>
                </c:pt>
                <c:pt idx="284">
                  <c:v>1/01/2044</c:v>
                </c:pt>
                <c:pt idx="285">
                  <c:v>1/02/2044</c:v>
                </c:pt>
                <c:pt idx="286">
                  <c:v>1/03/2044</c:v>
                </c:pt>
                <c:pt idx="287">
                  <c:v>1/04/2044</c:v>
                </c:pt>
                <c:pt idx="288">
                  <c:v>1/05/2044</c:v>
                </c:pt>
                <c:pt idx="289">
                  <c:v>1/06/2044</c:v>
                </c:pt>
                <c:pt idx="290">
                  <c:v>1/07/2044</c:v>
                </c:pt>
                <c:pt idx="291">
                  <c:v>1/08/2044</c:v>
                </c:pt>
                <c:pt idx="292">
                  <c:v>1/09/2044</c:v>
                </c:pt>
                <c:pt idx="293">
                  <c:v>1/10/2044</c:v>
                </c:pt>
                <c:pt idx="294">
                  <c:v>1/11/2044</c:v>
                </c:pt>
                <c:pt idx="295">
                  <c:v>1/12/2044</c:v>
                </c:pt>
                <c:pt idx="296">
                  <c:v>1/01/2045</c:v>
                </c:pt>
                <c:pt idx="297">
                  <c:v>1/02/2045</c:v>
                </c:pt>
                <c:pt idx="298">
                  <c:v>1/03/2045</c:v>
                </c:pt>
                <c:pt idx="299">
                  <c:v>1/04/2045</c:v>
                </c:pt>
                <c:pt idx="300">
                  <c:v>1/05/2045</c:v>
                </c:pt>
                <c:pt idx="301">
                  <c:v>1/06/2045</c:v>
                </c:pt>
                <c:pt idx="302">
                  <c:v>1/07/2045</c:v>
                </c:pt>
                <c:pt idx="303">
                  <c:v>1/08/2045</c:v>
                </c:pt>
                <c:pt idx="304">
                  <c:v>1/09/2045</c:v>
                </c:pt>
                <c:pt idx="305">
                  <c:v>1/10/2045</c:v>
                </c:pt>
                <c:pt idx="306">
                  <c:v>1/11/2045</c:v>
                </c:pt>
                <c:pt idx="307">
                  <c:v>1/12/2045</c:v>
                </c:pt>
                <c:pt idx="308">
                  <c:v>1/01/2046</c:v>
                </c:pt>
                <c:pt idx="309">
                  <c:v>1/02/2046</c:v>
                </c:pt>
                <c:pt idx="310">
                  <c:v>1/03/2046</c:v>
                </c:pt>
                <c:pt idx="311">
                  <c:v>1/04/2046</c:v>
                </c:pt>
                <c:pt idx="312">
                  <c:v>1/05/2046</c:v>
                </c:pt>
                <c:pt idx="313">
                  <c:v>1/06/2046</c:v>
                </c:pt>
                <c:pt idx="314">
                  <c:v>1/07/2046</c:v>
                </c:pt>
                <c:pt idx="315">
                  <c:v>1/08/2046</c:v>
                </c:pt>
                <c:pt idx="316">
                  <c:v>1/09/2046</c:v>
                </c:pt>
                <c:pt idx="317">
                  <c:v>1/10/2046</c:v>
                </c:pt>
                <c:pt idx="318">
                  <c:v>1/11/2046</c:v>
                </c:pt>
                <c:pt idx="319">
                  <c:v>1/12/2046</c:v>
                </c:pt>
                <c:pt idx="320">
                  <c:v>1/01/2047</c:v>
                </c:pt>
                <c:pt idx="321">
                  <c:v>1/02/2047</c:v>
                </c:pt>
                <c:pt idx="322">
                  <c:v>1/03/2047</c:v>
                </c:pt>
                <c:pt idx="323">
                  <c:v>1/04/2047</c:v>
                </c:pt>
                <c:pt idx="324">
                  <c:v>1/05/2047</c:v>
                </c:pt>
                <c:pt idx="325">
                  <c:v>1/06/2047</c:v>
                </c:pt>
                <c:pt idx="326">
                  <c:v>1/07/2047</c:v>
                </c:pt>
                <c:pt idx="327">
                  <c:v>1/08/2047</c:v>
                </c:pt>
                <c:pt idx="328">
                  <c:v>1/09/2047</c:v>
                </c:pt>
                <c:pt idx="329">
                  <c:v>1/10/2047</c:v>
                </c:pt>
                <c:pt idx="330">
                  <c:v>1/11/2047</c:v>
                </c:pt>
                <c:pt idx="331">
                  <c:v>1/12/2047</c:v>
                </c:pt>
                <c:pt idx="332">
                  <c:v>1/01/2048</c:v>
                </c:pt>
                <c:pt idx="333">
                  <c:v>1/02/2048</c:v>
                </c:pt>
                <c:pt idx="334">
                  <c:v>1/03/2048</c:v>
                </c:pt>
                <c:pt idx="335">
                  <c:v>1/04/2048</c:v>
                </c:pt>
                <c:pt idx="336">
                  <c:v>1/05/2048</c:v>
                </c:pt>
                <c:pt idx="337">
                  <c:v>1/06/2048</c:v>
                </c:pt>
                <c:pt idx="338">
                  <c:v>1/07/2048</c:v>
                </c:pt>
                <c:pt idx="339">
                  <c:v>1/08/2048</c:v>
                </c:pt>
                <c:pt idx="340">
                  <c:v>1/09/2048</c:v>
                </c:pt>
                <c:pt idx="341">
                  <c:v>1/10/2048</c:v>
                </c:pt>
                <c:pt idx="342">
                  <c:v>1/11/2048</c:v>
                </c:pt>
                <c:pt idx="343">
                  <c:v>1/12/2048</c:v>
                </c:pt>
                <c:pt idx="344">
                  <c:v>1/01/2049</c:v>
                </c:pt>
                <c:pt idx="345">
                  <c:v>1/02/2049</c:v>
                </c:pt>
                <c:pt idx="346">
                  <c:v>1/03/2049</c:v>
                </c:pt>
                <c:pt idx="347">
                  <c:v>1/04/2049</c:v>
                </c:pt>
                <c:pt idx="348">
                  <c:v>1/05/2049</c:v>
                </c:pt>
                <c:pt idx="349">
                  <c:v>1/06/2049</c:v>
                </c:pt>
                <c:pt idx="350">
                  <c:v>1/07/2049</c:v>
                </c:pt>
                <c:pt idx="351">
                  <c:v>1/08/2049</c:v>
                </c:pt>
                <c:pt idx="352">
                  <c:v>1/09/2049</c:v>
                </c:pt>
                <c:pt idx="353">
                  <c:v>1/10/2049</c:v>
                </c:pt>
                <c:pt idx="354">
                  <c:v>1/11/2049</c:v>
                </c:pt>
                <c:pt idx="355">
                  <c:v>1/12/2049</c:v>
                </c:pt>
                <c:pt idx="356">
                  <c:v>1/01/2050</c:v>
                </c:pt>
                <c:pt idx="357">
                  <c:v>1/02/2050</c:v>
                </c:pt>
                <c:pt idx="358">
                  <c:v>1/03/2050</c:v>
                </c:pt>
                <c:pt idx="359">
                  <c:v>1/04/2050</c:v>
                </c:pt>
                <c:pt idx="360">
                  <c:v>1/05/2050</c:v>
                </c:pt>
                <c:pt idx="361">
                  <c:v>1/06/2050</c:v>
                </c:pt>
                <c:pt idx="362">
                  <c:v>1/07/2050</c:v>
                </c:pt>
                <c:pt idx="363">
                  <c:v>1/08/2050</c:v>
                </c:pt>
                <c:pt idx="364">
                  <c:v>1/09/2050</c:v>
                </c:pt>
                <c:pt idx="365">
                  <c:v>1/10/2050</c:v>
                </c:pt>
                <c:pt idx="366">
                  <c:v>1/11/2050</c:v>
                </c:pt>
              </c:strCache>
            </c:strRef>
          </c:cat>
          <c:val>
            <c:numRef>
              <c:f>_Hidden30!$C$2:$C$368</c:f>
              <c:numCache>
                <c:ptCount val="367"/>
                <c:pt idx="0">
                  <c:v>2992508449.571659</c:v>
                </c:pt>
                <c:pt idx="1">
                  <c:v>2966729051.1076922</c:v>
                </c:pt>
                <c:pt idx="2">
                  <c:v>2942008189.476556</c:v>
                </c:pt>
                <c:pt idx="3">
                  <c:v>2917444357.4730997</c:v>
                </c:pt>
                <c:pt idx="4">
                  <c:v>2892885795.426008</c:v>
                </c:pt>
                <c:pt idx="5">
                  <c:v>2867971203.2316704</c:v>
                </c:pt>
                <c:pt idx="6">
                  <c:v>2843203181.690636</c:v>
                </c:pt>
                <c:pt idx="7">
                  <c:v>2819157685.462147</c:v>
                </c:pt>
                <c:pt idx="8">
                  <c:v>2795213233.0307984</c:v>
                </c:pt>
                <c:pt idx="9">
                  <c:v>2771004700.855792</c:v>
                </c:pt>
                <c:pt idx="10">
                  <c:v>2745231642.6631136</c:v>
                </c:pt>
                <c:pt idx="11">
                  <c:v>2719877604.199613</c:v>
                </c:pt>
                <c:pt idx="12">
                  <c:v>2695670592.146621</c:v>
                </c:pt>
                <c:pt idx="13">
                  <c:v>2669800231.153163</c:v>
                </c:pt>
                <c:pt idx="14">
                  <c:v>2644826200.451832</c:v>
                </c:pt>
                <c:pt idx="15">
                  <c:v>2619264254.708803</c:v>
                </c:pt>
                <c:pt idx="16">
                  <c:v>2594297284.4484634</c:v>
                </c:pt>
                <c:pt idx="17">
                  <c:v>2570310177.515862</c:v>
                </c:pt>
                <c:pt idx="18">
                  <c:v>2546512552.6697974</c:v>
                </c:pt>
                <c:pt idx="19">
                  <c:v>2522413224.647232</c:v>
                </c:pt>
                <c:pt idx="20">
                  <c:v>2498126054.5529847</c:v>
                </c:pt>
                <c:pt idx="21">
                  <c:v>2473659816.870886</c:v>
                </c:pt>
                <c:pt idx="22">
                  <c:v>2449852710.727506</c:v>
                </c:pt>
                <c:pt idx="23">
                  <c:v>2426633270.542431</c:v>
                </c:pt>
                <c:pt idx="24">
                  <c:v>2402993171.691518</c:v>
                </c:pt>
                <c:pt idx="25">
                  <c:v>2379215521.9673934</c:v>
                </c:pt>
                <c:pt idx="26">
                  <c:v>2355998249.5918293</c:v>
                </c:pt>
                <c:pt idx="27">
                  <c:v>2332310976.5950766</c:v>
                </c:pt>
                <c:pt idx="28">
                  <c:v>2309283757.8900123</c:v>
                </c:pt>
                <c:pt idx="29">
                  <c:v>2285806019.0385213</c:v>
                </c:pt>
                <c:pt idx="30">
                  <c:v>2262656341.971372</c:v>
                </c:pt>
                <c:pt idx="31">
                  <c:v>2239227303.235207</c:v>
                </c:pt>
                <c:pt idx="32">
                  <c:v>2215999110.373646</c:v>
                </c:pt>
                <c:pt idx="33">
                  <c:v>2192687084.55335</c:v>
                </c:pt>
                <c:pt idx="34">
                  <c:v>2170205555.913633</c:v>
                </c:pt>
                <c:pt idx="35">
                  <c:v>2148021917.98889</c:v>
                </c:pt>
                <c:pt idx="36">
                  <c:v>2125442412.2958167</c:v>
                </c:pt>
                <c:pt idx="37">
                  <c:v>2102273877.0866578</c:v>
                </c:pt>
                <c:pt idx="38">
                  <c:v>2079275073.8249059</c:v>
                </c:pt>
                <c:pt idx="39">
                  <c:v>2056129373.2862873</c:v>
                </c:pt>
                <c:pt idx="40">
                  <c:v>2033947817.5668068</c:v>
                </c:pt>
                <c:pt idx="41">
                  <c:v>2011075644.3602765</c:v>
                </c:pt>
                <c:pt idx="42">
                  <c:v>1989514002.042233</c:v>
                </c:pt>
                <c:pt idx="43">
                  <c:v>1967408132.96171</c:v>
                </c:pt>
                <c:pt idx="44">
                  <c:v>1944532828.1345532</c:v>
                </c:pt>
                <c:pt idx="45">
                  <c:v>1922466145.124759</c:v>
                </c:pt>
                <c:pt idx="46">
                  <c:v>1901193779.4652019</c:v>
                </c:pt>
                <c:pt idx="47">
                  <c:v>1879499494.6327121</c:v>
                </c:pt>
                <c:pt idx="48">
                  <c:v>1857880122.2062113</c:v>
                </c:pt>
                <c:pt idx="49">
                  <c:v>1835365066.4516537</c:v>
                </c:pt>
                <c:pt idx="50">
                  <c:v>1812162000.7188401</c:v>
                </c:pt>
                <c:pt idx="51">
                  <c:v>1790992538.7824175</c:v>
                </c:pt>
                <c:pt idx="52">
                  <c:v>1768177747.0782075</c:v>
                </c:pt>
                <c:pt idx="53">
                  <c:v>1746991459.486611</c:v>
                </c:pt>
                <c:pt idx="54">
                  <c:v>1726513969.5989034</c:v>
                </c:pt>
                <c:pt idx="55">
                  <c:v>1706216886.1879554</c:v>
                </c:pt>
                <c:pt idx="56">
                  <c:v>1685398821.4222534</c:v>
                </c:pt>
                <c:pt idx="57">
                  <c:v>1665411775.7935228</c:v>
                </c:pt>
                <c:pt idx="58">
                  <c:v>1645675577.9195285</c:v>
                </c:pt>
                <c:pt idx="59">
                  <c:v>1625539226.7008345</c:v>
                </c:pt>
                <c:pt idx="60">
                  <c:v>1606166874.354428</c:v>
                </c:pt>
                <c:pt idx="61">
                  <c:v>1585624608.472049</c:v>
                </c:pt>
                <c:pt idx="62">
                  <c:v>1565963222.0562963</c:v>
                </c:pt>
                <c:pt idx="63">
                  <c:v>1546786840.3966248</c:v>
                </c:pt>
                <c:pt idx="64">
                  <c:v>1527363841.0510247</c:v>
                </c:pt>
                <c:pt idx="65">
                  <c:v>1508792016.5148823</c:v>
                </c:pt>
                <c:pt idx="66">
                  <c:v>1489557689.0049405</c:v>
                </c:pt>
                <c:pt idx="67">
                  <c:v>1471406469.6761441</c:v>
                </c:pt>
                <c:pt idx="68">
                  <c:v>1453394890.0478985</c:v>
                </c:pt>
                <c:pt idx="69">
                  <c:v>1435548590.162646</c:v>
                </c:pt>
                <c:pt idx="70">
                  <c:v>1417389397.1651285</c:v>
                </c:pt>
                <c:pt idx="71">
                  <c:v>1399155704.1418312</c:v>
                </c:pt>
                <c:pt idx="72">
                  <c:v>1381408967.223591</c:v>
                </c:pt>
                <c:pt idx="73">
                  <c:v>1363610963.4807565</c:v>
                </c:pt>
                <c:pt idx="74">
                  <c:v>1346254185.0220554</c:v>
                </c:pt>
                <c:pt idx="75">
                  <c:v>1329105106.9609625</c:v>
                </c:pt>
                <c:pt idx="76">
                  <c:v>1311563049.1688197</c:v>
                </c:pt>
                <c:pt idx="77">
                  <c:v>1295012663.233158</c:v>
                </c:pt>
                <c:pt idx="78">
                  <c:v>1278903885.1582203</c:v>
                </c:pt>
                <c:pt idx="79">
                  <c:v>1262173875.6887257</c:v>
                </c:pt>
                <c:pt idx="80">
                  <c:v>1245580147.1224236</c:v>
                </c:pt>
                <c:pt idx="81">
                  <c:v>1229901616.7586272</c:v>
                </c:pt>
                <c:pt idx="82">
                  <c:v>1214537358.6934862</c:v>
                </c:pt>
                <c:pt idx="83">
                  <c:v>1199185337.8111553</c:v>
                </c:pt>
                <c:pt idx="84">
                  <c:v>1183925938.5373647</c:v>
                </c:pt>
                <c:pt idx="85">
                  <c:v>1167039556.8643804</c:v>
                </c:pt>
                <c:pt idx="86">
                  <c:v>1151372572.067597</c:v>
                </c:pt>
                <c:pt idx="87">
                  <c:v>1136432333.3398988</c:v>
                </c:pt>
                <c:pt idx="88">
                  <c:v>1121584539.9779694</c:v>
                </c:pt>
                <c:pt idx="89">
                  <c:v>1106959679.6634789</c:v>
                </c:pt>
                <c:pt idx="90">
                  <c:v>1092190555.6150596</c:v>
                </c:pt>
                <c:pt idx="91">
                  <c:v>1075133003.912264</c:v>
                </c:pt>
                <c:pt idx="92">
                  <c:v>1060835407.4569964</c:v>
                </c:pt>
                <c:pt idx="93">
                  <c:v>1046815232.8678279</c:v>
                </c:pt>
                <c:pt idx="94">
                  <c:v>1032392411.2388066</c:v>
                </c:pt>
                <c:pt idx="95">
                  <c:v>1018490730.2795944</c:v>
                </c:pt>
                <c:pt idx="96">
                  <c:v>1004709713.4095856</c:v>
                </c:pt>
                <c:pt idx="97">
                  <c:v>990850282.9389184</c:v>
                </c:pt>
                <c:pt idx="98">
                  <c:v>977112802.5929035</c:v>
                </c:pt>
                <c:pt idx="99">
                  <c:v>963952924.6588181</c:v>
                </c:pt>
                <c:pt idx="100">
                  <c:v>950364056.6386243</c:v>
                </c:pt>
                <c:pt idx="101">
                  <c:v>937451787.1642549</c:v>
                </c:pt>
                <c:pt idx="102">
                  <c:v>924676779.9072102</c:v>
                </c:pt>
                <c:pt idx="103">
                  <c:v>911916240.3697476</c:v>
                </c:pt>
                <c:pt idx="104">
                  <c:v>899314484.7628038</c:v>
                </c:pt>
                <c:pt idx="105">
                  <c:v>886286095.6452253</c:v>
                </c:pt>
                <c:pt idx="106">
                  <c:v>873798388.1021674</c:v>
                </c:pt>
                <c:pt idx="107">
                  <c:v>860506099.5546172</c:v>
                </c:pt>
                <c:pt idx="108">
                  <c:v>847698046.7978784</c:v>
                </c:pt>
                <c:pt idx="109">
                  <c:v>835300177.0208048</c:v>
                </c:pt>
                <c:pt idx="110">
                  <c:v>823275333.4181886</c:v>
                </c:pt>
                <c:pt idx="111">
                  <c:v>811598410.8659306</c:v>
                </c:pt>
                <c:pt idx="112">
                  <c:v>798868577.4632841</c:v>
                </c:pt>
                <c:pt idx="113">
                  <c:v>787555116.9100966</c:v>
                </c:pt>
                <c:pt idx="114">
                  <c:v>776079468.7878081</c:v>
                </c:pt>
                <c:pt idx="115">
                  <c:v>764528107.0496424</c:v>
                </c:pt>
                <c:pt idx="116">
                  <c:v>753478264.9055198</c:v>
                </c:pt>
                <c:pt idx="117">
                  <c:v>742206027.5141383</c:v>
                </c:pt>
                <c:pt idx="118">
                  <c:v>731026792.7554433</c:v>
                </c:pt>
                <c:pt idx="119">
                  <c:v>720243244.3582531</c:v>
                </c:pt>
                <c:pt idx="120">
                  <c:v>709579020.0390974</c:v>
                </c:pt>
                <c:pt idx="121">
                  <c:v>699001117.141098</c:v>
                </c:pt>
                <c:pt idx="122">
                  <c:v>688621126.514093</c:v>
                </c:pt>
                <c:pt idx="123">
                  <c:v>678320437.7132685</c:v>
                </c:pt>
                <c:pt idx="124">
                  <c:v>668163699.8471825</c:v>
                </c:pt>
                <c:pt idx="125">
                  <c:v>658078766.7562383</c:v>
                </c:pt>
                <c:pt idx="126">
                  <c:v>648144778.7033817</c:v>
                </c:pt>
                <c:pt idx="127">
                  <c:v>638304538.250745</c:v>
                </c:pt>
                <c:pt idx="128">
                  <c:v>628504930.1918882</c:v>
                </c:pt>
                <c:pt idx="129">
                  <c:v>618687754.4302067</c:v>
                </c:pt>
                <c:pt idx="130">
                  <c:v>609116149.1869892</c:v>
                </c:pt>
                <c:pt idx="131">
                  <c:v>599467535.7308496</c:v>
                </c:pt>
                <c:pt idx="132">
                  <c:v>589829467.1756951</c:v>
                </c:pt>
                <c:pt idx="133">
                  <c:v>580486318.4209155</c:v>
                </c:pt>
                <c:pt idx="134">
                  <c:v>571320455.9692953</c:v>
                </c:pt>
                <c:pt idx="135">
                  <c:v>562251274.0779922</c:v>
                </c:pt>
                <c:pt idx="136">
                  <c:v>553300407.7269456</c:v>
                </c:pt>
                <c:pt idx="137">
                  <c:v>544117889.066694</c:v>
                </c:pt>
                <c:pt idx="138">
                  <c:v>535406307.7822528</c:v>
                </c:pt>
                <c:pt idx="139">
                  <c:v>526809076.38086677</c:v>
                </c:pt>
                <c:pt idx="140">
                  <c:v>518302120.61203593</c:v>
                </c:pt>
                <c:pt idx="141">
                  <c:v>509898552.54069924</c:v>
                </c:pt>
                <c:pt idx="142">
                  <c:v>501629779.4617428</c:v>
                </c:pt>
                <c:pt idx="143">
                  <c:v>493380163.6341814</c:v>
                </c:pt>
                <c:pt idx="144">
                  <c:v>485134343.8237794</c:v>
                </c:pt>
                <c:pt idx="145">
                  <c:v>477026747.2176896</c:v>
                </c:pt>
                <c:pt idx="146">
                  <c:v>469022994.1767381</c:v>
                </c:pt>
                <c:pt idx="147">
                  <c:v>461060968.85067385</c:v>
                </c:pt>
                <c:pt idx="148">
                  <c:v>453096435.3324162</c:v>
                </c:pt>
                <c:pt idx="149">
                  <c:v>445248706.2621563</c:v>
                </c:pt>
                <c:pt idx="150">
                  <c:v>437516967.39546007</c:v>
                </c:pt>
                <c:pt idx="151">
                  <c:v>429763600.8547235</c:v>
                </c:pt>
                <c:pt idx="152">
                  <c:v>422054068.2300405</c:v>
                </c:pt>
                <c:pt idx="153">
                  <c:v>414509923.156653</c:v>
                </c:pt>
                <c:pt idx="154">
                  <c:v>407101847.2964602</c:v>
                </c:pt>
                <c:pt idx="155">
                  <c:v>399707887.3065199</c:v>
                </c:pt>
                <c:pt idx="156">
                  <c:v>392361371.2943909</c:v>
                </c:pt>
                <c:pt idx="157">
                  <c:v>385124801.31577164</c:v>
                </c:pt>
                <c:pt idx="158">
                  <c:v>377995351.9605471</c:v>
                </c:pt>
                <c:pt idx="159">
                  <c:v>370939710.76788944</c:v>
                </c:pt>
                <c:pt idx="160">
                  <c:v>363971652.73025805</c:v>
                </c:pt>
                <c:pt idx="161">
                  <c:v>357109907.16834706</c:v>
                </c:pt>
                <c:pt idx="162">
                  <c:v>350282347.42217386</c:v>
                </c:pt>
                <c:pt idx="163">
                  <c:v>342944322.51235014</c:v>
                </c:pt>
                <c:pt idx="164">
                  <c:v>336210674.54544365</c:v>
                </c:pt>
                <c:pt idx="165">
                  <c:v>329531528.070072</c:v>
                </c:pt>
                <c:pt idx="166">
                  <c:v>322960710.1962242</c:v>
                </c:pt>
                <c:pt idx="167">
                  <c:v>316404811.3771075</c:v>
                </c:pt>
                <c:pt idx="168">
                  <c:v>309942530.4728256</c:v>
                </c:pt>
                <c:pt idx="169">
                  <c:v>303344632.2838502</c:v>
                </c:pt>
                <c:pt idx="170">
                  <c:v>297082957.42403275</c:v>
                </c:pt>
                <c:pt idx="171">
                  <c:v>290906851.3144536</c:v>
                </c:pt>
                <c:pt idx="172">
                  <c:v>284846191.15597343</c:v>
                </c:pt>
                <c:pt idx="173">
                  <c:v>278928509.8277334</c:v>
                </c:pt>
                <c:pt idx="174">
                  <c:v>273072647.8674165</c:v>
                </c:pt>
                <c:pt idx="175">
                  <c:v>267297222.36008617</c:v>
                </c:pt>
                <c:pt idx="176">
                  <c:v>261403972.6315895</c:v>
                </c:pt>
                <c:pt idx="177">
                  <c:v>255731317.67610198</c:v>
                </c:pt>
                <c:pt idx="178">
                  <c:v>249409902.28217745</c:v>
                </c:pt>
                <c:pt idx="179">
                  <c:v>243856264.75794542</c:v>
                </c:pt>
                <c:pt idx="180">
                  <c:v>238380074.3841643</c:v>
                </c:pt>
                <c:pt idx="181">
                  <c:v>232971268.82821086</c:v>
                </c:pt>
                <c:pt idx="182">
                  <c:v>227712245.94119143</c:v>
                </c:pt>
                <c:pt idx="183">
                  <c:v>222556085.71627375</c:v>
                </c:pt>
                <c:pt idx="184">
                  <c:v>217392670.78606954</c:v>
                </c:pt>
                <c:pt idx="185">
                  <c:v>212476815.49173337</c:v>
                </c:pt>
                <c:pt idx="186">
                  <c:v>207618244.53648356</c:v>
                </c:pt>
                <c:pt idx="187">
                  <c:v>202805685.83224592</c:v>
                </c:pt>
                <c:pt idx="188">
                  <c:v>198024132.35223687</c:v>
                </c:pt>
                <c:pt idx="189">
                  <c:v>193279855.83320388</c:v>
                </c:pt>
                <c:pt idx="190">
                  <c:v>188595772.81726107</c:v>
                </c:pt>
                <c:pt idx="191">
                  <c:v>183943260.40775517</c:v>
                </c:pt>
                <c:pt idx="192">
                  <c:v>179363360.20060295</c:v>
                </c:pt>
                <c:pt idx="193">
                  <c:v>174863823.19705376</c:v>
                </c:pt>
                <c:pt idx="194">
                  <c:v>170491726.8329316</c:v>
                </c:pt>
                <c:pt idx="195">
                  <c:v>166228959.67860365</c:v>
                </c:pt>
                <c:pt idx="196">
                  <c:v>162068935.9591451</c:v>
                </c:pt>
                <c:pt idx="197">
                  <c:v>158017160.67889595</c:v>
                </c:pt>
                <c:pt idx="198">
                  <c:v>154051187.61293173</c:v>
                </c:pt>
                <c:pt idx="199">
                  <c:v>150186581.44014803</c:v>
                </c:pt>
                <c:pt idx="200">
                  <c:v>146429795.5665861</c:v>
                </c:pt>
                <c:pt idx="201">
                  <c:v>142750438.06478018</c:v>
                </c:pt>
                <c:pt idx="202">
                  <c:v>139177732.1647598</c:v>
                </c:pt>
                <c:pt idx="203">
                  <c:v>135637071.47142857</c:v>
                </c:pt>
                <c:pt idx="204">
                  <c:v>132147142.16930749</c:v>
                </c:pt>
                <c:pt idx="205">
                  <c:v>128682613.49661218</c:v>
                </c:pt>
                <c:pt idx="206">
                  <c:v>125279074.38422695</c:v>
                </c:pt>
                <c:pt idx="207">
                  <c:v>121918211.94167498</c:v>
                </c:pt>
                <c:pt idx="208">
                  <c:v>118608072.77385083</c:v>
                </c:pt>
                <c:pt idx="209">
                  <c:v>115364719.48382783</c:v>
                </c:pt>
                <c:pt idx="210">
                  <c:v>112167269.00731623</c:v>
                </c:pt>
                <c:pt idx="211">
                  <c:v>109018753.47864377</c:v>
                </c:pt>
                <c:pt idx="212">
                  <c:v>105932410.8425014</c:v>
                </c:pt>
                <c:pt idx="213">
                  <c:v>102907702.933019</c:v>
                </c:pt>
                <c:pt idx="214">
                  <c:v>99982814.03710943</c:v>
                </c:pt>
                <c:pt idx="215">
                  <c:v>96832134.84309393</c:v>
                </c:pt>
                <c:pt idx="216">
                  <c:v>94045825.75153208</c:v>
                </c:pt>
                <c:pt idx="217">
                  <c:v>91317502.13823628</c:v>
                </c:pt>
                <c:pt idx="218">
                  <c:v>88655124.7033114</c:v>
                </c:pt>
                <c:pt idx="219">
                  <c:v>85686951.57223345</c:v>
                </c:pt>
                <c:pt idx="220">
                  <c:v>83009709.52659042</c:v>
                </c:pt>
                <c:pt idx="221">
                  <c:v>80479293.10364293</c:v>
                </c:pt>
                <c:pt idx="222">
                  <c:v>77968953.4933424</c:v>
                </c:pt>
                <c:pt idx="223">
                  <c:v>75482878.54923344</c:v>
                </c:pt>
                <c:pt idx="224">
                  <c:v>73018542.39772964</c:v>
                </c:pt>
                <c:pt idx="225">
                  <c:v>70579487.8232161</c:v>
                </c:pt>
                <c:pt idx="226">
                  <c:v>68194334.05061013</c:v>
                </c:pt>
                <c:pt idx="227">
                  <c:v>65824826.988946736</c:v>
                </c:pt>
                <c:pt idx="228">
                  <c:v>63495934.9121</c:v>
                </c:pt>
                <c:pt idx="229">
                  <c:v>61198404.94978828</c:v>
                </c:pt>
                <c:pt idx="230">
                  <c:v>58966323.301297374</c:v>
                </c:pt>
                <c:pt idx="231">
                  <c:v>56786304.94835377</c:v>
                </c:pt>
                <c:pt idx="232">
                  <c:v>54693631.734967336</c:v>
                </c:pt>
                <c:pt idx="233">
                  <c:v>52722710.64366964</c:v>
                </c:pt>
                <c:pt idx="234">
                  <c:v>50785744.49444858</c:v>
                </c:pt>
                <c:pt idx="235">
                  <c:v>48874071.95247345</c:v>
                </c:pt>
                <c:pt idx="236">
                  <c:v>46996951.14042009</c:v>
                </c:pt>
                <c:pt idx="237">
                  <c:v>45133318.40178921</c:v>
                </c:pt>
                <c:pt idx="238">
                  <c:v>43292082.68501406</c:v>
                </c:pt>
                <c:pt idx="239">
                  <c:v>41472475.98503873</c:v>
                </c:pt>
                <c:pt idx="240">
                  <c:v>39678776.267685264</c:v>
                </c:pt>
                <c:pt idx="241">
                  <c:v>37925645.38734368</c:v>
                </c:pt>
                <c:pt idx="242">
                  <c:v>36240262.988100275</c:v>
                </c:pt>
                <c:pt idx="243">
                  <c:v>34621072.97908733</c:v>
                </c:pt>
                <c:pt idx="244">
                  <c:v>33070124.84305422</c:v>
                </c:pt>
                <c:pt idx="245">
                  <c:v>31600134.730784982</c:v>
                </c:pt>
                <c:pt idx="246">
                  <c:v>30177668.251360238</c:v>
                </c:pt>
                <c:pt idx="247">
                  <c:v>28783208.384756226</c:v>
                </c:pt>
                <c:pt idx="248">
                  <c:v>27401223.314693272</c:v>
                </c:pt>
                <c:pt idx="249">
                  <c:v>26030203.779098403</c:v>
                </c:pt>
                <c:pt idx="250">
                  <c:v>24671936.746509366</c:v>
                </c:pt>
                <c:pt idx="251">
                  <c:v>23325378.602804627</c:v>
                </c:pt>
                <c:pt idx="252">
                  <c:v>22006767.61946119</c:v>
                </c:pt>
                <c:pt idx="253">
                  <c:v>20720399.49408579</c:v>
                </c:pt>
                <c:pt idx="254">
                  <c:v>19542774.569894217</c:v>
                </c:pt>
                <c:pt idx="255">
                  <c:v>18437398.83283789</c:v>
                </c:pt>
                <c:pt idx="256">
                  <c:v>17401024.429813083</c:v>
                </c:pt>
                <c:pt idx="257">
                  <c:v>16414091.885863597</c:v>
                </c:pt>
                <c:pt idx="258">
                  <c:v>15475341.467029637</c:v>
                </c:pt>
                <c:pt idx="259">
                  <c:v>14577841.865641894</c:v>
                </c:pt>
                <c:pt idx="260">
                  <c:v>13761250.730557764</c:v>
                </c:pt>
                <c:pt idx="261">
                  <c:v>13003897.133241523</c:v>
                </c:pt>
                <c:pt idx="262">
                  <c:v>12300840.25601529</c:v>
                </c:pt>
                <c:pt idx="263">
                  <c:v>11636042.360005394</c:v>
                </c:pt>
                <c:pt idx="264">
                  <c:v>10990243.556792486</c:v>
                </c:pt>
                <c:pt idx="265">
                  <c:v>10360678.767795354</c:v>
                </c:pt>
                <c:pt idx="266">
                  <c:v>9760252.772328382</c:v>
                </c:pt>
                <c:pt idx="267">
                  <c:v>9173808.567025352</c:v>
                </c:pt>
                <c:pt idx="268">
                  <c:v>8602555.368071428</c:v>
                </c:pt>
                <c:pt idx="269">
                  <c:v>8053890.388318883</c:v>
                </c:pt>
                <c:pt idx="270">
                  <c:v>7524582.027809224</c:v>
                </c:pt>
                <c:pt idx="271">
                  <c:v>7011353.20352325</c:v>
                </c:pt>
                <c:pt idx="272">
                  <c:v>6518713.934786721</c:v>
                </c:pt>
                <c:pt idx="273">
                  <c:v>6041867.819717319</c:v>
                </c:pt>
                <c:pt idx="274">
                  <c:v>5589737.438462773</c:v>
                </c:pt>
                <c:pt idx="275">
                  <c:v>5163165.729597617</c:v>
                </c:pt>
                <c:pt idx="276">
                  <c:v>4757698.3050862</c:v>
                </c:pt>
                <c:pt idx="277">
                  <c:v>4374781.228249772</c:v>
                </c:pt>
                <c:pt idx="278">
                  <c:v>4014257.8365329797</c:v>
                </c:pt>
                <c:pt idx="279">
                  <c:v>3671733.9526061546</c:v>
                </c:pt>
                <c:pt idx="280">
                  <c:v>3346114.773926953</c:v>
                </c:pt>
                <c:pt idx="281">
                  <c:v>3037579.8521693917</c:v>
                </c:pt>
                <c:pt idx="282">
                  <c:v>2738357.4661599305</c:v>
                </c:pt>
                <c:pt idx="283">
                  <c:v>2446168.6769855213</c:v>
                </c:pt>
                <c:pt idx="284">
                  <c:v>2160307.9980362323</c:v>
                </c:pt>
                <c:pt idx="285">
                  <c:v>1887128.7232607787</c:v>
                </c:pt>
                <c:pt idx="286">
                  <c:v>1626258.860957972</c:v>
                </c:pt>
                <c:pt idx="287">
                  <c:v>1373548.901548593</c:v>
                </c:pt>
                <c:pt idx="288">
                  <c:v>1134180.999430782</c:v>
                </c:pt>
                <c:pt idx="289">
                  <c:v>925013.9813645455</c:v>
                </c:pt>
                <c:pt idx="290">
                  <c:v>741339.5392553117</c:v>
                </c:pt>
                <c:pt idx="291">
                  <c:v>602276.109717839</c:v>
                </c:pt>
                <c:pt idx="292">
                  <c:v>507477.0603633768</c:v>
                </c:pt>
                <c:pt idx="293">
                  <c:v>469664.67796291993</c:v>
                </c:pt>
                <c:pt idx="294">
                  <c:v>453663.34828246915</c:v>
                </c:pt>
                <c:pt idx="295">
                  <c:v>438890.30880090455</c:v>
                </c:pt>
                <c:pt idx="296">
                  <c:v>424112.3961394876</c:v>
                </c:pt>
                <c:pt idx="297">
                  <c:v>409354.3916038305</c:v>
                </c:pt>
                <c:pt idx="298">
                  <c:v>394681.1139711529</c:v>
                </c:pt>
                <c:pt idx="299">
                  <c:v>380580.6421452479</c:v>
                </c:pt>
                <c:pt idx="300">
                  <c:v>367727.2095340599</c:v>
                </c:pt>
                <c:pt idx="301">
                  <c:v>356552.4695005776</c:v>
                </c:pt>
                <c:pt idx="302">
                  <c:v>346629.3534798965</c:v>
                </c:pt>
                <c:pt idx="303">
                  <c:v>338718.7540939815</c:v>
                </c:pt>
                <c:pt idx="304">
                  <c:v>331210.8126634895</c:v>
                </c:pt>
                <c:pt idx="305">
                  <c:v>324026.17234218394</c:v>
                </c:pt>
                <c:pt idx="306">
                  <c:v>317134.0245113088</c:v>
                </c:pt>
                <c:pt idx="307">
                  <c:v>310267.5906679145</c:v>
                </c:pt>
                <c:pt idx="308">
                  <c:v>303392.4873821666</c:v>
                </c:pt>
                <c:pt idx="309">
                  <c:v>297004.4969398306</c:v>
                </c:pt>
                <c:pt idx="310">
                  <c:v>290948.0112679683</c:v>
                </c:pt>
                <c:pt idx="311">
                  <c:v>285118.9530782073</c:v>
                </c:pt>
                <c:pt idx="312">
                  <c:v>279312.9077693438</c:v>
                </c:pt>
                <c:pt idx="313">
                  <c:v>273498.90088598925</c:v>
                </c:pt>
                <c:pt idx="314">
                  <c:v>267707.23205840116</c:v>
                </c:pt>
                <c:pt idx="315">
                  <c:v>261908.2403592083</c:v>
                </c:pt>
                <c:pt idx="316">
                  <c:v>256116.85346726634</c:v>
                </c:pt>
                <c:pt idx="317">
                  <c:v>250346.7720118671</c:v>
                </c:pt>
                <c:pt idx="318">
                  <c:v>245127.51987090215</c:v>
                </c:pt>
                <c:pt idx="319">
                  <c:v>241026.6383963945</c:v>
                </c:pt>
                <c:pt idx="320">
                  <c:v>0</c:v>
                </c:pt>
                <c:pt idx="321">
                  <c:v>57418.415506154735</c:v>
                </c:pt>
                <c:pt idx="322">
                  <c:v>53625.57251948172</c:v>
                </c:pt>
                <c:pt idx="323">
                  <c:v>50264.424326923116</c:v>
                </c:pt>
                <c:pt idx="324">
                  <c:v>47203.19020627499</c:v>
                </c:pt>
                <c:pt idx="325">
                  <c:v>44776.5234436461</c:v>
                </c:pt>
                <c:pt idx="326">
                  <c:v>42355.01263556732</c:v>
                </c:pt>
                <c:pt idx="327">
                  <c:v>39933.88144086597</c:v>
                </c:pt>
                <c:pt idx="328">
                  <c:v>37514.744378986536</c:v>
                </c:pt>
                <c:pt idx="329">
                  <c:v>35494.510170243186</c:v>
                </c:pt>
                <c:pt idx="330">
                  <c:v>33776.5565732641</c:v>
                </c:pt>
                <c:pt idx="331">
                  <c:v>32061.656542995264</c:v>
                </c:pt>
                <c:pt idx="332">
                  <c:v>30506.253429108867</c:v>
                </c:pt>
                <c:pt idx="333">
                  <c:v>28952.876570856246</c:v>
                </c:pt>
                <c:pt idx="334">
                  <c:v>27404.50141475778</c:v>
                </c:pt>
                <c:pt idx="335">
                  <c:v>25854.97057959053</c:v>
                </c:pt>
                <c:pt idx="336">
                  <c:v>24308.777737668872</c:v>
                </c:pt>
                <c:pt idx="337">
                  <c:v>22763.15066670399</c:v>
                </c:pt>
                <c:pt idx="338">
                  <c:v>21220.681679995607</c:v>
                </c:pt>
                <c:pt idx="339">
                  <c:v>19678.942763023028</c:v>
                </c:pt>
                <c:pt idx="340">
                  <c:v>18139.183580160003</c:v>
                </c:pt>
                <c:pt idx="341">
                  <c:v>16602.288077799687</c:v>
                </c:pt>
                <c:pt idx="342">
                  <c:v>15873.403753515118</c:v>
                </c:pt>
                <c:pt idx="343">
                  <c:v>15145.28240343871</c:v>
                </c:pt>
                <c:pt idx="344">
                  <c:v>14416.203899653083</c:v>
                </c:pt>
                <c:pt idx="345">
                  <c:v>13687.06098236712</c:v>
                </c:pt>
                <c:pt idx="346">
                  <c:v>12959.972206330855</c:v>
                </c:pt>
                <c:pt idx="347">
                  <c:v>12230.555498896323</c:v>
                </c:pt>
                <c:pt idx="348">
                  <c:v>11501.684744013608</c:v>
                </c:pt>
                <c:pt idx="349">
                  <c:v>10772.055891787688</c:v>
                </c:pt>
                <c:pt idx="350">
                  <c:v>10042.889721259446</c:v>
                </c:pt>
                <c:pt idx="351">
                  <c:v>9313.047554183006</c:v>
                </c:pt>
                <c:pt idx="352">
                  <c:v>8678.81913365382</c:v>
                </c:pt>
                <c:pt idx="353">
                  <c:v>8044.722516690698</c:v>
                </c:pt>
                <c:pt idx="354">
                  <c:v>7409.859995697749</c:v>
                </c:pt>
                <c:pt idx="355">
                  <c:v>6775.046046640385</c:v>
                </c:pt>
                <c:pt idx="356">
                  <c:v>6139.533048175088</c:v>
                </c:pt>
                <c:pt idx="357">
                  <c:v>5503.700666817145</c:v>
                </c:pt>
                <c:pt idx="358">
                  <c:v>4868.355665173118</c:v>
                </c:pt>
                <c:pt idx="359">
                  <c:v>4231.795667492892</c:v>
                </c:pt>
                <c:pt idx="360">
                  <c:v>3595.117817040888</c:v>
                </c:pt>
                <c:pt idx="361">
                  <c:v>2996.681991107269</c:v>
                </c:pt>
                <c:pt idx="362">
                  <c:v>2398.0818244687975</c:v>
                </c:pt>
                <c:pt idx="363">
                  <c:v>1799.0176391843734</c:v>
                </c:pt>
                <c:pt idx="364">
                  <c:v>1199.6547699897533</c:v>
                </c:pt>
                <c:pt idx="365">
                  <c:v>600.0110170614454</c:v>
                </c:pt>
                <c:pt idx="366">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_Hidden30!$A$2:$A$368</c:f>
              <c:strCache>
                <c:ptCount val="367"/>
                <c:pt idx="0">
                  <c:v>1/05/2020</c:v>
                </c:pt>
                <c:pt idx="1">
                  <c:v>1/06/2020</c:v>
                </c:pt>
                <c:pt idx="2">
                  <c:v>1/07/2020</c:v>
                </c:pt>
                <c:pt idx="3">
                  <c:v>1/08/2020</c:v>
                </c:pt>
                <c:pt idx="4">
                  <c:v>1/09/2020</c:v>
                </c:pt>
                <c:pt idx="5">
                  <c:v>1/10/2020</c:v>
                </c:pt>
                <c:pt idx="6">
                  <c:v>1/11/2020</c:v>
                </c:pt>
                <c:pt idx="7">
                  <c:v>1/12/2020</c:v>
                </c:pt>
                <c:pt idx="8">
                  <c:v>1/01/2021</c:v>
                </c:pt>
                <c:pt idx="9">
                  <c:v>1/02/2021</c:v>
                </c:pt>
                <c:pt idx="10">
                  <c:v>1/03/2021</c:v>
                </c:pt>
                <c:pt idx="11">
                  <c:v>1/04/2021</c:v>
                </c:pt>
                <c:pt idx="12">
                  <c:v>1/05/2021</c:v>
                </c:pt>
                <c:pt idx="13">
                  <c:v>1/06/2021</c:v>
                </c:pt>
                <c:pt idx="14">
                  <c:v>1/07/2021</c:v>
                </c:pt>
                <c:pt idx="15">
                  <c:v>1/08/2021</c:v>
                </c:pt>
                <c:pt idx="16">
                  <c:v>1/09/2021</c:v>
                </c:pt>
                <c:pt idx="17">
                  <c:v>1/10/2021</c:v>
                </c:pt>
                <c:pt idx="18">
                  <c:v>1/11/2021</c:v>
                </c:pt>
                <c:pt idx="19">
                  <c:v>1/12/2021</c:v>
                </c:pt>
                <c:pt idx="20">
                  <c:v>1/01/2022</c:v>
                </c:pt>
                <c:pt idx="21">
                  <c:v>1/02/2022</c:v>
                </c:pt>
                <c:pt idx="22">
                  <c:v>1/03/2022</c:v>
                </c:pt>
                <c:pt idx="23">
                  <c:v>1/04/2022</c:v>
                </c:pt>
                <c:pt idx="24">
                  <c:v>1/05/2022</c:v>
                </c:pt>
                <c:pt idx="25">
                  <c:v>1/06/2022</c:v>
                </c:pt>
                <c:pt idx="26">
                  <c:v>1/07/2022</c:v>
                </c:pt>
                <c:pt idx="27">
                  <c:v>1/08/2022</c:v>
                </c:pt>
                <c:pt idx="28">
                  <c:v>1/09/2022</c:v>
                </c:pt>
                <c:pt idx="29">
                  <c:v>1/10/2022</c:v>
                </c:pt>
                <c:pt idx="30">
                  <c:v>1/11/2022</c:v>
                </c:pt>
                <c:pt idx="31">
                  <c:v>1/12/2022</c:v>
                </c:pt>
                <c:pt idx="32">
                  <c:v>1/01/2023</c:v>
                </c:pt>
                <c:pt idx="33">
                  <c:v>1/02/2023</c:v>
                </c:pt>
                <c:pt idx="34">
                  <c:v>1/03/2023</c:v>
                </c:pt>
                <c:pt idx="35">
                  <c:v>1/04/2023</c:v>
                </c:pt>
                <c:pt idx="36">
                  <c:v>1/05/2023</c:v>
                </c:pt>
                <c:pt idx="37">
                  <c:v>1/06/2023</c:v>
                </c:pt>
                <c:pt idx="38">
                  <c:v>1/07/2023</c:v>
                </c:pt>
                <c:pt idx="39">
                  <c:v>1/08/2023</c:v>
                </c:pt>
                <c:pt idx="40">
                  <c:v>1/09/2023</c:v>
                </c:pt>
                <c:pt idx="41">
                  <c:v>1/10/2023</c:v>
                </c:pt>
                <c:pt idx="42">
                  <c:v>1/11/2023</c:v>
                </c:pt>
                <c:pt idx="43">
                  <c:v>1/12/2023</c:v>
                </c:pt>
                <c:pt idx="44">
                  <c:v>1/01/2024</c:v>
                </c:pt>
                <c:pt idx="45">
                  <c:v>1/02/2024</c:v>
                </c:pt>
                <c:pt idx="46">
                  <c:v>1/03/2024</c:v>
                </c:pt>
                <c:pt idx="47">
                  <c:v>1/04/2024</c:v>
                </c:pt>
                <c:pt idx="48">
                  <c:v>1/05/2024</c:v>
                </c:pt>
                <c:pt idx="49">
                  <c:v>1/06/2024</c:v>
                </c:pt>
                <c:pt idx="50">
                  <c:v>1/07/2024</c:v>
                </c:pt>
                <c:pt idx="51">
                  <c:v>1/08/2024</c:v>
                </c:pt>
                <c:pt idx="52">
                  <c:v>1/09/2024</c:v>
                </c:pt>
                <c:pt idx="53">
                  <c:v>1/10/2024</c:v>
                </c:pt>
                <c:pt idx="54">
                  <c:v>1/11/2024</c:v>
                </c:pt>
                <c:pt idx="55">
                  <c:v>1/12/2024</c:v>
                </c:pt>
                <c:pt idx="56">
                  <c:v>1/01/2025</c:v>
                </c:pt>
                <c:pt idx="57">
                  <c:v>1/02/2025</c:v>
                </c:pt>
                <c:pt idx="58">
                  <c:v>1/03/2025</c:v>
                </c:pt>
                <c:pt idx="59">
                  <c:v>1/04/2025</c:v>
                </c:pt>
                <c:pt idx="60">
                  <c:v>1/05/2025</c:v>
                </c:pt>
                <c:pt idx="61">
                  <c:v>1/06/2025</c:v>
                </c:pt>
                <c:pt idx="62">
                  <c:v>1/07/2025</c:v>
                </c:pt>
                <c:pt idx="63">
                  <c:v>1/08/2025</c:v>
                </c:pt>
                <c:pt idx="64">
                  <c:v>1/09/2025</c:v>
                </c:pt>
                <c:pt idx="65">
                  <c:v>1/10/2025</c:v>
                </c:pt>
                <c:pt idx="66">
                  <c:v>1/11/2025</c:v>
                </c:pt>
                <c:pt idx="67">
                  <c:v>1/12/2025</c:v>
                </c:pt>
                <c:pt idx="68">
                  <c:v>1/01/2026</c:v>
                </c:pt>
                <c:pt idx="69">
                  <c:v>1/02/2026</c:v>
                </c:pt>
                <c:pt idx="70">
                  <c:v>1/03/2026</c:v>
                </c:pt>
                <c:pt idx="71">
                  <c:v>1/04/2026</c:v>
                </c:pt>
                <c:pt idx="72">
                  <c:v>1/05/2026</c:v>
                </c:pt>
                <c:pt idx="73">
                  <c:v>1/06/2026</c:v>
                </c:pt>
                <c:pt idx="74">
                  <c:v>1/07/2026</c:v>
                </c:pt>
                <c:pt idx="75">
                  <c:v>1/08/2026</c:v>
                </c:pt>
                <c:pt idx="76">
                  <c:v>1/09/2026</c:v>
                </c:pt>
                <c:pt idx="77">
                  <c:v>1/10/2026</c:v>
                </c:pt>
                <c:pt idx="78">
                  <c:v>1/11/2026</c:v>
                </c:pt>
                <c:pt idx="79">
                  <c:v>1/12/2026</c:v>
                </c:pt>
                <c:pt idx="80">
                  <c:v>1/01/2027</c:v>
                </c:pt>
                <c:pt idx="81">
                  <c:v>1/02/2027</c:v>
                </c:pt>
                <c:pt idx="82">
                  <c:v>1/03/2027</c:v>
                </c:pt>
                <c:pt idx="83">
                  <c:v>1/04/2027</c:v>
                </c:pt>
                <c:pt idx="84">
                  <c:v>1/05/2027</c:v>
                </c:pt>
                <c:pt idx="85">
                  <c:v>1/06/2027</c:v>
                </c:pt>
                <c:pt idx="86">
                  <c:v>1/07/2027</c:v>
                </c:pt>
                <c:pt idx="87">
                  <c:v>1/08/2027</c:v>
                </c:pt>
                <c:pt idx="88">
                  <c:v>1/09/2027</c:v>
                </c:pt>
                <c:pt idx="89">
                  <c:v>1/10/2027</c:v>
                </c:pt>
                <c:pt idx="90">
                  <c:v>1/11/2027</c:v>
                </c:pt>
                <c:pt idx="91">
                  <c:v>1/12/2027</c:v>
                </c:pt>
                <c:pt idx="92">
                  <c:v>1/01/2028</c:v>
                </c:pt>
                <c:pt idx="93">
                  <c:v>1/02/2028</c:v>
                </c:pt>
                <c:pt idx="94">
                  <c:v>1/03/2028</c:v>
                </c:pt>
                <c:pt idx="95">
                  <c:v>1/04/2028</c:v>
                </c:pt>
                <c:pt idx="96">
                  <c:v>1/05/2028</c:v>
                </c:pt>
                <c:pt idx="97">
                  <c:v>1/06/2028</c:v>
                </c:pt>
                <c:pt idx="98">
                  <c:v>1/07/2028</c:v>
                </c:pt>
                <c:pt idx="99">
                  <c:v>1/08/2028</c:v>
                </c:pt>
                <c:pt idx="100">
                  <c:v>1/09/2028</c:v>
                </c:pt>
                <c:pt idx="101">
                  <c:v>1/10/2028</c:v>
                </c:pt>
                <c:pt idx="102">
                  <c:v>1/11/2028</c:v>
                </c:pt>
                <c:pt idx="103">
                  <c:v>1/12/2028</c:v>
                </c:pt>
                <c:pt idx="104">
                  <c:v>1/01/2029</c:v>
                </c:pt>
                <c:pt idx="105">
                  <c:v>1/02/2029</c:v>
                </c:pt>
                <c:pt idx="106">
                  <c:v>1/03/2029</c:v>
                </c:pt>
                <c:pt idx="107">
                  <c:v>1/04/2029</c:v>
                </c:pt>
                <c:pt idx="108">
                  <c:v>1/05/2029</c:v>
                </c:pt>
                <c:pt idx="109">
                  <c:v>1/06/2029</c:v>
                </c:pt>
                <c:pt idx="110">
                  <c:v>1/07/2029</c:v>
                </c:pt>
                <c:pt idx="111">
                  <c:v>1/08/2029</c:v>
                </c:pt>
                <c:pt idx="112">
                  <c:v>1/09/2029</c:v>
                </c:pt>
                <c:pt idx="113">
                  <c:v>1/10/2029</c:v>
                </c:pt>
                <c:pt idx="114">
                  <c:v>1/11/2029</c:v>
                </c:pt>
                <c:pt idx="115">
                  <c:v>1/12/2029</c:v>
                </c:pt>
                <c:pt idx="116">
                  <c:v>1/01/2030</c:v>
                </c:pt>
                <c:pt idx="117">
                  <c:v>1/02/2030</c:v>
                </c:pt>
                <c:pt idx="118">
                  <c:v>1/03/2030</c:v>
                </c:pt>
                <c:pt idx="119">
                  <c:v>1/04/2030</c:v>
                </c:pt>
                <c:pt idx="120">
                  <c:v>1/05/2030</c:v>
                </c:pt>
                <c:pt idx="121">
                  <c:v>1/06/2030</c:v>
                </c:pt>
                <c:pt idx="122">
                  <c:v>1/07/2030</c:v>
                </c:pt>
                <c:pt idx="123">
                  <c:v>1/08/2030</c:v>
                </c:pt>
                <c:pt idx="124">
                  <c:v>1/09/2030</c:v>
                </c:pt>
                <c:pt idx="125">
                  <c:v>1/10/2030</c:v>
                </c:pt>
                <c:pt idx="126">
                  <c:v>1/11/2030</c:v>
                </c:pt>
                <c:pt idx="127">
                  <c:v>1/12/2030</c:v>
                </c:pt>
                <c:pt idx="128">
                  <c:v>1/01/2031</c:v>
                </c:pt>
                <c:pt idx="129">
                  <c:v>1/02/2031</c:v>
                </c:pt>
                <c:pt idx="130">
                  <c:v>1/03/2031</c:v>
                </c:pt>
                <c:pt idx="131">
                  <c:v>1/04/2031</c:v>
                </c:pt>
                <c:pt idx="132">
                  <c:v>1/05/2031</c:v>
                </c:pt>
                <c:pt idx="133">
                  <c:v>1/06/2031</c:v>
                </c:pt>
                <c:pt idx="134">
                  <c:v>1/07/2031</c:v>
                </c:pt>
                <c:pt idx="135">
                  <c:v>1/08/2031</c:v>
                </c:pt>
                <c:pt idx="136">
                  <c:v>1/09/2031</c:v>
                </c:pt>
                <c:pt idx="137">
                  <c:v>1/10/2031</c:v>
                </c:pt>
                <c:pt idx="138">
                  <c:v>1/11/2031</c:v>
                </c:pt>
                <c:pt idx="139">
                  <c:v>1/12/2031</c:v>
                </c:pt>
                <c:pt idx="140">
                  <c:v>1/01/2032</c:v>
                </c:pt>
                <c:pt idx="141">
                  <c:v>1/02/2032</c:v>
                </c:pt>
                <c:pt idx="142">
                  <c:v>1/03/2032</c:v>
                </c:pt>
                <c:pt idx="143">
                  <c:v>1/04/2032</c:v>
                </c:pt>
                <c:pt idx="144">
                  <c:v>1/05/2032</c:v>
                </c:pt>
                <c:pt idx="145">
                  <c:v>1/06/2032</c:v>
                </c:pt>
                <c:pt idx="146">
                  <c:v>1/07/2032</c:v>
                </c:pt>
                <c:pt idx="147">
                  <c:v>1/08/2032</c:v>
                </c:pt>
                <c:pt idx="148">
                  <c:v>1/09/2032</c:v>
                </c:pt>
                <c:pt idx="149">
                  <c:v>1/10/2032</c:v>
                </c:pt>
                <c:pt idx="150">
                  <c:v>1/11/2032</c:v>
                </c:pt>
                <c:pt idx="151">
                  <c:v>1/12/2032</c:v>
                </c:pt>
                <c:pt idx="152">
                  <c:v>1/01/2033</c:v>
                </c:pt>
                <c:pt idx="153">
                  <c:v>1/02/2033</c:v>
                </c:pt>
                <c:pt idx="154">
                  <c:v>1/03/2033</c:v>
                </c:pt>
                <c:pt idx="155">
                  <c:v>1/04/2033</c:v>
                </c:pt>
                <c:pt idx="156">
                  <c:v>1/05/2033</c:v>
                </c:pt>
                <c:pt idx="157">
                  <c:v>1/06/2033</c:v>
                </c:pt>
                <c:pt idx="158">
                  <c:v>1/07/2033</c:v>
                </c:pt>
                <c:pt idx="159">
                  <c:v>1/08/2033</c:v>
                </c:pt>
                <c:pt idx="160">
                  <c:v>1/09/2033</c:v>
                </c:pt>
                <c:pt idx="161">
                  <c:v>1/10/2033</c:v>
                </c:pt>
                <c:pt idx="162">
                  <c:v>1/11/2033</c:v>
                </c:pt>
                <c:pt idx="163">
                  <c:v>1/12/2033</c:v>
                </c:pt>
                <c:pt idx="164">
                  <c:v>1/01/2034</c:v>
                </c:pt>
                <c:pt idx="165">
                  <c:v>1/02/2034</c:v>
                </c:pt>
                <c:pt idx="166">
                  <c:v>1/03/2034</c:v>
                </c:pt>
                <c:pt idx="167">
                  <c:v>1/04/2034</c:v>
                </c:pt>
                <c:pt idx="168">
                  <c:v>1/05/2034</c:v>
                </c:pt>
                <c:pt idx="169">
                  <c:v>1/06/2034</c:v>
                </c:pt>
                <c:pt idx="170">
                  <c:v>1/07/2034</c:v>
                </c:pt>
                <c:pt idx="171">
                  <c:v>1/08/2034</c:v>
                </c:pt>
                <c:pt idx="172">
                  <c:v>1/09/2034</c:v>
                </c:pt>
                <c:pt idx="173">
                  <c:v>1/10/2034</c:v>
                </c:pt>
                <c:pt idx="174">
                  <c:v>1/11/2034</c:v>
                </c:pt>
                <c:pt idx="175">
                  <c:v>1/12/2034</c:v>
                </c:pt>
                <c:pt idx="176">
                  <c:v>1/01/2035</c:v>
                </c:pt>
                <c:pt idx="177">
                  <c:v>1/02/2035</c:v>
                </c:pt>
                <c:pt idx="178">
                  <c:v>1/03/2035</c:v>
                </c:pt>
                <c:pt idx="179">
                  <c:v>1/04/2035</c:v>
                </c:pt>
                <c:pt idx="180">
                  <c:v>1/05/2035</c:v>
                </c:pt>
                <c:pt idx="181">
                  <c:v>1/06/2035</c:v>
                </c:pt>
                <c:pt idx="182">
                  <c:v>1/07/2035</c:v>
                </c:pt>
                <c:pt idx="183">
                  <c:v>1/08/2035</c:v>
                </c:pt>
                <c:pt idx="184">
                  <c:v>1/09/2035</c:v>
                </c:pt>
                <c:pt idx="185">
                  <c:v>1/10/2035</c:v>
                </c:pt>
                <c:pt idx="186">
                  <c:v>1/11/2035</c:v>
                </c:pt>
                <c:pt idx="187">
                  <c:v>1/12/2035</c:v>
                </c:pt>
                <c:pt idx="188">
                  <c:v>1/01/2036</c:v>
                </c:pt>
                <c:pt idx="189">
                  <c:v>1/02/2036</c:v>
                </c:pt>
                <c:pt idx="190">
                  <c:v>1/03/2036</c:v>
                </c:pt>
                <c:pt idx="191">
                  <c:v>1/04/2036</c:v>
                </c:pt>
                <c:pt idx="192">
                  <c:v>1/05/2036</c:v>
                </c:pt>
                <c:pt idx="193">
                  <c:v>1/06/2036</c:v>
                </c:pt>
                <c:pt idx="194">
                  <c:v>1/07/2036</c:v>
                </c:pt>
                <c:pt idx="195">
                  <c:v>1/08/2036</c:v>
                </c:pt>
                <c:pt idx="196">
                  <c:v>1/09/2036</c:v>
                </c:pt>
                <c:pt idx="197">
                  <c:v>1/10/2036</c:v>
                </c:pt>
                <c:pt idx="198">
                  <c:v>1/11/2036</c:v>
                </c:pt>
                <c:pt idx="199">
                  <c:v>1/12/2036</c:v>
                </c:pt>
                <c:pt idx="200">
                  <c:v>1/01/2037</c:v>
                </c:pt>
                <c:pt idx="201">
                  <c:v>1/02/2037</c:v>
                </c:pt>
                <c:pt idx="202">
                  <c:v>1/03/2037</c:v>
                </c:pt>
                <c:pt idx="203">
                  <c:v>1/04/2037</c:v>
                </c:pt>
                <c:pt idx="204">
                  <c:v>1/05/2037</c:v>
                </c:pt>
                <c:pt idx="205">
                  <c:v>1/06/2037</c:v>
                </c:pt>
                <c:pt idx="206">
                  <c:v>1/07/2037</c:v>
                </c:pt>
                <c:pt idx="207">
                  <c:v>1/08/2037</c:v>
                </c:pt>
                <c:pt idx="208">
                  <c:v>1/09/2037</c:v>
                </c:pt>
                <c:pt idx="209">
                  <c:v>1/10/2037</c:v>
                </c:pt>
                <c:pt idx="210">
                  <c:v>1/11/2037</c:v>
                </c:pt>
                <c:pt idx="211">
                  <c:v>1/12/2037</c:v>
                </c:pt>
                <c:pt idx="212">
                  <c:v>1/01/2038</c:v>
                </c:pt>
                <c:pt idx="213">
                  <c:v>1/02/2038</c:v>
                </c:pt>
                <c:pt idx="214">
                  <c:v>1/03/2038</c:v>
                </c:pt>
                <c:pt idx="215">
                  <c:v>1/04/2038</c:v>
                </c:pt>
                <c:pt idx="216">
                  <c:v>1/05/2038</c:v>
                </c:pt>
                <c:pt idx="217">
                  <c:v>1/06/2038</c:v>
                </c:pt>
                <c:pt idx="218">
                  <c:v>1/07/2038</c:v>
                </c:pt>
                <c:pt idx="219">
                  <c:v>1/08/2038</c:v>
                </c:pt>
                <c:pt idx="220">
                  <c:v>1/09/2038</c:v>
                </c:pt>
                <c:pt idx="221">
                  <c:v>1/10/2038</c:v>
                </c:pt>
                <c:pt idx="222">
                  <c:v>1/11/2038</c:v>
                </c:pt>
                <c:pt idx="223">
                  <c:v>1/12/2038</c:v>
                </c:pt>
                <c:pt idx="224">
                  <c:v>1/01/2039</c:v>
                </c:pt>
                <c:pt idx="225">
                  <c:v>1/02/2039</c:v>
                </c:pt>
                <c:pt idx="226">
                  <c:v>1/03/2039</c:v>
                </c:pt>
                <c:pt idx="227">
                  <c:v>1/04/2039</c:v>
                </c:pt>
                <c:pt idx="228">
                  <c:v>1/05/2039</c:v>
                </c:pt>
                <c:pt idx="229">
                  <c:v>1/06/2039</c:v>
                </c:pt>
                <c:pt idx="230">
                  <c:v>1/07/2039</c:v>
                </c:pt>
                <c:pt idx="231">
                  <c:v>1/08/2039</c:v>
                </c:pt>
                <c:pt idx="232">
                  <c:v>1/09/2039</c:v>
                </c:pt>
                <c:pt idx="233">
                  <c:v>1/10/2039</c:v>
                </c:pt>
                <c:pt idx="234">
                  <c:v>1/11/2039</c:v>
                </c:pt>
                <c:pt idx="235">
                  <c:v>1/12/2039</c:v>
                </c:pt>
                <c:pt idx="236">
                  <c:v>1/01/2040</c:v>
                </c:pt>
                <c:pt idx="237">
                  <c:v>1/02/2040</c:v>
                </c:pt>
                <c:pt idx="238">
                  <c:v>1/03/2040</c:v>
                </c:pt>
                <c:pt idx="239">
                  <c:v>1/04/2040</c:v>
                </c:pt>
                <c:pt idx="240">
                  <c:v>1/05/2040</c:v>
                </c:pt>
                <c:pt idx="241">
                  <c:v>1/06/2040</c:v>
                </c:pt>
                <c:pt idx="242">
                  <c:v>1/07/2040</c:v>
                </c:pt>
                <c:pt idx="243">
                  <c:v>1/08/2040</c:v>
                </c:pt>
                <c:pt idx="244">
                  <c:v>1/09/2040</c:v>
                </c:pt>
                <c:pt idx="245">
                  <c:v>1/10/2040</c:v>
                </c:pt>
                <c:pt idx="246">
                  <c:v>1/11/2040</c:v>
                </c:pt>
                <c:pt idx="247">
                  <c:v>1/12/2040</c:v>
                </c:pt>
                <c:pt idx="248">
                  <c:v>1/01/2041</c:v>
                </c:pt>
                <c:pt idx="249">
                  <c:v>1/02/2041</c:v>
                </c:pt>
                <c:pt idx="250">
                  <c:v>1/03/2041</c:v>
                </c:pt>
                <c:pt idx="251">
                  <c:v>1/04/2041</c:v>
                </c:pt>
                <c:pt idx="252">
                  <c:v>1/05/2041</c:v>
                </c:pt>
                <c:pt idx="253">
                  <c:v>1/06/2041</c:v>
                </c:pt>
                <c:pt idx="254">
                  <c:v>1/07/2041</c:v>
                </c:pt>
                <c:pt idx="255">
                  <c:v>1/08/2041</c:v>
                </c:pt>
                <c:pt idx="256">
                  <c:v>1/09/2041</c:v>
                </c:pt>
                <c:pt idx="257">
                  <c:v>1/10/2041</c:v>
                </c:pt>
                <c:pt idx="258">
                  <c:v>1/11/2041</c:v>
                </c:pt>
                <c:pt idx="259">
                  <c:v>1/12/2041</c:v>
                </c:pt>
                <c:pt idx="260">
                  <c:v>1/01/2042</c:v>
                </c:pt>
                <c:pt idx="261">
                  <c:v>1/02/2042</c:v>
                </c:pt>
                <c:pt idx="262">
                  <c:v>1/03/2042</c:v>
                </c:pt>
                <c:pt idx="263">
                  <c:v>1/04/2042</c:v>
                </c:pt>
                <c:pt idx="264">
                  <c:v>1/05/2042</c:v>
                </c:pt>
                <c:pt idx="265">
                  <c:v>1/06/2042</c:v>
                </c:pt>
                <c:pt idx="266">
                  <c:v>1/07/2042</c:v>
                </c:pt>
                <c:pt idx="267">
                  <c:v>1/08/2042</c:v>
                </c:pt>
                <c:pt idx="268">
                  <c:v>1/09/2042</c:v>
                </c:pt>
                <c:pt idx="269">
                  <c:v>1/10/2042</c:v>
                </c:pt>
                <c:pt idx="270">
                  <c:v>1/11/2042</c:v>
                </c:pt>
                <c:pt idx="271">
                  <c:v>1/12/2042</c:v>
                </c:pt>
                <c:pt idx="272">
                  <c:v>1/01/2043</c:v>
                </c:pt>
                <c:pt idx="273">
                  <c:v>1/02/2043</c:v>
                </c:pt>
                <c:pt idx="274">
                  <c:v>1/03/2043</c:v>
                </c:pt>
                <c:pt idx="275">
                  <c:v>1/04/2043</c:v>
                </c:pt>
                <c:pt idx="276">
                  <c:v>1/05/2043</c:v>
                </c:pt>
                <c:pt idx="277">
                  <c:v>1/06/2043</c:v>
                </c:pt>
                <c:pt idx="278">
                  <c:v>1/07/2043</c:v>
                </c:pt>
                <c:pt idx="279">
                  <c:v>1/08/2043</c:v>
                </c:pt>
                <c:pt idx="280">
                  <c:v>1/09/2043</c:v>
                </c:pt>
                <c:pt idx="281">
                  <c:v>1/10/2043</c:v>
                </c:pt>
                <c:pt idx="282">
                  <c:v>1/11/2043</c:v>
                </c:pt>
                <c:pt idx="283">
                  <c:v>1/12/2043</c:v>
                </c:pt>
                <c:pt idx="284">
                  <c:v>1/01/2044</c:v>
                </c:pt>
                <c:pt idx="285">
                  <c:v>1/02/2044</c:v>
                </c:pt>
                <c:pt idx="286">
                  <c:v>1/03/2044</c:v>
                </c:pt>
                <c:pt idx="287">
                  <c:v>1/04/2044</c:v>
                </c:pt>
                <c:pt idx="288">
                  <c:v>1/05/2044</c:v>
                </c:pt>
                <c:pt idx="289">
                  <c:v>1/06/2044</c:v>
                </c:pt>
                <c:pt idx="290">
                  <c:v>1/07/2044</c:v>
                </c:pt>
                <c:pt idx="291">
                  <c:v>1/08/2044</c:v>
                </c:pt>
                <c:pt idx="292">
                  <c:v>1/09/2044</c:v>
                </c:pt>
                <c:pt idx="293">
                  <c:v>1/10/2044</c:v>
                </c:pt>
                <c:pt idx="294">
                  <c:v>1/11/2044</c:v>
                </c:pt>
                <c:pt idx="295">
                  <c:v>1/12/2044</c:v>
                </c:pt>
                <c:pt idx="296">
                  <c:v>1/01/2045</c:v>
                </c:pt>
                <c:pt idx="297">
                  <c:v>1/02/2045</c:v>
                </c:pt>
                <c:pt idx="298">
                  <c:v>1/03/2045</c:v>
                </c:pt>
                <c:pt idx="299">
                  <c:v>1/04/2045</c:v>
                </c:pt>
                <c:pt idx="300">
                  <c:v>1/05/2045</c:v>
                </c:pt>
                <c:pt idx="301">
                  <c:v>1/06/2045</c:v>
                </c:pt>
                <c:pt idx="302">
                  <c:v>1/07/2045</c:v>
                </c:pt>
                <c:pt idx="303">
                  <c:v>1/08/2045</c:v>
                </c:pt>
                <c:pt idx="304">
                  <c:v>1/09/2045</c:v>
                </c:pt>
                <c:pt idx="305">
                  <c:v>1/10/2045</c:v>
                </c:pt>
                <c:pt idx="306">
                  <c:v>1/11/2045</c:v>
                </c:pt>
                <c:pt idx="307">
                  <c:v>1/12/2045</c:v>
                </c:pt>
                <c:pt idx="308">
                  <c:v>1/01/2046</c:v>
                </c:pt>
                <c:pt idx="309">
                  <c:v>1/02/2046</c:v>
                </c:pt>
                <c:pt idx="310">
                  <c:v>1/03/2046</c:v>
                </c:pt>
                <c:pt idx="311">
                  <c:v>1/04/2046</c:v>
                </c:pt>
                <c:pt idx="312">
                  <c:v>1/05/2046</c:v>
                </c:pt>
                <c:pt idx="313">
                  <c:v>1/06/2046</c:v>
                </c:pt>
                <c:pt idx="314">
                  <c:v>1/07/2046</c:v>
                </c:pt>
                <c:pt idx="315">
                  <c:v>1/08/2046</c:v>
                </c:pt>
                <c:pt idx="316">
                  <c:v>1/09/2046</c:v>
                </c:pt>
                <c:pt idx="317">
                  <c:v>1/10/2046</c:v>
                </c:pt>
                <c:pt idx="318">
                  <c:v>1/11/2046</c:v>
                </c:pt>
                <c:pt idx="319">
                  <c:v>1/12/2046</c:v>
                </c:pt>
                <c:pt idx="320">
                  <c:v>1/01/2047</c:v>
                </c:pt>
                <c:pt idx="321">
                  <c:v>1/02/2047</c:v>
                </c:pt>
                <c:pt idx="322">
                  <c:v>1/03/2047</c:v>
                </c:pt>
                <c:pt idx="323">
                  <c:v>1/04/2047</c:v>
                </c:pt>
                <c:pt idx="324">
                  <c:v>1/05/2047</c:v>
                </c:pt>
                <c:pt idx="325">
                  <c:v>1/06/2047</c:v>
                </c:pt>
                <c:pt idx="326">
                  <c:v>1/07/2047</c:v>
                </c:pt>
                <c:pt idx="327">
                  <c:v>1/08/2047</c:v>
                </c:pt>
                <c:pt idx="328">
                  <c:v>1/09/2047</c:v>
                </c:pt>
                <c:pt idx="329">
                  <c:v>1/10/2047</c:v>
                </c:pt>
                <c:pt idx="330">
                  <c:v>1/11/2047</c:v>
                </c:pt>
                <c:pt idx="331">
                  <c:v>1/12/2047</c:v>
                </c:pt>
                <c:pt idx="332">
                  <c:v>1/01/2048</c:v>
                </c:pt>
                <c:pt idx="333">
                  <c:v>1/02/2048</c:v>
                </c:pt>
                <c:pt idx="334">
                  <c:v>1/03/2048</c:v>
                </c:pt>
                <c:pt idx="335">
                  <c:v>1/04/2048</c:v>
                </c:pt>
                <c:pt idx="336">
                  <c:v>1/05/2048</c:v>
                </c:pt>
                <c:pt idx="337">
                  <c:v>1/06/2048</c:v>
                </c:pt>
                <c:pt idx="338">
                  <c:v>1/07/2048</c:v>
                </c:pt>
                <c:pt idx="339">
                  <c:v>1/08/2048</c:v>
                </c:pt>
                <c:pt idx="340">
                  <c:v>1/09/2048</c:v>
                </c:pt>
                <c:pt idx="341">
                  <c:v>1/10/2048</c:v>
                </c:pt>
                <c:pt idx="342">
                  <c:v>1/11/2048</c:v>
                </c:pt>
                <c:pt idx="343">
                  <c:v>1/12/2048</c:v>
                </c:pt>
                <c:pt idx="344">
                  <c:v>1/01/2049</c:v>
                </c:pt>
                <c:pt idx="345">
                  <c:v>1/02/2049</c:v>
                </c:pt>
                <c:pt idx="346">
                  <c:v>1/03/2049</c:v>
                </c:pt>
                <c:pt idx="347">
                  <c:v>1/04/2049</c:v>
                </c:pt>
                <c:pt idx="348">
                  <c:v>1/05/2049</c:v>
                </c:pt>
                <c:pt idx="349">
                  <c:v>1/06/2049</c:v>
                </c:pt>
                <c:pt idx="350">
                  <c:v>1/07/2049</c:v>
                </c:pt>
                <c:pt idx="351">
                  <c:v>1/08/2049</c:v>
                </c:pt>
                <c:pt idx="352">
                  <c:v>1/09/2049</c:v>
                </c:pt>
                <c:pt idx="353">
                  <c:v>1/10/2049</c:v>
                </c:pt>
                <c:pt idx="354">
                  <c:v>1/11/2049</c:v>
                </c:pt>
                <c:pt idx="355">
                  <c:v>1/12/2049</c:v>
                </c:pt>
                <c:pt idx="356">
                  <c:v>1/01/2050</c:v>
                </c:pt>
                <c:pt idx="357">
                  <c:v>1/02/2050</c:v>
                </c:pt>
                <c:pt idx="358">
                  <c:v>1/03/2050</c:v>
                </c:pt>
                <c:pt idx="359">
                  <c:v>1/04/2050</c:v>
                </c:pt>
                <c:pt idx="360">
                  <c:v>1/05/2050</c:v>
                </c:pt>
                <c:pt idx="361">
                  <c:v>1/06/2050</c:v>
                </c:pt>
                <c:pt idx="362">
                  <c:v>1/07/2050</c:v>
                </c:pt>
                <c:pt idx="363">
                  <c:v>1/08/2050</c:v>
                </c:pt>
                <c:pt idx="364">
                  <c:v>1/09/2050</c:v>
                </c:pt>
                <c:pt idx="365">
                  <c:v>1/10/2050</c:v>
                </c:pt>
                <c:pt idx="366">
                  <c:v>1/11/2050</c:v>
                </c:pt>
              </c:strCache>
            </c:strRef>
          </c:cat>
          <c:val>
            <c:numRef>
              <c:f>_Hidden30!$D$2:$D$368</c:f>
              <c:numCache>
                <c:ptCount val="367"/>
                <c:pt idx="0">
                  <c:v>2985143084.4291396</c:v>
                </c:pt>
                <c:pt idx="1">
                  <c:v>2951900703.7019725</c:v>
                </c:pt>
                <c:pt idx="2">
                  <c:v>2920098524.1843934</c:v>
                </c:pt>
                <c:pt idx="3">
                  <c:v>2888353217.597123</c:v>
                </c:pt>
                <c:pt idx="4">
                  <c:v>2856755697.9512763</c:v>
                </c:pt>
                <c:pt idx="5">
                  <c:v>2825181585.7713094</c:v>
                </c:pt>
                <c:pt idx="6">
                  <c:v>2793660130.8483357</c:v>
                </c:pt>
                <c:pt idx="7">
                  <c:v>2763215834.3849635</c:v>
                </c:pt>
                <c:pt idx="8">
                  <c:v>2732778783.548353</c:v>
                </c:pt>
                <c:pt idx="9">
                  <c:v>2702221151.291452</c:v>
                </c:pt>
                <c:pt idx="10">
                  <c:v>2670937580.685849</c:v>
                </c:pt>
                <c:pt idx="11">
                  <c:v>2639539688.7995567</c:v>
                </c:pt>
                <c:pt idx="12">
                  <c:v>2609608892.8550487</c:v>
                </c:pt>
                <c:pt idx="13">
                  <c:v>2577991386.9661145</c:v>
                </c:pt>
                <c:pt idx="14">
                  <c:v>2547590387.3820305</c:v>
                </c:pt>
                <c:pt idx="15">
                  <c:v>2516551787.353347</c:v>
                </c:pt>
                <c:pt idx="16">
                  <c:v>2486224775.031835</c:v>
                </c:pt>
                <c:pt idx="17">
                  <c:v>2457174230.1994195</c:v>
                </c:pt>
                <c:pt idx="18">
                  <c:v>2428232851.0004416</c:v>
                </c:pt>
                <c:pt idx="19">
                  <c:v>2399332909.9806466</c:v>
                </c:pt>
                <c:pt idx="20">
                  <c:v>2370187580.2510223</c:v>
                </c:pt>
                <c:pt idx="21">
                  <c:v>2341005512.252323</c:v>
                </c:pt>
                <c:pt idx="22">
                  <c:v>2313148703.622286</c:v>
                </c:pt>
                <c:pt idx="23">
                  <c:v>2285397872.756073</c:v>
                </c:pt>
                <c:pt idx="24">
                  <c:v>2257563501.297697</c:v>
                </c:pt>
                <c:pt idx="25">
                  <c:v>2229540243.2266626</c:v>
                </c:pt>
                <c:pt idx="26">
                  <c:v>2202349611.1254344</c:v>
                </c:pt>
                <c:pt idx="27">
                  <c:v>2174662410.4651546</c:v>
                </c:pt>
                <c:pt idx="28">
                  <c:v>2147715667.6001024</c:v>
                </c:pt>
                <c:pt idx="29">
                  <c:v>2120648177.470728</c:v>
                </c:pt>
                <c:pt idx="30">
                  <c:v>2093832524.953248</c:v>
                </c:pt>
                <c:pt idx="31">
                  <c:v>2067051479.2396042</c:v>
                </c:pt>
                <c:pt idx="32">
                  <c:v>2040406913.6103761</c:v>
                </c:pt>
                <c:pt idx="33">
                  <c:v>2013807509.8758235</c:v>
                </c:pt>
                <c:pt idx="34">
                  <c:v>1988580995.865923</c:v>
                </c:pt>
                <c:pt idx="35">
                  <c:v>1963248232.4208524</c:v>
                </c:pt>
                <c:pt idx="36">
                  <c:v>1937829738.381479</c:v>
                </c:pt>
                <c:pt idx="37">
                  <c:v>1911831709.8236313</c:v>
                </c:pt>
                <c:pt idx="38">
                  <c:v>1886262285.4824681</c:v>
                </c:pt>
                <c:pt idx="39">
                  <c:v>1860521376.903335</c:v>
                </c:pt>
                <c:pt idx="40">
                  <c:v>1835769400.0638096</c:v>
                </c:pt>
                <c:pt idx="41">
                  <c:v>1810658274.1357944</c:v>
                </c:pt>
                <c:pt idx="42">
                  <c:v>1786689890.4794464</c:v>
                </c:pt>
                <c:pt idx="43">
                  <c:v>1762488977.8843107</c:v>
                </c:pt>
                <c:pt idx="44">
                  <c:v>1737566039.0740426</c:v>
                </c:pt>
                <c:pt idx="45">
                  <c:v>1713479187.3578367</c:v>
                </c:pt>
                <c:pt idx="46">
                  <c:v>1690487483.230425</c:v>
                </c:pt>
                <c:pt idx="47">
                  <c:v>1666947342.3467698</c:v>
                </c:pt>
                <c:pt idx="48">
                  <c:v>1643717288.9930623</c:v>
                </c:pt>
                <c:pt idx="49">
                  <c:v>1619667952.7135556</c:v>
                </c:pt>
                <c:pt idx="50">
                  <c:v>1595255735.15369</c:v>
                </c:pt>
                <c:pt idx="51">
                  <c:v>1572610477.0220926</c:v>
                </c:pt>
                <c:pt idx="52">
                  <c:v>1548629049.3551002</c:v>
                </c:pt>
                <c:pt idx="53">
                  <c:v>1526307471.3993409</c:v>
                </c:pt>
                <c:pt idx="54">
                  <c:v>1504580531.0139272</c:v>
                </c:pt>
                <c:pt idx="55">
                  <c:v>1483232880.0018272</c:v>
                </c:pt>
                <c:pt idx="56">
                  <c:v>1461409368.944922</c:v>
                </c:pt>
                <c:pt idx="57">
                  <c:v>1440406011.9962142</c:v>
                </c:pt>
                <c:pt idx="58">
                  <c:v>1420066343.7760282</c:v>
                </c:pt>
                <c:pt idx="59">
                  <c:v>1399123197.9235132</c:v>
                </c:pt>
                <c:pt idx="60">
                  <c:v>1379046579.2086945</c:v>
                </c:pt>
                <c:pt idx="61">
                  <c:v>1357946752.3495624</c:v>
                </c:pt>
                <c:pt idx="62">
                  <c:v>1337807692.4204237</c:v>
                </c:pt>
                <c:pt idx="63">
                  <c:v>1318064588.1692224</c:v>
                </c:pt>
                <c:pt idx="64">
                  <c:v>1298203636.621026</c:v>
                </c:pt>
                <c:pt idx="65">
                  <c:v>1279261887.2020695</c:v>
                </c:pt>
                <c:pt idx="66">
                  <c:v>1259741696.2917523</c:v>
                </c:pt>
                <c:pt idx="67">
                  <c:v>1241328153.2535827</c:v>
                </c:pt>
                <c:pt idx="68">
                  <c:v>1223014668.3399732</c:v>
                </c:pt>
                <c:pt idx="69">
                  <c:v>1204925031.8115575</c:v>
                </c:pt>
                <c:pt idx="70">
                  <c:v>1186950002.2226293</c:v>
                </c:pt>
                <c:pt idx="71">
                  <c:v>1168700920.6538858</c:v>
                </c:pt>
                <c:pt idx="72">
                  <c:v>1151037245.7506397</c:v>
                </c:pt>
                <c:pt idx="73">
                  <c:v>1133317730.5937133</c:v>
                </c:pt>
                <c:pt idx="74">
                  <c:v>1116138355.4255621</c:v>
                </c:pt>
                <c:pt idx="75">
                  <c:v>1099118166.1352975</c:v>
                </c:pt>
                <c:pt idx="76">
                  <c:v>1081853177.020834</c:v>
                </c:pt>
                <c:pt idx="77">
                  <c:v>1065572329.9779812</c:v>
                </c:pt>
                <c:pt idx="78">
                  <c:v>1049641320.5024381</c:v>
                </c:pt>
                <c:pt idx="79">
                  <c:v>1033360761.2411343</c:v>
                </c:pt>
                <c:pt idx="80">
                  <c:v>1017181727.4773277</c:v>
                </c:pt>
                <c:pt idx="81">
                  <c:v>1001823783.4873943</c:v>
                </c:pt>
                <c:pt idx="82">
                  <c:v>987035924.1302657</c:v>
                </c:pt>
                <c:pt idx="83">
                  <c:v>972081066.1468456</c:v>
                </c:pt>
                <c:pt idx="84">
                  <c:v>957349417.1682091</c:v>
                </c:pt>
                <c:pt idx="85">
                  <c:v>941294695.3730062</c:v>
                </c:pt>
                <c:pt idx="86">
                  <c:v>926372557.7627807</c:v>
                </c:pt>
                <c:pt idx="87">
                  <c:v>912026539.6154482</c:v>
                </c:pt>
                <c:pt idx="88">
                  <c:v>897821501.4849195</c:v>
                </c:pt>
                <c:pt idx="89">
                  <c:v>883933426.119937</c:v>
                </c:pt>
                <c:pt idx="90">
                  <c:v>869921900.7095699</c:v>
                </c:pt>
                <c:pt idx="91">
                  <c:v>854228012.2221845</c:v>
                </c:pt>
                <c:pt idx="92">
                  <c:v>840724521.4464381</c:v>
                </c:pt>
                <c:pt idx="93">
                  <c:v>827503490.8633469</c:v>
                </c:pt>
                <c:pt idx="94">
                  <c:v>814160533.5132523</c:v>
                </c:pt>
                <c:pt idx="95">
                  <c:v>801154757.6759496</c:v>
                </c:pt>
                <c:pt idx="96">
                  <c:v>788369299.4949895</c:v>
                </c:pt>
                <c:pt idx="97">
                  <c:v>775516841.0695149</c:v>
                </c:pt>
                <c:pt idx="98">
                  <c:v>762882524.5858998</c:v>
                </c:pt>
                <c:pt idx="99">
                  <c:v>750693890.0913242</c:v>
                </c:pt>
                <c:pt idx="100">
                  <c:v>738229084.4559758</c:v>
                </c:pt>
                <c:pt idx="101">
                  <c:v>726406726.9556005</c:v>
                </c:pt>
                <c:pt idx="102">
                  <c:v>714685483.3560467</c:v>
                </c:pt>
                <c:pt idx="103">
                  <c:v>703088065.8775482</c:v>
                </c:pt>
                <c:pt idx="104">
                  <c:v>691608715.4394352</c:v>
                </c:pt>
                <c:pt idx="105">
                  <c:v>679855942.4340402</c:v>
                </c:pt>
                <c:pt idx="106">
                  <c:v>668736945.7129718</c:v>
                </c:pt>
                <c:pt idx="107">
                  <c:v>656889203.7006887</c:v>
                </c:pt>
                <c:pt idx="108">
                  <c:v>645519135.4095635</c:v>
                </c:pt>
                <c:pt idx="109">
                  <c:v>634460522.6146113</c:v>
                </c:pt>
                <c:pt idx="110">
                  <c:v>623787836.416237</c:v>
                </c:pt>
                <c:pt idx="111">
                  <c:v>613376424.1646502</c:v>
                </c:pt>
                <c:pt idx="112">
                  <c:v>602220206.2577523</c:v>
                </c:pt>
                <c:pt idx="113">
                  <c:v>592230417.089219</c:v>
                </c:pt>
                <c:pt idx="114">
                  <c:v>582116673.2618833</c:v>
                </c:pt>
                <c:pt idx="115">
                  <c:v>572040882.7151518</c:v>
                </c:pt>
                <c:pt idx="116">
                  <c:v>562339296.9958594</c:v>
                </c:pt>
                <c:pt idx="117">
                  <c:v>552517800.7288321</c:v>
                </c:pt>
                <c:pt idx="118">
                  <c:v>542945462.6934124</c:v>
                </c:pt>
                <c:pt idx="119">
                  <c:v>533575893.0734002</c:v>
                </c:pt>
                <c:pt idx="120">
                  <c:v>524381715.6764172</c:v>
                </c:pt>
                <c:pt idx="121">
                  <c:v>515250873.3003956</c:v>
                </c:pt>
                <c:pt idx="122">
                  <c:v>506350189.0886953</c:v>
                </c:pt>
                <c:pt idx="123">
                  <c:v>497507496.8013423</c:v>
                </c:pt>
                <c:pt idx="124">
                  <c:v>488811817.96275413</c:v>
                </c:pt>
                <c:pt idx="125">
                  <c:v>480248995.7400295</c:v>
                </c:pt>
                <c:pt idx="126">
                  <c:v>471796491.30817187</c:v>
                </c:pt>
                <c:pt idx="127">
                  <c:v>463490011.7225195</c:v>
                </c:pt>
                <c:pt idx="128">
                  <c:v>455213600.3376954</c:v>
                </c:pt>
                <c:pt idx="129">
                  <c:v>446963596.80514306</c:v>
                </c:pt>
                <c:pt idx="130">
                  <c:v>439037749.04251266</c:v>
                </c:pt>
                <c:pt idx="131">
                  <c:v>430984360.5045436</c:v>
                </c:pt>
                <c:pt idx="132">
                  <c:v>423011403.2571402</c:v>
                </c:pt>
                <c:pt idx="133">
                  <c:v>415251959.4912849</c:v>
                </c:pt>
                <c:pt idx="134">
                  <c:v>407689234.6086392</c:v>
                </c:pt>
                <c:pt idx="135">
                  <c:v>400197167.66725457</c:v>
                </c:pt>
                <c:pt idx="136">
                  <c:v>392824571.6016884</c:v>
                </c:pt>
                <c:pt idx="137">
                  <c:v>385354493.1533341</c:v>
                </c:pt>
                <c:pt idx="138">
                  <c:v>378220442.96139306</c:v>
                </c:pt>
                <c:pt idx="139">
                  <c:v>371231253.3293135</c:v>
                </c:pt>
                <c:pt idx="140">
                  <c:v>364307709.0953134</c:v>
                </c:pt>
                <c:pt idx="141">
                  <c:v>357489464.8035341</c:v>
                </c:pt>
                <c:pt idx="142">
                  <c:v>350855445.1005463</c:v>
                </c:pt>
                <c:pt idx="143">
                  <c:v>344207784.3998412</c:v>
                </c:pt>
                <c:pt idx="144">
                  <c:v>337622040.9876725</c:v>
                </c:pt>
                <c:pt idx="145">
                  <c:v>331135386.9020233</c:v>
                </c:pt>
                <c:pt idx="146">
                  <c:v>324778121.45413816</c:v>
                </c:pt>
                <c:pt idx="147">
                  <c:v>318452807.55821544</c:v>
                </c:pt>
                <c:pt idx="148">
                  <c:v>312155838.1896836</c:v>
                </c:pt>
                <c:pt idx="149">
                  <c:v>305994238.9464555</c:v>
                </c:pt>
                <c:pt idx="150">
                  <c:v>299915959.5862755</c:v>
                </c:pt>
                <c:pt idx="151">
                  <c:v>293875968.7254798</c:v>
                </c:pt>
                <c:pt idx="152">
                  <c:v>287870145.7181627</c:v>
                </c:pt>
                <c:pt idx="153">
                  <c:v>282005488.9315545</c:v>
                </c:pt>
                <c:pt idx="154">
                  <c:v>276329224.9392033</c:v>
                </c:pt>
                <c:pt idx="155">
                  <c:v>270620415.710024</c:v>
                </c:pt>
                <c:pt idx="156">
                  <c:v>264992663.10700318</c:v>
                </c:pt>
                <c:pt idx="157">
                  <c:v>259443733.9678212</c:v>
                </c:pt>
                <c:pt idx="158">
                  <c:v>254014159.2593295</c:v>
                </c:pt>
                <c:pt idx="159">
                  <c:v>248638792.5437018</c:v>
                </c:pt>
                <c:pt idx="160">
                  <c:v>243347681.40996134</c:v>
                </c:pt>
                <c:pt idx="161">
                  <c:v>238172337.0081462</c:v>
                </c:pt>
                <c:pt idx="162">
                  <c:v>233024595.9563382</c:v>
                </c:pt>
                <c:pt idx="163">
                  <c:v>227581469.26601452</c:v>
                </c:pt>
                <c:pt idx="164">
                  <c:v>222545527.3109182</c:v>
                </c:pt>
                <c:pt idx="165">
                  <c:v>217569712.29059607</c:v>
                </c:pt>
                <c:pt idx="166">
                  <c:v>212741527.30530936</c:v>
                </c:pt>
                <c:pt idx="167">
                  <c:v>207892945.8107212</c:v>
                </c:pt>
                <c:pt idx="168">
                  <c:v>203145691.5663294</c:v>
                </c:pt>
                <c:pt idx="169">
                  <c:v>198315586.598263</c:v>
                </c:pt>
                <c:pt idx="170">
                  <c:v>193743901.18376654</c:v>
                </c:pt>
                <c:pt idx="171">
                  <c:v>189233640.43065798</c:v>
                </c:pt>
                <c:pt idx="172">
                  <c:v>184819973.7061358</c:v>
                </c:pt>
                <c:pt idx="173">
                  <c:v>180534896.53987804</c:v>
                </c:pt>
                <c:pt idx="174">
                  <c:v>176295224.88146627</c:v>
                </c:pt>
                <c:pt idx="175">
                  <c:v>172141887.561545</c:v>
                </c:pt>
                <c:pt idx="176">
                  <c:v>167918440.13888693</c:v>
                </c:pt>
                <c:pt idx="177">
                  <c:v>163856704.9073544</c:v>
                </c:pt>
                <c:pt idx="178">
                  <c:v>159439200.92533755</c:v>
                </c:pt>
                <c:pt idx="179">
                  <c:v>155492493.14642957</c:v>
                </c:pt>
                <c:pt idx="180">
                  <c:v>151626541.12292683</c:v>
                </c:pt>
                <c:pt idx="181">
                  <c:v>147809291.3861338</c:v>
                </c:pt>
                <c:pt idx="182">
                  <c:v>144117103.19401154</c:v>
                </c:pt>
                <c:pt idx="183">
                  <c:v>140495593.92166376</c:v>
                </c:pt>
                <c:pt idx="184">
                  <c:v>136887004.88599485</c:v>
                </c:pt>
                <c:pt idx="185">
                  <c:v>133462310.49134654</c:v>
                </c:pt>
                <c:pt idx="186">
                  <c:v>130078852.72919421</c:v>
                </c:pt>
                <c:pt idx="187">
                  <c:v>126750907.42221858</c:v>
                </c:pt>
                <c:pt idx="188">
                  <c:v>123447745.38170071</c:v>
                </c:pt>
                <c:pt idx="189">
                  <c:v>120183744.03492418</c:v>
                </c:pt>
                <c:pt idx="190">
                  <c:v>116992098.82898065</c:v>
                </c:pt>
                <c:pt idx="191">
                  <c:v>113815798.86285202</c:v>
                </c:pt>
                <c:pt idx="192">
                  <c:v>110708806.6907397</c:v>
                </c:pt>
                <c:pt idx="193">
                  <c:v>107657056.29769512</c:v>
                </c:pt>
                <c:pt idx="194">
                  <c:v>104706973.79427415</c:v>
                </c:pt>
                <c:pt idx="195">
                  <c:v>101829374.9952641</c:v>
                </c:pt>
                <c:pt idx="196">
                  <c:v>99028514.63916346</c:v>
                </c:pt>
                <c:pt idx="197">
                  <c:v>96315127.83368155</c:v>
                </c:pt>
                <c:pt idx="198">
                  <c:v>93658973.81224748</c:v>
                </c:pt>
                <c:pt idx="199">
                  <c:v>91084660.4311221</c:v>
                </c:pt>
                <c:pt idx="200">
                  <c:v>88580404.78931966</c:v>
                </c:pt>
                <c:pt idx="201">
                  <c:v>86135017.6522749</c:v>
                </c:pt>
                <c:pt idx="202">
                  <c:v>83786330.23639816</c:v>
                </c:pt>
                <c:pt idx="203">
                  <c:v>81447153.51632921</c:v>
                </c:pt>
                <c:pt idx="204">
                  <c:v>79156220.42310467</c:v>
                </c:pt>
                <c:pt idx="205">
                  <c:v>76884932.8323209</c:v>
                </c:pt>
                <c:pt idx="206">
                  <c:v>74667166.33366439</c:v>
                </c:pt>
                <c:pt idx="207">
                  <c:v>72479270.1526608</c:v>
                </c:pt>
                <c:pt idx="208">
                  <c:v>70332097.40990603</c:v>
                </c:pt>
                <c:pt idx="209">
                  <c:v>68240484.46399103</c:v>
                </c:pt>
                <c:pt idx="210">
                  <c:v>66180390.57330387</c:v>
                </c:pt>
                <c:pt idx="211">
                  <c:v>64164403.19453982</c:v>
                </c:pt>
                <c:pt idx="212">
                  <c:v>62189332.62207487</c:v>
                </c:pt>
                <c:pt idx="213">
                  <c:v>60259984.702031694</c:v>
                </c:pt>
                <c:pt idx="214">
                  <c:v>58412743.57271382</c:v>
                </c:pt>
                <c:pt idx="215">
                  <c:v>56428154.757095724</c:v>
                </c:pt>
                <c:pt idx="216">
                  <c:v>54669566.893349946</c:v>
                </c:pt>
                <c:pt idx="217">
                  <c:v>52948568.79958059</c:v>
                </c:pt>
                <c:pt idx="218">
                  <c:v>51278323.10046328</c:v>
                </c:pt>
                <c:pt idx="219">
                  <c:v>49435479.9415458</c:v>
                </c:pt>
                <c:pt idx="220">
                  <c:v>47769098.94287259</c:v>
                </c:pt>
                <c:pt idx="221">
                  <c:v>46198946.85926023</c:v>
                </c:pt>
                <c:pt idx="222">
                  <c:v>44644063.84284144</c:v>
                </c:pt>
                <c:pt idx="223">
                  <c:v>43114190.50702879</c:v>
                </c:pt>
                <c:pt idx="224">
                  <c:v>41600546.39866174</c:v>
                </c:pt>
                <c:pt idx="225">
                  <c:v>40108689.38423687</c:v>
                </c:pt>
                <c:pt idx="226">
                  <c:v>38664231.038700335</c:v>
                </c:pt>
                <c:pt idx="227">
                  <c:v>37225874.06549231</c:v>
                </c:pt>
                <c:pt idx="228">
                  <c:v>35820435.935708076</c:v>
                </c:pt>
                <c:pt idx="229">
                  <c:v>34436510.76688706</c:v>
                </c:pt>
                <c:pt idx="230">
                  <c:v>33098846.15332479</c:v>
                </c:pt>
                <c:pt idx="231">
                  <c:v>31794097.97421908</c:v>
                </c:pt>
                <c:pt idx="232">
                  <c:v>30544551.52061437</c:v>
                </c:pt>
                <c:pt idx="233">
                  <c:v>29371389.23651344</c:v>
                </c:pt>
                <c:pt idx="234">
                  <c:v>28220368.10187855</c:v>
                </c:pt>
                <c:pt idx="235">
                  <c:v>27091256.11992866</c:v>
                </c:pt>
                <c:pt idx="236">
                  <c:v>25984501.873031806</c:v>
                </c:pt>
                <c:pt idx="237">
                  <c:v>24890640.36788005</c:v>
                </c:pt>
                <c:pt idx="238">
                  <c:v>23818407.709420297</c:v>
                </c:pt>
                <c:pt idx="239">
                  <c:v>22759268.68640474</c:v>
                </c:pt>
                <c:pt idx="240">
                  <c:v>21721328.094423946</c:v>
                </c:pt>
                <c:pt idx="241">
                  <c:v>20708811.68054935</c:v>
                </c:pt>
                <c:pt idx="242">
                  <c:v>19739825.387199886</c:v>
                </c:pt>
                <c:pt idx="243">
                  <c:v>18809904.146150026</c:v>
                </c:pt>
                <c:pt idx="244">
                  <c:v>17921567.251401726</c:v>
                </c:pt>
                <c:pt idx="245">
                  <c:v>17082792.019956827</c:v>
                </c:pt>
                <c:pt idx="246">
                  <c:v>16272328.086072627</c:v>
                </c:pt>
                <c:pt idx="247">
                  <c:v>15482210.975065082</c:v>
                </c:pt>
                <c:pt idx="248">
                  <c:v>14701370.556454653</c:v>
                </c:pt>
                <c:pt idx="249">
                  <c:v>13930269.969013631</c:v>
                </c:pt>
                <c:pt idx="250">
                  <c:v>13173049.51343668</c:v>
                </c:pt>
                <c:pt idx="251">
                  <c:v>12422410.4817798</c:v>
                </c:pt>
                <c:pt idx="252">
                  <c:v>11691310.614630962</c:v>
                </c:pt>
                <c:pt idx="253">
                  <c:v>10979919.56882098</c:v>
                </c:pt>
                <c:pt idx="254">
                  <c:v>10330397.2882783</c:v>
                </c:pt>
                <c:pt idx="255">
                  <c:v>9721304.457924362</c:v>
                </c:pt>
                <c:pt idx="256">
                  <c:v>9151532.031639306</c:v>
                </c:pt>
                <c:pt idx="257">
                  <c:v>8611238.444510391</c:v>
                </c:pt>
                <c:pt idx="258">
                  <c:v>8098099.120131639</c:v>
                </c:pt>
                <c:pt idx="259">
                  <c:v>7609670.45816489</c:v>
                </c:pt>
                <c:pt idx="260">
                  <c:v>7165138.928375018</c:v>
                </c:pt>
                <c:pt idx="261">
                  <c:v>6753584.312690091</c:v>
                </c:pt>
                <c:pt idx="262">
                  <c:v>6373774.515489093</c:v>
                </c:pt>
                <c:pt idx="263">
                  <c:v>6013970.636111352</c:v>
                </c:pt>
                <c:pt idx="264">
                  <c:v>5666215.581218301</c:v>
                </c:pt>
                <c:pt idx="265">
                  <c:v>5328047.3841906525</c:v>
                </c:pt>
                <c:pt idx="266">
                  <c:v>5006920.57714559</c:v>
                </c:pt>
                <c:pt idx="267">
                  <c:v>4694111.522988545</c:v>
                </c:pt>
                <c:pt idx="268">
                  <c:v>4390614.4205566915</c:v>
                </c:pt>
                <c:pt idx="269">
                  <c:v>4100466.847052729</c:v>
                </c:pt>
                <c:pt idx="270">
                  <c:v>3821237.7902386175</c:v>
                </c:pt>
                <c:pt idx="271">
                  <c:v>3551839.200446144</c:v>
                </c:pt>
                <c:pt idx="272">
                  <c:v>3293877.67213613</c:v>
                </c:pt>
                <c:pt idx="273">
                  <c:v>3045165.1856428697</c:v>
                </c:pt>
                <c:pt idx="274">
                  <c:v>2810814.343088467</c:v>
                </c:pt>
                <c:pt idx="275">
                  <c:v>2589708.669547607</c:v>
                </c:pt>
                <c:pt idx="276">
                  <c:v>2380463.417152962</c:v>
                </c:pt>
                <c:pt idx="277">
                  <c:v>2183308.197279842</c:v>
                </c:pt>
                <c:pt idx="278">
                  <c:v>1998452.069016148</c:v>
                </c:pt>
                <c:pt idx="279">
                  <c:v>1823281.6916221348</c:v>
                </c:pt>
                <c:pt idx="280">
                  <c:v>1657362.4382065418</c:v>
                </c:pt>
                <c:pt idx="281">
                  <c:v>1500839.078738501</c:v>
                </c:pt>
                <c:pt idx="282">
                  <c:v>1349555.2192375464</c:v>
                </c:pt>
                <c:pt idx="283">
                  <c:v>1202587.5037752476</c:v>
                </c:pt>
                <c:pt idx="284">
                  <c:v>1059351.418277642</c:v>
                </c:pt>
                <c:pt idx="285">
                  <c:v>923038.8842332138</c:v>
                </c:pt>
                <c:pt idx="286">
                  <c:v>793548.7088586767</c:v>
                </c:pt>
                <c:pt idx="287">
                  <c:v>668531.895635378</c:v>
                </c:pt>
                <c:pt idx="288">
                  <c:v>550668.3819531035</c:v>
                </c:pt>
                <c:pt idx="289">
                  <c:v>447971.271585523</c:v>
                </c:pt>
                <c:pt idx="290">
                  <c:v>358136.67531303957</c:v>
                </c:pt>
                <c:pt idx="291">
                  <c:v>290216.00748902885</c:v>
                </c:pt>
                <c:pt idx="292">
                  <c:v>243913.72296144968</c:v>
                </c:pt>
                <c:pt idx="293">
                  <c:v>225183.9777073798</c:v>
                </c:pt>
                <c:pt idx="294">
                  <c:v>216958.85168248255</c:v>
                </c:pt>
                <c:pt idx="295">
                  <c:v>209377.22440610864</c:v>
                </c:pt>
                <c:pt idx="296">
                  <c:v>201812.7063188766</c:v>
                </c:pt>
                <c:pt idx="297">
                  <c:v>194294.75938820964</c:v>
                </c:pt>
                <c:pt idx="298">
                  <c:v>186899.91088479405</c:v>
                </c:pt>
                <c:pt idx="299">
                  <c:v>179764.33662439583</c:v>
                </c:pt>
                <c:pt idx="300">
                  <c:v>173265.61137412797</c:v>
                </c:pt>
                <c:pt idx="301">
                  <c:v>167573.04091979234</c:v>
                </c:pt>
                <c:pt idx="302">
                  <c:v>162508.39703407726</c:v>
                </c:pt>
                <c:pt idx="303">
                  <c:v>158395.8524271605</c:v>
                </c:pt>
                <c:pt idx="304">
                  <c:v>154490.99184472873</c:v>
                </c:pt>
                <c:pt idx="305">
                  <c:v>150767.77061650145</c:v>
                </c:pt>
                <c:pt idx="306">
                  <c:v>147185.61071223806</c:v>
                </c:pt>
                <c:pt idx="307">
                  <c:v>143644.39876282407</c:v>
                </c:pt>
                <c:pt idx="308">
                  <c:v>140104.21401328998</c:v>
                </c:pt>
                <c:pt idx="309">
                  <c:v>136805.4797415481</c:v>
                </c:pt>
                <c:pt idx="310">
                  <c:v>133707.87217785683</c:v>
                </c:pt>
                <c:pt idx="311">
                  <c:v>130695.84021870462</c:v>
                </c:pt>
                <c:pt idx="312">
                  <c:v>127719.2768090854</c:v>
                </c:pt>
                <c:pt idx="313">
                  <c:v>124742.69512793988</c:v>
                </c:pt>
                <c:pt idx="314">
                  <c:v>121800.59465844887</c:v>
                </c:pt>
                <c:pt idx="315">
                  <c:v>118859.13368228718</c:v>
                </c:pt>
                <c:pt idx="316">
                  <c:v>115935.28882845995</c:v>
                </c:pt>
                <c:pt idx="317">
                  <c:v>113044.45226918398</c:v>
                </c:pt>
                <c:pt idx="318">
                  <c:v>110406.18972700031</c:v>
                </c:pt>
                <c:pt idx="319">
                  <c:v>108291.94695140758</c:v>
                </c:pt>
                <c:pt idx="320">
                  <c:v>0</c:v>
                </c:pt>
                <c:pt idx="321">
                  <c:v>25666.72796410554</c:v>
                </c:pt>
                <c:pt idx="322">
                  <c:v>23916.21020715032</c:v>
                </c:pt>
                <c:pt idx="323">
                  <c:v>22360.176428385475</c:v>
                </c:pt>
                <c:pt idx="324">
                  <c:v>20946.700902684388</c:v>
                </c:pt>
                <c:pt idx="325">
                  <c:v>19819.3197372963</c:v>
                </c:pt>
                <c:pt idx="326">
                  <c:v>18701.34990790756</c:v>
                </c:pt>
                <c:pt idx="327">
                  <c:v>17587.485708962784</c:v>
                </c:pt>
                <c:pt idx="328">
                  <c:v>16480.042136139826</c:v>
                </c:pt>
                <c:pt idx="329">
                  <c:v>15554.185738428941</c:v>
                </c:pt>
                <c:pt idx="330">
                  <c:v>14763.711797923925</c:v>
                </c:pt>
                <c:pt idx="331">
                  <c:v>13979.637535776057</c:v>
                </c:pt>
                <c:pt idx="332">
                  <c:v>13267.616824688635</c:v>
                </c:pt>
                <c:pt idx="333">
                  <c:v>12560.006332257068</c:v>
                </c:pt>
                <c:pt idx="334">
                  <c:v>11860.021772469321</c:v>
                </c:pt>
                <c:pt idx="335">
                  <c:v>11160.964377212087</c:v>
                </c:pt>
                <c:pt idx="336">
                  <c:v>10467.683048156727</c:v>
                </c:pt>
                <c:pt idx="337">
                  <c:v>9777.186674569954</c:v>
                </c:pt>
                <c:pt idx="338">
                  <c:v>9092.23458702179</c:v>
                </c:pt>
                <c:pt idx="339">
                  <c:v>8410.216136515608</c:v>
                </c:pt>
                <c:pt idx="340">
                  <c:v>7732.45183480755</c:v>
                </c:pt>
                <c:pt idx="341">
                  <c:v>7059.8780613045</c:v>
                </c:pt>
                <c:pt idx="342">
                  <c:v>6732.764293002349</c:v>
                </c:pt>
                <c:pt idx="343">
                  <c:v>6408.117855721468</c:v>
                </c:pt>
                <c:pt idx="344">
                  <c:v>6084.124940594681</c:v>
                </c:pt>
                <c:pt idx="345">
                  <c:v>5761.711424217914</c:v>
                </c:pt>
                <c:pt idx="346">
                  <c:v>5443.1021767192</c:v>
                </c:pt>
                <c:pt idx="347">
                  <c:v>5123.688190786954</c:v>
                </c:pt>
                <c:pt idx="348">
                  <c:v>4806.486606985504</c:v>
                </c:pt>
                <c:pt idx="349">
                  <c:v>4490.1305464762645</c:v>
                </c:pt>
                <c:pt idx="350">
                  <c:v>4175.887892523249</c:v>
                </c:pt>
                <c:pt idx="351">
                  <c:v>3862.567220205673</c:v>
                </c:pt>
                <c:pt idx="352">
                  <c:v>3590.367967941878</c:v>
                </c:pt>
                <c:pt idx="353">
                  <c:v>3319.855330980549</c:v>
                </c:pt>
                <c:pt idx="354">
                  <c:v>3050.0867060816286</c:v>
                </c:pt>
                <c:pt idx="355">
                  <c:v>2781.917212304951</c:v>
                </c:pt>
                <c:pt idx="356">
                  <c:v>2514.5564210631846</c:v>
                </c:pt>
                <c:pt idx="357">
                  <c:v>2248.4070673571764</c:v>
                </c:pt>
                <c:pt idx="358">
                  <c:v>1984.2827229506968</c:v>
                </c:pt>
                <c:pt idx="359">
                  <c:v>1720.4419943782154</c:v>
                </c:pt>
                <c:pt idx="360">
                  <c:v>1458.0024032217727</c:v>
                </c:pt>
                <c:pt idx="361">
                  <c:v>1212.2155849027267</c:v>
                </c:pt>
                <c:pt idx="362">
                  <c:v>967.682684867821</c:v>
                </c:pt>
                <c:pt idx="363">
                  <c:v>724.0998993030489</c:v>
                </c:pt>
                <c:pt idx="364">
                  <c:v>481.62990342528985</c:v>
                </c:pt>
                <c:pt idx="365">
                  <c:v>240.2957835915257</c:v>
                </c:pt>
                <c:pt idx="366">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_Hidden30!$A$2:$A$368</c:f>
              <c:strCache>
                <c:ptCount val="367"/>
                <c:pt idx="0">
                  <c:v>1/05/2020</c:v>
                </c:pt>
                <c:pt idx="1">
                  <c:v>1/06/2020</c:v>
                </c:pt>
                <c:pt idx="2">
                  <c:v>1/07/2020</c:v>
                </c:pt>
                <c:pt idx="3">
                  <c:v>1/08/2020</c:v>
                </c:pt>
                <c:pt idx="4">
                  <c:v>1/09/2020</c:v>
                </c:pt>
                <c:pt idx="5">
                  <c:v>1/10/2020</c:v>
                </c:pt>
                <c:pt idx="6">
                  <c:v>1/11/2020</c:v>
                </c:pt>
                <c:pt idx="7">
                  <c:v>1/12/2020</c:v>
                </c:pt>
                <c:pt idx="8">
                  <c:v>1/01/2021</c:v>
                </c:pt>
                <c:pt idx="9">
                  <c:v>1/02/2021</c:v>
                </c:pt>
                <c:pt idx="10">
                  <c:v>1/03/2021</c:v>
                </c:pt>
                <c:pt idx="11">
                  <c:v>1/04/2021</c:v>
                </c:pt>
                <c:pt idx="12">
                  <c:v>1/05/2021</c:v>
                </c:pt>
                <c:pt idx="13">
                  <c:v>1/06/2021</c:v>
                </c:pt>
                <c:pt idx="14">
                  <c:v>1/07/2021</c:v>
                </c:pt>
                <c:pt idx="15">
                  <c:v>1/08/2021</c:v>
                </c:pt>
                <c:pt idx="16">
                  <c:v>1/09/2021</c:v>
                </c:pt>
                <c:pt idx="17">
                  <c:v>1/10/2021</c:v>
                </c:pt>
                <c:pt idx="18">
                  <c:v>1/11/2021</c:v>
                </c:pt>
                <c:pt idx="19">
                  <c:v>1/12/2021</c:v>
                </c:pt>
                <c:pt idx="20">
                  <c:v>1/01/2022</c:v>
                </c:pt>
                <c:pt idx="21">
                  <c:v>1/02/2022</c:v>
                </c:pt>
                <c:pt idx="22">
                  <c:v>1/03/2022</c:v>
                </c:pt>
                <c:pt idx="23">
                  <c:v>1/04/2022</c:v>
                </c:pt>
                <c:pt idx="24">
                  <c:v>1/05/2022</c:v>
                </c:pt>
                <c:pt idx="25">
                  <c:v>1/06/2022</c:v>
                </c:pt>
                <c:pt idx="26">
                  <c:v>1/07/2022</c:v>
                </c:pt>
                <c:pt idx="27">
                  <c:v>1/08/2022</c:v>
                </c:pt>
                <c:pt idx="28">
                  <c:v>1/09/2022</c:v>
                </c:pt>
                <c:pt idx="29">
                  <c:v>1/10/2022</c:v>
                </c:pt>
                <c:pt idx="30">
                  <c:v>1/11/2022</c:v>
                </c:pt>
                <c:pt idx="31">
                  <c:v>1/12/2022</c:v>
                </c:pt>
                <c:pt idx="32">
                  <c:v>1/01/2023</c:v>
                </c:pt>
                <c:pt idx="33">
                  <c:v>1/02/2023</c:v>
                </c:pt>
                <c:pt idx="34">
                  <c:v>1/03/2023</c:v>
                </c:pt>
                <c:pt idx="35">
                  <c:v>1/04/2023</c:v>
                </c:pt>
                <c:pt idx="36">
                  <c:v>1/05/2023</c:v>
                </c:pt>
                <c:pt idx="37">
                  <c:v>1/06/2023</c:v>
                </c:pt>
                <c:pt idx="38">
                  <c:v>1/07/2023</c:v>
                </c:pt>
                <c:pt idx="39">
                  <c:v>1/08/2023</c:v>
                </c:pt>
                <c:pt idx="40">
                  <c:v>1/09/2023</c:v>
                </c:pt>
                <c:pt idx="41">
                  <c:v>1/10/2023</c:v>
                </c:pt>
                <c:pt idx="42">
                  <c:v>1/11/2023</c:v>
                </c:pt>
                <c:pt idx="43">
                  <c:v>1/12/2023</c:v>
                </c:pt>
                <c:pt idx="44">
                  <c:v>1/01/2024</c:v>
                </c:pt>
                <c:pt idx="45">
                  <c:v>1/02/2024</c:v>
                </c:pt>
                <c:pt idx="46">
                  <c:v>1/03/2024</c:v>
                </c:pt>
                <c:pt idx="47">
                  <c:v>1/04/2024</c:v>
                </c:pt>
                <c:pt idx="48">
                  <c:v>1/05/2024</c:v>
                </c:pt>
                <c:pt idx="49">
                  <c:v>1/06/2024</c:v>
                </c:pt>
                <c:pt idx="50">
                  <c:v>1/07/2024</c:v>
                </c:pt>
                <c:pt idx="51">
                  <c:v>1/08/2024</c:v>
                </c:pt>
                <c:pt idx="52">
                  <c:v>1/09/2024</c:v>
                </c:pt>
                <c:pt idx="53">
                  <c:v>1/10/2024</c:v>
                </c:pt>
                <c:pt idx="54">
                  <c:v>1/11/2024</c:v>
                </c:pt>
                <c:pt idx="55">
                  <c:v>1/12/2024</c:v>
                </c:pt>
                <c:pt idx="56">
                  <c:v>1/01/2025</c:v>
                </c:pt>
                <c:pt idx="57">
                  <c:v>1/02/2025</c:v>
                </c:pt>
                <c:pt idx="58">
                  <c:v>1/03/2025</c:v>
                </c:pt>
                <c:pt idx="59">
                  <c:v>1/04/2025</c:v>
                </c:pt>
                <c:pt idx="60">
                  <c:v>1/05/2025</c:v>
                </c:pt>
                <c:pt idx="61">
                  <c:v>1/06/2025</c:v>
                </c:pt>
                <c:pt idx="62">
                  <c:v>1/07/2025</c:v>
                </c:pt>
                <c:pt idx="63">
                  <c:v>1/08/2025</c:v>
                </c:pt>
                <c:pt idx="64">
                  <c:v>1/09/2025</c:v>
                </c:pt>
                <c:pt idx="65">
                  <c:v>1/10/2025</c:v>
                </c:pt>
                <c:pt idx="66">
                  <c:v>1/11/2025</c:v>
                </c:pt>
                <c:pt idx="67">
                  <c:v>1/12/2025</c:v>
                </c:pt>
                <c:pt idx="68">
                  <c:v>1/01/2026</c:v>
                </c:pt>
                <c:pt idx="69">
                  <c:v>1/02/2026</c:v>
                </c:pt>
                <c:pt idx="70">
                  <c:v>1/03/2026</c:v>
                </c:pt>
                <c:pt idx="71">
                  <c:v>1/04/2026</c:v>
                </c:pt>
                <c:pt idx="72">
                  <c:v>1/05/2026</c:v>
                </c:pt>
                <c:pt idx="73">
                  <c:v>1/06/2026</c:v>
                </c:pt>
                <c:pt idx="74">
                  <c:v>1/07/2026</c:v>
                </c:pt>
                <c:pt idx="75">
                  <c:v>1/08/2026</c:v>
                </c:pt>
                <c:pt idx="76">
                  <c:v>1/09/2026</c:v>
                </c:pt>
                <c:pt idx="77">
                  <c:v>1/10/2026</c:v>
                </c:pt>
                <c:pt idx="78">
                  <c:v>1/11/2026</c:v>
                </c:pt>
                <c:pt idx="79">
                  <c:v>1/12/2026</c:v>
                </c:pt>
                <c:pt idx="80">
                  <c:v>1/01/2027</c:v>
                </c:pt>
                <c:pt idx="81">
                  <c:v>1/02/2027</c:v>
                </c:pt>
                <c:pt idx="82">
                  <c:v>1/03/2027</c:v>
                </c:pt>
                <c:pt idx="83">
                  <c:v>1/04/2027</c:v>
                </c:pt>
                <c:pt idx="84">
                  <c:v>1/05/2027</c:v>
                </c:pt>
                <c:pt idx="85">
                  <c:v>1/06/2027</c:v>
                </c:pt>
                <c:pt idx="86">
                  <c:v>1/07/2027</c:v>
                </c:pt>
                <c:pt idx="87">
                  <c:v>1/08/2027</c:v>
                </c:pt>
                <c:pt idx="88">
                  <c:v>1/09/2027</c:v>
                </c:pt>
                <c:pt idx="89">
                  <c:v>1/10/2027</c:v>
                </c:pt>
                <c:pt idx="90">
                  <c:v>1/11/2027</c:v>
                </c:pt>
                <c:pt idx="91">
                  <c:v>1/12/2027</c:v>
                </c:pt>
                <c:pt idx="92">
                  <c:v>1/01/2028</c:v>
                </c:pt>
                <c:pt idx="93">
                  <c:v>1/02/2028</c:v>
                </c:pt>
                <c:pt idx="94">
                  <c:v>1/03/2028</c:v>
                </c:pt>
                <c:pt idx="95">
                  <c:v>1/04/2028</c:v>
                </c:pt>
                <c:pt idx="96">
                  <c:v>1/05/2028</c:v>
                </c:pt>
                <c:pt idx="97">
                  <c:v>1/06/2028</c:v>
                </c:pt>
                <c:pt idx="98">
                  <c:v>1/07/2028</c:v>
                </c:pt>
                <c:pt idx="99">
                  <c:v>1/08/2028</c:v>
                </c:pt>
                <c:pt idx="100">
                  <c:v>1/09/2028</c:v>
                </c:pt>
                <c:pt idx="101">
                  <c:v>1/10/2028</c:v>
                </c:pt>
                <c:pt idx="102">
                  <c:v>1/11/2028</c:v>
                </c:pt>
                <c:pt idx="103">
                  <c:v>1/12/2028</c:v>
                </c:pt>
                <c:pt idx="104">
                  <c:v>1/01/2029</c:v>
                </c:pt>
                <c:pt idx="105">
                  <c:v>1/02/2029</c:v>
                </c:pt>
                <c:pt idx="106">
                  <c:v>1/03/2029</c:v>
                </c:pt>
                <c:pt idx="107">
                  <c:v>1/04/2029</c:v>
                </c:pt>
                <c:pt idx="108">
                  <c:v>1/05/2029</c:v>
                </c:pt>
                <c:pt idx="109">
                  <c:v>1/06/2029</c:v>
                </c:pt>
                <c:pt idx="110">
                  <c:v>1/07/2029</c:v>
                </c:pt>
                <c:pt idx="111">
                  <c:v>1/08/2029</c:v>
                </c:pt>
                <c:pt idx="112">
                  <c:v>1/09/2029</c:v>
                </c:pt>
                <c:pt idx="113">
                  <c:v>1/10/2029</c:v>
                </c:pt>
                <c:pt idx="114">
                  <c:v>1/11/2029</c:v>
                </c:pt>
                <c:pt idx="115">
                  <c:v>1/12/2029</c:v>
                </c:pt>
                <c:pt idx="116">
                  <c:v>1/01/2030</c:v>
                </c:pt>
                <c:pt idx="117">
                  <c:v>1/02/2030</c:v>
                </c:pt>
                <c:pt idx="118">
                  <c:v>1/03/2030</c:v>
                </c:pt>
                <c:pt idx="119">
                  <c:v>1/04/2030</c:v>
                </c:pt>
                <c:pt idx="120">
                  <c:v>1/05/2030</c:v>
                </c:pt>
                <c:pt idx="121">
                  <c:v>1/06/2030</c:v>
                </c:pt>
                <c:pt idx="122">
                  <c:v>1/07/2030</c:v>
                </c:pt>
                <c:pt idx="123">
                  <c:v>1/08/2030</c:v>
                </c:pt>
                <c:pt idx="124">
                  <c:v>1/09/2030</c:v>
                </c:pt>
                <c:pt idx="125">
                  <c:v>1/10/2030</c:v>
                </c:pt>
                <c:pt idx="126">
                  <c:v>1/11/2030</c:v>
                </c:pt>
                <c:pt idx="127">
                  <c:v>1/12/2030</c:v>
                </c:pt>
                <c:pt idx="128">
                  <c:v>1/01/2031</c:v>
                </c:pt>
                <c:pt idx="129">
                  <c:v>1/02/2031</c:v>
                </c:pt>
                <c:pt idx="130">
                  <c:v>1/03/2031</c:v>
                </c:pt>
                <c:pt idx="131">
                  <c:v>1/04/2031</c:v>
                </c:pt>
                <c:pt idx="132">
                  <c:v>1/05/2031</c:v>
                </c:pt>
                <c:pt idx="133">
                  <c:v>1/06/2031</c:v>
                </c:pt>
                <c:pt idx="134">
                  <c:v>1/07/2031</c:v>
                </c:pt>
                <c:pt idx="135">
                  <c:v>1/08/2031</c:v>
                </c:pt>
                <c:pt idx="136">
                  <c:v>1/09/2031</c:v>
                </c:pt>
                <c:pt idx="137">
                  <c:v>1/10/2031</c:v>
                </c:pt>
                <c:pt idx="138">
                  <c:v>1/11/2031</c:v>
                </c:pt>
                <c:pt idx="139">
                  <c:v>1/12/2031</c:v>
                </c:pt>
                <c:pt idx="140">
                  <c:v>1/01/2032</c:v>
                </c:pt>
                <c:pt idx="141">
                  <c:v>1/02/2032</c:v>
                </c:pt>
                <c:pt idx="142">
                  <c:v>1/03/2032</c:v>
                </c:pt>
                <c:pt idx="143">
                  <c:v>1/04/2032</c:v>
                </c:pt>
                <c:pt idx="144">
                  <c:v>1/05/2032</c:v>
                </c:pt>
                <c:pt idx="145">
                  <c:v>1/06/2032</c:v>
                </c:pt>
                <c:pt idx="146">
                  <c:v>1/07/2032</c:v>
                </c:pt>
                <c:pt idx="147">
                  <c:v>1/08/2032</c:v>
                </c:pt>
                <c:pt idx="148">
                  <c:v>1/09/2032</c:v>
                </c:pt>
                <c:pt idx="149">
                  <c:v>1/10/2032</c:v>
                </c:pt>
                <c:pt idx="150">
                  <c:v>1/11/2032</c:v>
                </c:pt>
                <c:pt idx="151">
                  <c:v>1/12/2032</c:v>
                </c:pt>
                <c:pt idx="152">
                  <c:v>1/01/2033</c:v>
                </c:pt>
                <c:pt idx="153">
                  <c:v>1/02/2033</c:v>
                </c:pt>
                <c:pt idx="154">
                  <c:v>1/03/2033</c:v>
                </c:pt>
                <c:pt idx="155">
                  <c:v>1/04/2033</c:v>
                </c:pt>
                <c:pt idx="156">
                  <c:v>1/05/2033</c:v>
                </c:pt>
                <c:pt idx="157">
                  <c:v>1/06/2033</c:v>
                </c:pt>
                <c:pt idx="158">
                  <c:v>1/07/2033</c:v>
                </c:pt>
                <c:pt idx="159">
                  <c:v>1/08/2033</c:v>
                </c:pt>
                <c:pt idx="160">
                  <c:v>1/09/2033</c:v>
                </c:pt>
                <c:pt idx="161">
                  <c:v>1/10/2033</c:v>
                </c:pt>
                <c:pt idx="162">
                  <c:v>1/11/2033</c:v>
                </c:pt>
                <c:pt idx="163">
                  <c:v>1/12/2033</c:v>
                </c:pt>
                <c:pt idx="164">
                  <c:v>1/01/2034</c:v>
                </c:pt>
                <c:pt idx="165">
                  <c:v>1/02/2034</c:v>
                </c:pt>
                <c:pt idx="166">
                  <c:v>1/03/2034</c:v>
                </c:pt>
                <c:pt idx="167">
                  <c:v>1/04/2034</c:v>
                </c:pt>
                <c:pt idx="168">
                  <c:v>1/05/2034</c:v>
                </c:pt>
                <c:pt idx="169">
                  <c:v>1/06/2034</c:v>
                </c:pt>
                <c:pt idx="170">
                  <c:v>1/07/2034</c:v>
                </c:pt>
                <c:pt idx="171">
                  <c:v>1/08/2034</c:v>
                </c:pt>
                <c:pt idx="172">
                  <c:v>1/09/2034</c:v>
                </c:pt>
                <c:pt idx="173">
                  <c:v>1/10/2034</c:v>
                </c:pt>
                <c:pt idx="174">
                  <c:v>1/11/2034</c:v>
                </c:pt>
                <c:pt idx="175">
                  <c:v>1/12/2034</c:v>
                </c:pt>
                <c:pt idx="176">
                  <c:v>1/01/2035</c:v>
                </c:pt>
                <c:pt idx="177">
                  <c:v>1/02/2035</c:v>
                </c:pt>
                <c:pt idx="178">
                  <c:v>1/03/2035</c:v>
                </c:pt>
                <c:pt idx="179">
                  <c:v>1/04/2035</c:v>
                </c:pt>
                <c:pt idx="180">
                  <c:v>1/05/2035</c:v>
                </c:pt>
                <c:pt idx="181">
                  <c:v>1/06/2035</c:v>
                </c:pt>
                <c:pt idx="182">
                  <c:v>1/07/2035</c:v>
                </c:pt>
                <c:pt idx="183">
                  <c:v>1/08/2035</c:v>
                </c:pt>
                <c:pt idx="184">
                  <c:v>1/09/2035</c:v>
                </c:pt>
                <c:pt idx="185">
                  <c:v>1/10/2035</c:v>
                </c:pt>
                <c:pt idx="186">
                  <c:v>1/11/2035</c:v>
                </c:pt>
                <c:pt idx="187">
                  <c:v>1/12/2035</c:v>
                </c:pt>
                <c:pt idx="188">
                  <c:v>1/01/2036</c:v>
                </c:pt>
                <c:pt idx="189">
                  <c:v>1/02/2036</c:v>
                </c:pt>
                <c:pt idx="190">
                  <c:v>1/03/2036</c:v>
                </c:pt>
                <c:pt idx="191">
                  <c:v>1/04/2036</c:v>
                </c:pt>
                <c:pt idx="192">
                  <c:v>1/05/2036</c:v>
                </c:pt>
                <c:pt idx="193">
                  <c:v>1/06/2036</c:v>
                </c:pt>
                <c:pt idx="194">
                  <c:v>1/07/2036</c:v>
                </c:pt>
                <c:pt idx="195">
                  <c:v>1/08/2036</c:v>
                </c:pt>
                <c:pt idx="196">
                  <c:v>1/09/2036</c:v>
                </c:pt>
                <c:pt idx="197">
                  <c:v>1/10/2036</c:v>
                </c:pt>
                <c:pt idx="198">
                  <c:v>1/11/2036</c:v>
                </c:pt>
                <c:pt idx="199">
                  <c:v>1/12/2036</c:v>
                </c:pt>
                <c:pt idx="200">
                  <c:v>1/01/2037</c:v>
                </c:pt>
                <c:pt idx="201">
                  <c:v>1/02/2037</c:v>
                </c:pt>
                <c:pt idx="202">
                  <c:v>1/03/2037</c:v>
                </c:pt>
                <c:pt idx="203">
                  <c:v>1/04/2037</c:v>
                </c:pt>
                <c:pt idx="204">
                  <c:v>1/05/2037</c:v>
                </c:pt>
                <c:pt idx="205">
                  <c:v>1/06/2037</c:v>
                </c:pt>
                <c:pt idx="206">
                  <c:v>1/07/2037</c:v>
                </c:pt>
                <c:pt idx="207">
                  <c:v>1/08/2037</c:v>
                </c:pt>
                <c:pt idx="208">
                  <c:v>1/09/2037</c:v>
                </c:pt>
                <c:pt idx="209">
                  <c:v>1/10/2037</c:v>
                </c:pt>
                <c:pt idx="210">
                  <c:v>1/11/2037</c:v>
                </c:pt>
                <c:pt idx="211">
                  <c:v>1/12/2037</c:v>
                </c:pt>
                <c:pt idx="212">
                  <c:v>1/01/2038</c:v>
                </c:pt>
                <c:pt idx="213">
                  <c:v>1/02/2038</c:v>
                </c:pt>
                <c:pt idx="214">
                  <c:v>1/03/2038</c:v>
                </c:pt>
                <c:pt idx="215">
                  <c:v>1/04/2038</c:v>
                </c:pt>
                <c:pt idx="216">
                  <c:v>1/05/2038</c:v>
                </c:pt>
                <c:pt idx="217">
                  <c:v>1/06/2038</c:v>
                </c:pt>
                <c:pt idx="218">
                  <c:v>1/07/2038</c:v>
                </c:pt>
                <c:pt idx="219">
                  <c:v>1/08/2038</c:v>
                </c:pt>
                <c:pt idx="220">
                  <c:v>1/09/2038</c:v>
                </c:pt>
                <c:pt idx="221">
                  <c:v>1/10/2038</c:v>
                </c:pt>
                <c:pt idx="222">
                  <c:v>1/11/2038</c:v>
                </c:pt>
                <c:pt idx="223">
                  <c:v>1/12/2038</c:v>
                </c:pt>
                <c:pt idx="224">
                  <c:v>1/01/2039</c:v>
                </c:pt>
                <c:pt idx="225">
                  <c:v>1/02/2039</c:v>
                </c:pt>
                <c:pt idx="226">
                  <c:v>1/03/2039</c:v>
                </c:pt>
                <c:pt idx="227">
                  <c:v>1/04/2039</c:v>
                </c:pt>
                <c:pt idx="228">
                  <c:v>1/05/2039</c:v>
                </c:pt>
                <c:pt idx="229">
                  <c:v>1/06/2039</c:v>
                </c:pt>
                <c:pt idx="230">
                  <c:v>1/07/2039</c:v>
                </c:pt>
                <c:pt idx="231">
                  <c:v>1/08/2039</c:v>
                </c:pt>
                <c:pt idx="232">
                  <c:v>1/09/2039</c:v>
                </c:pt>
                <c:pt idx="233">
                  <c:v>1/10/2039</c:v>
                </c:pt>
                <c:pt idx="234">
                  <c:v>1/11/2039</c:v>
                </c:pt>
                <c:pt idx="235">
                  <c:v>1/12/2039</c:v>
                </c:pt>
                <c:pt idx="236">
                  <c:v>1/01/2040</c:v>
                </c:pt>
                <c:pt idx="237">
                  <c:v>1/02/2040</c:v>
                </c:pt>
                <c:pt idx="238">
                  <c:v>1/03/2040</c:v>
                </c:pt>
                <c:pt idx="239">
                  <c:v>1/04/2040</c:v>
                </c:pt>
                <c:pt idx="240">
                  <c:v>1/05/2040</c:v>
                </c:pt>
                <c:pt idx="241">
                  <c:v>1/06/2040</c:v>
                </c:pt>
                <c:pt idx="242">
                  <c:v>1/07/2040</c:v>
                </c:pt>
                <c:pt idx="243">
                  <c:v>1/08/2040</c:v>
                </c:pt>
                <c:pt idx="244">
                  <c:v>1/09/2040</c:v>
                </c:pt>
                <c:pt idx="245">
                  <c:v>1/10/2040</c:v>
                </c:pt>
                <c:pt idx="246">
                  <c:v>1/11/2040</c:v>
                </c:pt>
                <c:pt idx="247">
                  <c:v>1/12/2040</c:v>
                </c:pt>
                <c:pt idx="248">
                  <c:v>1/01/2041</c:v>
                </c:pt>
                <c:pt idx="249">
                  <c:v>1/02/2041</c:v>
                </c:pt>
                <c:pt idx="250">
                  <c:v>1/03/2041</c:v>
                </c:pt>
                <c:pt idx="251">
                  <c:v>1/04/2041</c:v>
                </c:pt>
                <c:pt idx="252">
                  <c:v>1/05/2041</c:v>
                </c:pt>
                <c:pt idx="253">
                  <c:v>1/06/2041</c:v>
                </c:pt>
                <c:pt idx="254">
                  <c:v>1/07/2041</c:v>
                </c:pt>
                <c:pt idx="255">
                  <c:v>1/08/2041</c:v>
                </c:pt>
                <c:pt idx="256">
                  <c:v>1/09/2041</c:v>
                </c:pt>
                <c:pt idx="257">
                  <c:v>1/10/2041</c:v>
                </c:pt>
                <c:pt idx="258">
                  <c:v>1/11/2041</c:v>
                </c:pt>
                <c:pt idx="259">
                  <c:v>1/12/2041</c:v>
                </c:pt>
                <c:pt idx="260">
                  <c:v>1/01/2042</c:v>
                </c:pt>
                <c:pt idx="261">
                  <c:v>1/02/2042</c:v>
                </c:pt>
                <c:pt idx="262">
                  <c:v>1/03/2042</c:v>
                </c:pt>
                <c:pt idx="263">
                  <c:v>1/04/2042</c:v>
                </c:pt>
                <c:pt idx="264">
                  <c:v>1/05/2042</c:v>
                </c:pt>
                <c:pt idx="265">
                  <c:v>1/06/2042</c:v>
                </c:pt>
                <c:pt idx="266">
                  <c:v>1/07/2042</c:v>
                </c:pt>
                <c:pt idx="267">
                  <c:v>1/08/2042</c:v>
                </c:pt>
                <c:pt idx="268">
                  <c:v>1/09/2042</c:v>
                </c:pt>
                <c:pt idx="269">
                  <c:v>1/10/2042</c:v>
                </c:pt>
                <c:pt idx="270">
                  <c:v>1/11/2042</c:v>
                </c:pt>
                <c:pt idx="271">
                  <c:v>1/12/2042</c:v>
                </c:pt>
                <c:pt idx="272">
                  <c:v>1/01/2043</c:v>
                </c:pt>
                <c:pt idx="273">
                  <c:v>1/02/2043</c:v>
                </c:pt>
                <c:pt idx="274">
                  <c:v>1/03/2043</c:v>
                </c:pt>
                <c:pt idx="275">
                  <c:v>1/04/2043</c:v>
                </c:pt>
                <c:pt idx="276">
                  <c:v>1/05/2043</c:v>
                </c:pt>
                <c:pt idx="277">
                  <c:v>1/06/2043</c:v>
                </c:pt>
                <c:pt idx="278">
                  <c:v>1/07/2043</c:v>
                </c:pt>
                <c:pt idx="279">
                  <c:v>1/08/2043</c:v>
                </c:pt>
                <c:pt idx="280">
                  <c:v>1/09/2043</c:v>
                </c:pt>
                <c:pt idx="281">
                  <c:v>1/10/2043</c:v>
                </c:pt>
                <c:pt idx="282">
                  <c:v>1/11/2043</c:v>
                </c:pt>
                <c:pt idx="283">
                  <c:v>1/12/2043</c:v>
                </c:pt>
                <c:pt idx="284">
                  <c:v>1/01/2044</c:v>
                </c:pt>
                <c:pt idx="285">
                  <c:v>1/02/2044</c:v>
                </c:pt>
                <c:pt idx="286">
                  <c:v>1/03/2044</c:v>
                </c:pt>
                <c:pt idx="287">
                  <c:v>1/04/2044</c:v>
                </c:pt>
                <c:pt idx="288">
                  <c:v>1/05/2044</c:v>
                </c:pt>
                <c:pt idx="289">
                  <c:v>1/06/2044</c:v>
                </c:pt>
                <c:pt idx="290">
                  <c:v>1/07/2044</c:v>
                </c:pt>
                <c:pt idx="291">
                  <c:v>1/08/2044</c:v>
                </c:pt>
                <c:pt idx="292">
                  <c:v>1/09/2044</c:v>
                </c:pt>
                <c:pt idx="293">
                  <c:v>1/10/2044</c:v>
                </c:pt>
                <c:pt idx="294">
                  <c:v>1/11/2044</c:v>
                </c:pt>
                <c:pt idx="295">
                  <c:v>1/12/2044</c:v>
                </c:pt>
                <c:pt idx="296">
                  <c:v>1/01/2045</c:v>
                </c:pt>
                <c:pt idx="297">
                  <c:v>1/02/2045</c:v>
                </c:pt>
                <c:pt idx="298">
                  <c:v>1/03/2045</c:v>
                </c:pt>
                <c:pt idx="299">
                  <c:v>1/04/2045</c:v>
                </c:pt>
                <c:pt idx="300">
                  <c:v>1/05/2045</c:v>
                </c:pt>
                <c:pt idx="301">
                  <c:v>1/06/2045</c:v>
                </c:pt>
                <c:pt idx="302">
                  <c:v>1/07/2045</c:v>
                </c:pt>
                <c:pt idx="303">
                  <c:v>1/08/2045</c:v>
                </c:pt>
                <c:pt idx="304">
                  <c:v>1/09/2045</c:v>
                </c:pt>
                <c:pt idx="305">
                  <c:v>1/10/2045</c:v>
                </c:pt>
                <c:pt idx="306">
                  <c:v>1/11/2045</c:v>
                </c:pt>
                <c:pt idx="307">
                  <c:v>1/12/2045</c:v>
                </c:pt>
                <c:pt idx="308">
                  <c:v>1/01/2046</c:v>
                </c:pt>
                <c:pt idx="309">
                  <c:v>1/02/2046</c:v>
                </c:pt>
                <c:pt idx="310">
                  <c:v>1/03/2046</c:v>
                </c:pt>
                <c:pt idx="311">
                  <c:v>1/04/2046</c:v>
                </c:pt>
                <c:pt idx="312">
                  <c:v>1/05/2046</c:v>
                </c:pt>
                <c:pt idx="313">
                  <c:v>1/06/2046</c:v>
                </c:pt>
                <c:pt idx="314">
                  <c:v>1/07/2046</c:v>
                </c:pt>
                <c:pt idx="315">
                  <c:v>1/08/2046</c:v>
                </c:pt>
                <c:pt idx="316">
                  <c:v>1/09/2046</c:v>
                </c:pt>
                <c:pt idx="317">
                  <c:v>1/10/2046</c:v>
                </c:pt>
                <c:pt idx="318">
                  <c:v>1/11/2046</c:v>
                </c:pt>
                <c:pt idx="319">
                  <c:v>1/12/2046</c:v>
                </c:pt>
                <c:pt idx="320">
                  <c:v>1/01/2047</c:v>
                </c:pt>
                <c:pt idx="321">
                  <c:v>1/02/2047</c:v>
                </c:pt>
                <c:pt idx="322">
                  <c:v>1/03/2047</c:v>
                </c:pt>
                <c:pt idx="323">
                  <c:v>1/04/2047</c:v>
                </c:pt>
                <c:pt idx="324">
                  <c:v>1/05/2047</c:v>
                </c:pt>
                <c:pt idx="325">
                  <c:v>1/06/2047</c:v>
                </c:pt>
                <c:pt idx="326">
                  <c:v>1/07/2047</c:v>
                </c:pt>
                <c:pt idx="327">
                  <c:v>1/08/2047</c:v>
                </c:pt>
                <c:pt idx="328">
                  <c:v>1/09/2047</c:v>
                </c:pt>
                <c:pt idx="329">
                  <c:v>1/10/2047</c:v>
                </c:pt>
                <c:pt idx="330">
                  <c:v>1/11/2047</c:v>
                </c:pt>
                <c:pt idx="331">
                  <c:v>1/12/2047</c:v>
                </c:pt>
                <c:pt idx="332">
                  <c:v>1/01/2048</c:v>
                </c:pt>
                <c:pt idx="333">
                  <c:v>1/02/2048</c:v>
                </c:pt>
                <c:pt idx="334">
                  <c:v>1/03/2048</c:v>
                </c:pt>
                <c:pt idx="335">
                  <c:v>1/04/2048</c:v>
                </c:pt>
                <c:pt idx="336">
                  <c:v>1/05/2048</c:v>
                </c:pt>
                <c:pt idx="337">
                  <c:v>1/06/2048</c:v>
                </c:pt>
                <c:pt idx="338">
                  <c:v>1/07/2048</c:v>
                </c:pt>
                <c:pt idx="339">
                  <c:v>1/08/2048</c:v>
                </c:pt>
                <c:pt idx="340">
                  <c:v>1/09/2048</c:v>
                </c:pt>
                <c:pt idx="341">
                  <c:v>1/10/2048</c:v>
                </c:pt>
                <c:pt idx="342">
                  <c:v>1/11/2048</c:v>
                </c:pt>
                <c:pt idx="343">
                  <c:v>1/12/2048</c:v>
                </c:pt>
                <c:pt idx="344">
                  <c:v>1/01/2049</c:v>
                </c:pt>
                <c:pt idx="345">
                  <c:v>1/02/2049</c:v>
                </c:pt>
                <c:pt idx="346">
                  <c:v>1/03/2049</c:v>
                </c:pt>
                <c:pt idx="347">
                  <c:v>1/04/2049</c:v>
                </c:pt>
                <c:pt idx="348">
                  <c:v>1/05/2049</c:v>
                </c:pt>
                <c:pt idx="349">
                  <c:v>1/06/2049</c:v>
                </c:pt>
                <c:pt idx="350">
                  <c:v>1/07/2049</c:v>
                </c:pt>
                <c:pt idx="351">
                  <c:v>1/08/2049</c:v>
                </c:pt>
                <c:pt idx="352">
                  <c:v>1/09/2049</c:v>
                </c:pt>
                <c:pt idx="353">
                  <c:v>1/10/2049</c:v>
                </c:pt>
                <c:pt idx="354">
                  <c:v>1/11/2049</c:v>
                </c:pt>
                <c:pt idx="355">
                  <c:v>1/12/2049</c:v>
                </c:pt>
                <c:pt idx="356">
                  <c:v>1/01/2050</c:v>
                </c:pt>
                <c:pt idx="357">
                  <c:v>1/02/2050</c:v>
                </c:pt>
                <c:pt idx="358">
                  <c:v>1/03/2050</c:v>
                </c:pt>
                <c:pt idx="359">
                  <c:v>1/04/2050</c:v>
                </c:pt>
                <c:pt idx="360">
                  <c:v>1/05/2050</c:v>
                </c:pt>
                <c:pt idx="361">
                  <c:v>1/06/2050</c:v>
                </c:pt>
                <c:pt idx="362">
                  <c:v>1/07/2050</c:v>
                </c:pt>
                <c:pt idx="363">
                  <c:v>1/08/2050</c:v>
                </c:pt>
                <c:pt idx="364">
                  <c:v>1/09/2050</c:v>
                </c:pt>
                <c:pt idx="365">
                  <c:v>1/10/2050</c:v>
                </c:pt>
                <c:pt idx="366">
                  <c:v>1/11/2050</c:v>
                </c:pt>
              </c:strCache>
            </c:strRef>
          </c:cat>
          <c:val>
            <c:numRef>
              <c:f>_Hidden30!$E$2:$E$368</c:f>
              <c:numCache>
                <c:ptCount val="367"/>
                <c:pt idx="0">
                  <c:v>2972906401.0905495</c:v>
                </c:pt>
                <c:pt idx="1">
                  <c:v>2927348631.0534177</c:v>
                </c:pt>
                <c:pt idx="2">
                  <c:v>2883940468.7117643</c:v>
                </c:pt>
                <c:pt idx="3">
                  <c:v>2840505981.889854</c:v>
                </c:pt>
                <c:pt idx="4">
                  <c:v>2797532418.2547216</c:v>
                </c:pt>
                <c:pt idx="5">
                  <c:v>2755271982.252323</c:v>
                </c:pt>
                <c:pt idx="6">
                  <c:v>2712990659.569116</c:v>
                </c:pt>
                <c:pt idx="7">
                  <c:v>2672425585.7633643</c:v>
                </c:pt>
                <c:pt idx="8">
                  <c:v>2631794099.973472</c:v>
                </c:pt>
                <c:pt idx="9">
                  <c:v>2591343230.5568657</c:v>
                </c:pt>
                <c:pt idx="10">
                  <c:v>2551542468.5326123</c:v>
                </c:pt>
                <c:pt idx="11">
                  <c:v>2510867981.402002</c:v>
                </c:pt>
                <c:pt idx="12">
                  <c:v>2472220419.3419337</c:v>
                </c:pt>
                <c:pt idx="13">
                  <c:v>2431923151.309044</c:v>
                </c:pt>
                <c:pt idx="14">
                  <c:v>2393393295.149485</c:v>
                </c:pt>
                <c:pt idx="15">
                  <c:v>2354219540.668828</c:v>
                </c:pt>
                <c:pt idx="16">
                  <c:v>2315997560.1019235</c:v>
                </c:pt>
                <c:pt idx="17">
                  <c:v>2279553257.3623695</c:v>
                </c:pt>
                <c:pt idx="18">
                  <c:v>2243162525.551837</c:v>
                </c:pt>
                <c:pt idx="19">
                  <c:v>2207379501.024376</c:v>
                </c:pt>
                <c:pt idx="20">
                  <c:v>2171329995.1491385</c:v>
                </c:pt>
                <c:pt idx="21">
                  <c:v>2135512754.4476466</c:v>
                </c:pt>
                <c:pt idx="22">
                  <c:v>2102027034.9730449</c:v>
                </c:pt>
                <c:pt idx="23">
                  <c:v>2068012611.445955</c:v>
                </c:pt>
                <c:pt idx="24">
                  <c:v>2034451882.4494722</c:v>
                </c:pt>
                <c:pt idx="25">
                  <c:v>2000688072.0059903</c:v>
                </c:pt>
                <c:pt idx="26">
                  <c:v>1968187243.197386</c:v>
                </c:pt>
                <c:pt idx="27">
                  <c:v>1935212309.461183</c:v>
                </c:pt>
                <c:pt idx="28">
                  <c:v>1903137536.1346965</c:v>
                </c:pt>
                <c:pt idx="29">
                  <c:v>1871449432.6503851</c:v>
                </c:pt>
                <c:pt idx="30">
                  <c:v>1839958528.8266745</c:v>
                </c:pt>
                <c:pt idx="31">
                  <c:v>1808978765.3521676</c:v>
                </c:pt>
                <c:pt idx="32">
                  <c:v>1778097544.398057</c:v>
                </c:pt>
                <c:pt idx="33">
                  <c:v>1747484657.5578065</c:v>
                </c:pt>
                <c:pt idx="34">
                  <c:v>1718991429.05812</c:v>
                </c:pt>
                <c:pt idx="35">
                  <c:v>1689904884.5986364</c:v>
                </c:pt>
                <c:pt idx="36">
                  <c:v>1661187850.0456362</c:v>
                </c:pt>
                <c:pt idx="37">
                  <c:v>1631959624.022639</c:v>
                </c:pt>
                <c:pt idx="38">
                  <c:v>1603533044.6879706</c:v>
                </c:pt>
                <c:pt idx="39">
                  <c:v>1574951253.82332</c:v>
                </c:pt>
                <c:pt idx="40">
                  <c:v>1547416410.3012817</c:v>
                </c:pt>
                <c:pt idx="41">
                  <c:v>1519993213.168554</c:v>
                </c:pt>
                <c:pt idx="42">
                  <c:v>1493519697.996097</c:v>
                </c:pt>
                <c:pt idx="43">
                  <c:v>1467250506.0686402</c:v>
                </c:pt>
                <c:pt idx="44">
                  <c:v>1440375738.2657027</c:v>
                </c:pt>
                <c:pt idx="45">
                  <c:v>1414392455.4058173</c:v>
                </c:pt>
                <c:pt idx="46">
                  <c:v>1389884156.11213</c:v>
                </c:pt>
                <c:pt idx="47">
                  <c:v>1364724993.6511326</c:v>
                </c:pt>
                <c:pt idx="48">
                  <c:v>1340190302.0890093</c:v>
                </c:pt>
                <c:pt idx="49">
                  <c:v>1314988505.240426</c:v>
                </c:pt>
                <c:pt idx="50">
                  <c:v>1289859377.5982249</c:v>
                </c:pt>
                <c:pt idx="51">
                  <c:v>1266163631.8053386</c:v>
                </c:pt>
                <c:pt idx="52">
                  <c:v>1241574234.7493107</c:v>
                </c:pt>
                <c:pt idx="53">
                  <c:v>1218662376.7121868</c:v>
                </c:pt>
                <c:pt idx="54">
                  <c:v>1196226532.220589</c:v>
                </c:pt>
                <c:pt idx="55">
                  <c:v>1174419951.7424254</c:v>
                </c:pt>
                <c:pt idx="56">
                  <c:v>1152239033.0796132</c:v>
                </c:pt>
                <c:pt idx="57">
                  <c:v>1130868848.5232613</c:v>
                </c:pt>
                <c:pt idx="58">
                  <c:v>1110633992.086265</c:v>
                </c:pt>
                <c:pt idx="59">
                  <c:v>1089619592.642404</c:v>
                </c:pt>
                <c:pt idx="60">
                  <c:v>1069581703.4163165</c:v>
                </c:pt>
                <c:pt idx="61">
                  <c:v>1048755835.0652843</c:v>
                </c:pt>
                <c:pt idx="62">
                  <c:v>1028966940.65096</c:v>
                </c:pt>
                <c:pt idx="63">
                  <c:v>1009487730.0506278</c:v>
                </c:pt>
                <c:pt idx="64">
                  <c:v>990065194.7409748</c:v>
                </c:pt>
                <c:pt idx="65">
                  <c:v>971620158.5322876</c:v>
                </c:pt>
                <c:pt idx="66">
                  <c:v>952741711.735422</c:v>
                </c:pt>
                <c:pt idx="67">
                  <c:v>934967174.7989653</c:v>
                </c:pt>
                <c:pt idx="68">
                  <c:v>917271803.8447292</c:v>
                </c:pt>
                <c:pt idx="69">
                  <c:v>899876735.9744116</c:v>
                </c:pt>
                <c:pt idx="70">
                  <c:v>883060450.3518722</c:v>
                </c:pt>
                <c:pt idx="71">
                  <c:v>865800863.4227554</c:v>
                </c:pt>
                <c:pt idx="72">
                  <c:v>849219755.8172313</c:v>
                </c:pt>
                <c:pt idx="73">
                  <c:v>832605000.2649527</c:v>
                </c:pt>
                <c:pt idx="74">
                  <c:v>816622699.1447543</c:v>
                </c:pt>
                <c:pt idx="75">
                  <c:v>800763778.8893862</c:v>
                </c:pt>
                <c:pt idx="76">
                  <c:v>784846957.1103542</c:v>
                </c:pt>
                <c:pt idx="77">
                  <c:v>769866942.9802518</c:v>
                </c:pt>
                <c:pt idx="78">
                  <c:v>755144869.3158067</c:v>
                </c:pt>
                <c:pt idx="79">
                  <c:v>740384651.45127</c:v>
                </c:pt>
                <c:pt idx="80">
                  <c:v>725705826.7236822</c:v>
                </c:pt>
                <c:pt idx="81">
                  <c:v>711721388.5560024</c:v>
                </c:pt>
                <c:pt idx="82">
                  <c:v>698532553.837728</c:v>
                </c:pt>
                <c:pt idx="83">
                  <c:v>685035052.8307841</c:v>
                </c:pt>
                <c:pt idx="84">
                  <c:v>671887979.1818866</c:v>
                </c:pt>
                <c:pt idx="85">
                  <c:v>657822349.8054852</c:v>
                </c:pt>
                <c:pt idx="86">
                  <c:v>644740242.5512211</c:v>
                </c:pt>
                <c:pt idx="87">
                  <c:v>632067111.0212557</c:v>
                </c:pt>
                <c:pt idx="88">
                  <c:v>619587058.5694076</c:v>
                </c:pt>
                <c:pt idx="89">
                  <c:v>607502370.2018086</c:v>
                </c:pt>
                <c:pt idx="90">
                  <c:v>595340329.7598324</c:v>
                </c:pt>
                <c:pt idx="91">
                  <c:v>582203660.2621185</c:v>
                </c:pt>
                <c:pt idx="92">
                  <c:v>570573315.5947927</c:v>
                </c:pt>
                <c:pt idx="93">
                  <c:v>559221932.8985718</c:v>
                </c:pt>
                <c:pt idx="94">
                  <c:v>548024475.599826</c:v>
                </c:pt>
                <c:pt idx="95">
                  <c:v>536985977.2162669</c:v>
                </c:pt>
                <c:pt idx="96">
                  <c:v>526250250.81076694</c:v>
                </c:pt>
                <c:pt idx="97">
                  <c:v>515478391.9152287</c:v>
                </c:pt>
                <c:pt idx="98">
                  <c:v>505001864.6674717</c:v>
                </c:pt>
                <c:pt idx="99">
                  <c:v>494828626.0907962</c:v>
                </c:pt>
                <c:pt idx="100">
                  <c:v>484551235.8985256</c:v>
                </c:pt>
                <c:pt idx="101">
                  <c:v>474836937.24847126</c:v>
                </c:pt>
                <c:pt idx="102">
                  <c:v>465196263.8689936</c:v>
                </c:pt>
                <c:pt idx="103">
                  <c:v>455771397.58251655</c:v>
                </c:pt>
                <c:pt idx="104">
                  <c:v>446431075.63450134</c:v>
                </c:pt>
                <c:pt idx="105">
                  <c:v>436985954.134639</c:v>
                </c:pt>
                <c:pt idx="106">
                  <c:v>428194326.28009444</c:v>
                </c:pt>
                <c:pt idx="107">
                  <c:v>418826675.7126602</c:v>
                </c:pt>
                <c:pt idx="108">
                  <c:v>409890086.7032372</c:v>
                </c:pt>
                <c:pt idx="109">
                  <c:v>401161751.05898625</c:v>
                </c:pt>
                <c:pt idx="110">
                  <c:v>392796762.07344604</c:v>
                </c:pt>
                <c:pt idx="111">
                  <c:v>384604796.47200716</c:v>
                </c:pt>
                <c:pt idx="112">
                  <c:v>376010142.3644468</c:v>
                </c:pt>
                <c:pt idx="113">
                  <c:v>368257015.25917405</c:v>
                </c:pt>
                <c:pt idx="114">
                  <c:v>360435017.92795783</c:v>
                </c:pt>
                <c:pt idx="115">
                  <c:v>352744370.0293601</c:v>
                </c:pt>
                <c:pt idx="116">
                  <c:v>345293239.9941473</c:v>
                </c:pt>
                <c:pt idx="117">
                  <c:v>337825584.14871764</c:v>
                </c:pt>
                <c:pt idx="118">
                  <c:v>330702502.49039054</c:v>
                </c:pt>
                <c:pt idx="119">
                  <c:v>323619060.45668864</c:v>
                </c:pt>
                <c:pt idx="120">
                  <c:v>316738981.8412357</c:v>
                </c:pt>
                <c:pt idx="121">
                  <c:v>309905534.55357003</c:v>
                </c:pt>
                <c:pt idx="122">
                  <c:v>303303663.2783678</c:v>
                </c:pt>
                <c:pt idx="123">
                  <c:v>296744670.7516845</c:v>
                </c:pt>
                <c:pt idx="124">
                  <c:v>290323115.45471835</c:v>
                </c:pt>
                <c:pt idx="125">
                  <c:v>284068100.4614055</c:v>
                </c:pt>
                <c:pt idx="126">
                  <c:v>277886422.7844705</c:v>
                </c:pt>
                <c:pt idx="127">
                  <c:v>271874881.07061344</c:v>
                </c:pt>
                <c:pt idx="128">
                  <c:v>265889111.84387824</c:v>
                </c:pt>
                <c:pt idx="129">
                  <c:v>259964530.64180458</c:v>
                </c:pt>
                <c:pt idx="130">
                  <c:v>254377572.32314637</c:v>
                </c:pt>
                <c:pt idx="131">
                  <c:v>248653791.4052249</c:v>
                </c:pt>
                <c:pt idx="132">
                  <c:v>243053418.20551988</c:v>
                </c:pt>
                <c:pt idx="133">
                  <c:v>237584425.82376662</c:v>
                </c:pt>
                <c:pt idx="134">
                  <c:v>232301281.14632103</c:v>
                </c:pt>
                <c:pt idx="135">
                  <c:v>227066461.1554368</c:v>
                </c:pt>
                <c:pt idx="136">
                  <c:v>221939317.3954222</c:v>
                </c:pt>
                <c:pt idx="137">
                  <c:v>216826375.9315767</c:v>
                </c:pt>
                <c:pt idx="138">
                  <c:v>211910903.12559706</c:v>
                </c:pt>
                <c:pt idx="139">
                  <c:v>207142359.32652545</c:v>
                </c:pt>
                <c:pt idx="140">
                  <c:v>202418111.12107298</c:v>
                </c:pt>
                <c:pt idx="141">
                  <c:v>197788425.7126443</c:v>
                </c:pt>
                <c:pt idx="142">
                  <c:v>193348761.41016287</c:v>
                </c:pt>
                <c:pt idx="143">
                  <c:v>188881960.0440117</c:v>
                </c:pt>
                <c:pt idx="144">
                  <c:v>184508622.8510864</c:v>
                </c:pt>
                <c:pt idx="145">
                  <c:v>180197221.5149712</c:v>
                </c:pt>
                <c:pt idx="146">
                  <c:v>176013243.05879307</c:v>
                </c:pt>
                <c:pt idx="147">
                  <c:v>171854251.69145662</c:v>
                </c:pt>
                <c:pt idx="148">
                  <c:v>167742565.30701312</c:v>
                </c:pt>
                <c:pt idx="149">
                  <c:v>163757482.06422487</c:v>
                </c:pt>
                <c:pt idx="150">
                  <c:v>159824773.75419137</c:v>
                </c:pt>
                <c:pt idx="151">
                  <c:v>155964112.69668227</c:v>
                </c:pt>
                <c:pt idx="152">
                  <c:v>152129645.15592268</c:v>
                </c:pt>
                <c:pt idx="153">
                  <c:v>148399147.3625694</c:v>
                </c:pt>
                <c:pt idx="154">
                  <c:v>144855728.41168037</c:v>
                </c:pt>
                <c:pt idx="155">
                  <c:v>141262221.54320145</c:v>
                </c:pt>
                <c:pt idx="156">
                  <c:v>137757549.32699537</c:v>
                </c:pt>
                <c:pt idx="157">
                  <c:v>134301654.90223452</c:v>
                </c:pt>
                <c:pt idx="158">
                  <c:v>130952015.54015277</c:v>
                </c:pt>
                <c:pt idx="159">
                  <c:v>127637934.94843157</c:v>
                </c:pt>
                <c:pt idx="160">
                  <c:v>124392648.11140023</c:v>
                </c:pt>
                <c:pt idx="161">
                  <c:v>121248088.94445744</c:v>
                </c:pt>
                <c:pt idx="162">
                  <c:v>118125039.64627421</c:v>
                </c:pt>
                <c:pt idx="163">
                  <c:v>114892898.00452621</c:v>
                </c:pt>
                <c:pt idx="164">
                  <c:v>111874672.50613895</c:v>
                </c:pt>
                <c:pt idx="165">
                  <c:v>108910051.57307495</c:v>
                </c:pt>
                <c:pt idx="166">
                  <c:v>106085691.17626268</c:v>
                </c:pt>
                <c:pt idx="167">
                  <c:v>103228807.46011466</c:v>
                </c:pt>
                <c:pt idx="168">
                  <c:v>100458076.07399784</c:v>
                </c:pt>
                <c:pt idx="169">
                  <c:v>97654151.07493527</c:v>
                </c:pt>
                <c:pt idx="170">
                  <c:v>95011895.82251047</c:v>
                </c:pt>
                <c:pt idx="171">
                  <c:v>92407007.73230492</c:v>
                </c:pt>
                <c:pt idx="172">
                  <c:v>89869450.61737236</c:v>
                </c:pt>
                <c:pt idx="173">
                  <c:v>87425963.56037755</c:v>
                </c:pt>
                <c:pt idx="174">
                  <c:v>85011256.42832622</c:v>
                </c:pt>
                <c:pt idx="175">
                  <c:v>82668209.21912165</c:v>
                </c:pt>
                <c:pt idx="176">
                  <c:v>80298416.31576283</c:v>
                </c:pt>
                <c:pt idx="177">
                  <c:v>78024218.14420989</c:v>
                </c:pt>
                <c:pt idx="178">
                  <c:v>75630213.89284945</c:v>
                </c:pt>
                <c:pt idx="179">
                  <c:v>73445681.69522397</c:v>
                </c:pt>
                <c:pt idx="180">
                  <c:v>71326046.20968945</c:v>
                </c:pt>
                <c:pt idx="181">
                  <c:v>69235889.65232523</c:v>
                </c:pt>
                <c:pt idx="182">
                  <c:v>67229696.33917078</c:v>
                </c:pt>
                <c:pt idx="183">
                  <c:v>65262686.86422442</c:v>
                </c:pt>
                <c:pt idx="184">
                  <c:v>63317110.271308646</c:v>
                </c:pt>
                <c:pt idx="185">
                  <c:v>61479961.55453809</c:v>
                </c:pt>
                <c:pt idx="186">
                  <c:v>59667558.232542425</c:v>
                </c:pt>
                <c:pt idx="187">
                  <c:v>57902688.40881771</c:v>
                </c:pt>
                <c:pt idx="188">
                  <c:v>56154870.91878857</c:v>
                </c:pt>
                <c:pt idx="189">
                  <c:v>54438558.853115946</c:v>
                </c:pt>
                <c:pt idx="190">
                  <c:v>52782866.26013507</c:v>
                </c:pt>
                <c:pt idx="191">
                  <c:v>51132332.962053426</c:v>
                </c:pt>
                <c:pt idx="192">
                  <c:v>49532621.13959933</c:v>
                </c:pt>
                <c:pt idx="193">
                  <c:v>47963212.182818845</c:v>
                </c:pt>
                <c:pt idx="194">
                  <c:v>46457672.88144422</c:v>
                </c:pt>
                <c:pt idx="195">
                  <c:v>44989538.84029203</c:v>
                </c:pt>
                <c:pt idx="196">
                  <c:v>43566768.48883436</c:v>
                </c:pt>
                <c:pt idx="197">
                  <c:v>42199341.27462548</c:v>
                </c:pt>
                <c:pt idx="198">
                  <c:v>40861770.569352634</c:v>
                </c:pt>
                <c:pt idx="199">
                  <c:v>39575746.26820211</c:v>
                </c:pt>
                <c:pt idx="200">
                  <c:v>38324645.77936068</c:v>
                </c:pt>
                <c:pt idx="201">
                  <c:v>37108795.295013614</c:v>
                </c:pt>
                <c:pt idx="202">
                  <c:v>35958808.16884605</c:v>
                </c:pt>
                <c:pt idx="203">
                  <c:v>34806844.268255174</c:v>
                </c:pt>
                <c:pt idx="204">
                  <c:v>33689135.91281738</c:v>
                </c:pt>
                <c:pt idx="205">
                  <c:v>32583871.29583684</c:v>
                </c:pt>
                <c:pt idx="206">
                  <c:v>31514265.9482973</c:v>
                </c:pt>
                <c:pt idx="207">
                  <c:v>30461266.544211693</c:v>
                </c:pt>
                <c:pt idx="208">
                  <c:v>29433664.40642256</c:v>
                </c:pt>
                <c:pt idx="209">
                  <c:v>28441267.679490324</c:v>
                </c:pt>
                <c:pt idx="210">
                  <c:v>27465834.186768044</c:v>
                </c:pt>
                <c:pt idx="211">
                  <c:v>26520011.655136853</c:v>
                </c:pt>
                <c:pt idx="212">
                  <c:v>25594819.270102266</c:v>
                </c:pt>
                <c:pt idx="213">
                  <c:v>24695726.55012059</c:v>
                </c:pt>
                <c:pt idx="214">
                  <c:v>23847090.8802427</c:v>
                </c:pt>
                <c:pt idx="215">
                  <c:v>22939305.75670563</c:v>
                </c:pt>
                <c:pt idx="216">
                  <c:v>22133298.3462688</c:v>
                </c:pt>
                <c:pt idx="217">
                  <c:v>21345746.624701206</c:v>
                </c:pt>
                <c:pt idx="218">
                  <c:v>20587661.65748907</c:v>
                </c:pt>
                <c:pt idx="219">
                  <c:v>19763714.985809103</c:v>
                </c:pt>
                <c:pt idx="220">
                  <c:v>19016627.360149123</c:v>
                </c:pt>
                <c:pt idx="221">
                  <c:v>18316167.4823948</c:v>
                </c:pt>
                <c:pt idx="222">
                  <c:v>17624746.150178462</c:v>
                </c:pt>
                <c:pt idx="223">
                  <c:v>16951005.69855484</c:v>
                </c:pt>
                <c:pt idx="224">
                  <c:v>16286617.16502581</c:v>
                </c:pt>
                <c:pt idx="225">
                  <c:v>15636046.149432871</c:v>
                </c:pt>
                <c:pt idx="226">
                  <c:v>15015260.15228712</c:v>
                </c:pt>
                <c:pt idx="227">
                  <c:v>14395442.104704078</c:v>
                </c:pt>
                <c:pt idx="228">
                  <c:v>13795169.907136183</c:v>
                </c:pt>
                <c:pt idx="229">
                  <c:v>13206019.893570624</c:v>
                </c:pt>
                <c:pt idx="230">
                  <c:v>12641009.105847484</c:v>
                </c:pt>
                <c:pt idx="231">
                  <c:v>12091272.743079083</c:v>
                </c:pt>
                <c:pt idx="232">
                  <c:v>11566870.728005888</c:v>
                </c:pt>
                <c:pt idx="233">
                  <c:v>11077013.91305949</c:v>
                </c:pt>
                <c:pt idx="234">
                  <c:v>10597843.609063014</c:v>
                </c:pt>
                <c:pt idx="235">
                  <c:v>10132113.768910691</c:v>
                </c:pt>
                <c:pt idx="236">
                  <c:v>9677026.511351118</c:v>
                </c:pt>
                <c:pt idx="237">
                  <c:v>9230393.688097632</c:v>
                </c:pt>
                <c:pt idx="238">
                  <c:v>8797766.413783807</c:v>
                </c:pt>
                <c:pt idx="239">
                  <c:v>8370947.62273653</c:v>
                </c:pt>
                <c:pt idx="240">
                  <c:v>7956439.789372454</c:v>
                </c:pt>
                <c:pt idx="241">
                  <c:v>7553429.90581693</c:v>
                </c:pt>
                <c:pt idx="242">
                  <c:v>7170483.070640421</c:v>
                </c:pt>
                <c:pt idx="243">
                  <c:v>6803749.416358587</c:v>
                </c:pt>
                <c:pt idx="244">
                  <c:v>6454971.565377064</c:v>
                </c:pt>
                <c:pt idx="245">
                  <c:v>6127640.587526991</c:v>
                </c:pt>
                <c:pt idx="246">
                  <c:v>5812202.571261543</c:v>
                </c:pt>
                <c:pt idx="247">
                  <c:v>5507317.505537475</c:v>
                </c:pt>
                <c:pt idx="248">
                  <c:v>5207407.660557549</c:v>
                </c:pt>
                <c:pt idx="249">
                  <c:v>4913374.934862263</c:v>
                </c:pt>
                <c:pt idx="250">
                  <c:v>4628515.349098213</c:v>
                </c:pt>
                <c:pt idx="251">
                  <c:v>4346281.782001651</c:v>
                </c:pt>
                <c:pt idx="252">
                  <c:v>4073721.0400155378</c:v>
                </c:pt>
                <c:pt idx="253">
                  <c:v>3809639.363334882</c:v>
                </c:pt>
                <c:pt idx="254">
                  <c:v>3569585.7083117557</c:v>
                </c:pt>
                <c:pt idx="255">
                  <c:v>3344890.8811788955</c:v>
                </c:pt>
                <c:pt idx="256">
                  <c:v>3135507.4240763225</c:v>
                </c:pt>
                <c:pt idx="257">
                  <c:v>2938297.243531567</c:v>
                </c:pt>
                <c:pt idx="258">
                  <c:v>2751501.9218680975</c:v>
                </c:pt>
                <c:pt idx="259">
                  <c:v>2574949.2003276167</c:v>
                </c:pt>
                <c:pt idx="260">
                  <c:v>2414260.0663372558</c:v>
                </c:pt>
                <c:pt idx="261">
                  <c:v>2265950.304413046</c:v>
                </c:pt>
                <c:pt idx="262">
                  <c:v>2130334.3080132687</c:v>
                </c:pt>
                <c:pt idx="263">
                  <c:v>2001561.731301563</c:v>
                </c:pt>
                <c:pt idx="264">
                  <c:v>1878092.0017293876</c:v>
                </c:pt>
                <c:pt idx="265">
                  <c:v>1758524.6777092607</c:v>
                </c:pt>
                <c:pt idx="266">
                  <c:v>1645762.5463298636</c:v>
                </c:pt>
                <c:pt idx="267">
                  <c:v>1536407.7710354563</c:v>
                </c:pt>
                <c:pt idx="268">
                  <c:v>1430984.7673776024</c:v>
                </c:pt>
                <c:pt idx="269">
                  <c:v>1330941.9066701338</c:v>
                </c:pt>
                <c:pt idx="270">
                  <c:v>1235055.5124403497</c:v>
                </c:pt>
                <c:pt idx="271">
                  <c:v>1143277.8615558718</c:v>
                </c:pt>
                <c:pt idx="272">
                  <c:v>1055753.6308891675</c:v>
                </c:pt>
                <c:pt idx="273">
                  <c:v>971902.2621127833</c:v>
                </c:pt>
                <c:pt idx="274">
                  <c:v>893673.5599431854</c:v>
                </c:pt>
                <c:pt idx="275">
                  <c:v>819887.5249303567</c:v>
                </c:pt>
                <c:pt idx="276">
                  <c:v>750552.3046561447</c:v>
                </c:pt>
                <c:pt idx="277">
                  <c:v>685474.2043145101</c:v>
                </c:pt>
                <c:pt idx="278">
                  <c:v>624864.5557002032</c:v>
                </c:pt>
                <c:pt idx="279">
                  <c:v>567678.628863656</c:v>
                </c:pt>
                <c:pt idx="280">
                  <c:v>513834.05620148353</c:v>
                </c:pt>
                <c:pt idx="281">
                  <c:v>463399.54831272364</c:v>
                </c:pt>
                <c:pt idx="282">
                  <c:v>414924.190634741</c:v>
                </c:pt>
                <c:pt idx="283">
                  <c:v>368222.9615076618</c:v>
                </c:pt>
                <c:pt idx="284">
                  <c:v>322991.3203278589</c:v>
                </c:pt>
                <c:pt idx="285">
                  <c:v>280238.25216282066</c:v>
                </c:pt>
                <c:pt idx="286">
                  <c:v>239969.7812963589</c:v>
                </c:pt>
                <c:pt idx="287">
                  <c:v>201308.31707228755</c:v>
                </c:pt>
                <c:pt idx="288">
                  <c:v>165137.5398701168</c:v>
                </c:pt>
                <c:pt idx="289">
                  <c:v>133771.1475021798</c:v>
                </c:pt>
                <c:pt idx="290">
                  <c:v>106506.75917098288</c:v>
                </c:pt>
                <c:pt idx="291">
                  <c:v>85942.1779063557</c:v>
                </c:pt>
                <c:pt idx="292">
                  <c:v>71924.66480755413</c:v>
                </c:pt>
                <c:pt idx="293">
                  <c:v>66129.49121343199</c:v>
                </c:pt>
                <c:pt idx="294">
                  <c:v>63444.16532112373</c:v>
                </c:pt>
                <c:pt idx="295">
                  <c:v>60976.12705102563</c:v>
                </c:pt>
                <c:pt idx="296">
                  <c:v>58524.20514083734</c:v>
                </c:pt>
                <c:pt idx="297">
                  <c:v>56105.40787128639</c:v>
                </c:pt>
                <c:pt idx="298">
                  <c:v>53763.52589629118</c:v>
                </c:pt>
                <c:pt idx="299">
                  <c:v>51491.886629939625</c:v>
                </c:pt>
                <c:pt idx="300">
                  <c:v>49426.94027760674</c:v>
                </c:pt>
                <c:pt idx="301">
                  <c:v>47600.56654895089</c:v>
                </c:pt>
                <c:pt idx="302">
                  <c:v>45972.684132330905</c:v>
                </c:pt>
                <c:pt idx="303">
                  <c:v>44619.477412330576</c:v>
                </c:pt>
                <c:pt idx="304">
                  <c:v>43335.16504833384</c:v>
                </c:pt>
                <c:pt idx="305">
                  <c:v>42117.43265101232</c:v>
                </c:pt>
                <c:pt idx="306">
                  <c:v>40942.59362492453</c:v>
                </c:pt>
                <c:pt idx="307">
                  <c:v>39793.74163797455</c:v>
                </c:pt>
                <c:pt idx="308">
                  <c:v>38648.61165544494</c:v>
                </c:pt>
                <c:pt idx="309">
                  <c:v>37578.79177121145</c:v>
                </c:pt>
                <c:pt idx="310">
                  <c:v>36587.37974025947</c:v>
                </c:pt>
                <c:pt idx="311">
                  <c:v>35611.70073544399</c:v>
                </c:pt>
                <c:pt idx="312">
                  <c:v>34657.99894901151</c:v>
                </c:pt>
                <c:pt idx="313">
                  <c:v>33706.89715973567</c:v>
                </c:pt>
                <c:pt idx="314">
                  <c:v>32776.99577342413</c:v>
                </c:pt>
                <c:pt idx="315">
                  <c:v>31849.961859157283</c:v>
                </c:pt>
                <c:pt idx="316">
                  <c:v>30934.893410183333</c:v>
                </c:pt>
                <c:pt idx="317">
                  <c:v>30039.888268973948</c:v>
                </c:pt>
                <c:pt idx="318">
                  <c:v>29214.54324303049</c:v>
                </c:pt>
                <c:pt idx="319">
                  <c:v>28537.63138544382</c:v>
                </c:pt>
                <c:pt idx="320">
                  <c:v>0</c:v>
                </c:pt>
                <c:pt idx="321">
                  <c:v>6706.647938418309</c:v>
                </c:pt>
                <c:pt idx="322">
                  <c:v>6225.329948525184</c:v>
                </c:pt>
                <c:pt idx="323">
                  <c:v>5795.646096670385</c:v>
                </c:pt>
                <c:pt idx="324">
                  <c:v>5407.024619048039</c:v>
                </c:pt>
                <c:pt idx="325">
                  <c:v>5094.341787493146</c:v>
                </c:pt>
                <c:pt idx="326">
                  <c:v>4787.274987116494</c:v>
                </c:pt>
                <c:pt idx="327">
                  <c:v>4483.072844329013</c:v>
                </c:pt>
                <c:pt idx="328">
                  <c:v>4182.991436194127</c:v>
                </c:pt>
                <c:pt idx="329">
                  <c:v>3931.805463940686</c:v>
                </c:pt>
                <c:pt idx="330">
                  <c:v>3716.1815213002237</c:v>
                </c:pt>
                <c:pt idx="331">
                  <c:v>3504.3974474967354</c:v>
                </c:pt>
                <c:pt idx="332">
                  <c:v>3311.82197981846</c:v>
                </c:pt>
                <c:pt idx="333">
                  <c:v>3121.911170455324</c:v>
                </c:pt>
                <c:pt idx="334">
                  <c:v>2936.241124022509</c:v>
                </c:pt>
                <c:pt idx="335">
                  <c:v>2751.4686712362</c:v>
                </c:pt>
                <c:pt idx="336">
                  <c:v>2569.9785455565434</c:v>
                </c:pt>
                <c:pt idx="337">
                  <c:v>2390.2837579660236</c:v>
                </c:pt>
                <c:pt idx="338">
                  <c:v>2213.717860742575</c:v>
                </c:pt>
                <c:pt idx="339">
                  <c:v>2038.99149039245</c:v>
                </c:pt>
                <c:pt idx="340">
                  <c:v>1866.7325459021854</c:v>
                </c:pt>
                <c:pt idx="341">
                  <c:v>1697.3763989387505</c:v>
                </c:pt>
                <c:pt idx="342">
                  <c:v>1611.8736265327157</c:v>
                </c:pt>
                <c:pt idx="343">
                  <c:v>1527.8620820853082</c:v>
                </c:pt>
                <c:pt idx="344">
                  <c:v>1444.4695987773844</c:v>
                </c:pt>
                <c:pt idx="345">
                  <c:v>1362.1295176606636</c:v>
                </c:pt>
                <c:pt idx="346">
                  <c:v>1281.8830339632989</c:v>
                </c:pt>
                <c:pt idx="347">
                  <c:v>1201.5482757577454</c:v>
                </c:pt>
                <c:pt idx="348">
                  <c:v>1122.5413618342986</c:v>
                </c:pt>
                <c:pt idx="349">
                  <c:v>1044.215662922798</c:v>
                </c:pt>
                <c:pt idx="350">
                  <c:v>967.1551521091912</c:v>
                </c:pt>
                <c:pt idx="351">
                  <c:v>890.7995497557868</c:v>
                </c:pt>
                <c:pt idx="352">
                  <c:v>824.5168179675724</c:v>
                </c:pt>
                <c:pt idx="353">
                  <c:v>759.2692302951973</c:v>
                </c:pt>
                <c:pt idx="354">
                  <c:v>694.6170613081123</c:v>
                </c:pt>
                <c:pt idx="355">
                  <c:v>630.9479679230243</c:v>
                </c:pt>
                <c:pt idx="356">
                  <c:v>567.8940894370587</c:v>
                </c:pt>
                <c:pt idx="357">
                  <c:v>505.6354623643408</c:v>
                </c:pt>
                <c:pt idx="358">
                  <c:v>444.5300719006581</c:v>
                </c:pt>
                <c:pt idx="359">
                  <c:v>383.79052532608154</c:v>
                </c:pt>
                <c:pt idx="360">
                  <c:v>323.9131187207977</c:v>
                </c:pt>
                <c:pt idx="361">
                  <c:v>268.1678935193856</c:v>
                </c:pt>
                <c:pt idx="362">
                  <c:v>213.1944874205802</c:v>
                </c:pt>
                <c:pt idx="363">
                  <c:v>158.85398261825262</c:v>
                </c:pt>
                <c:pt idx="364">
                  <c:v>105.21306769673302</c:v>
                </c:pt>
                <c:pt idx="365">
                  <c:v>52.2779409455872</c:v>
                </c:pt>
                <c:pt idx="366">
                  <c:v>0</c:v>
                </c:pt>
              </c:numCache>
            </c:numRef>
          </c:val>
        </c:ser>
        <c:axId val="36908243"/>
        <c:axId val="63738732"/>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_Hidden30!$A$2:$A$368</c:f>
              <c:strCache>
                <c:ptCount val="367"/>
                <c:pt idx="0">
                  <c:v>1/05/2020</c:v>
                </c:pt>
                <c:pt idx="1">
                  <c:v>1/06/2020</c:v>
                </c:pt>
                <c:pt idx="2">
                  <c:v>1/07/2020</c:v>
                </c:pt>
                <c:pt idx="3">
                  <c:v>1/08/2020</c:v>
                </c:pt>
                <c:pt idx="4">
                  <c:v>1/09/2020</c:v>
                </c:pt>
                <c:pt idx="5">
                  <c:v>1/10/2020</c:v>
                </c:pt>
                <c:pt idx="6">
                  <c:v>1/11/2020</c:v>
                </c:pt>
                <c:pt idx="7">
                  <c:v>1/12/2020</c:v>
                </c:pt>
                <c:pt idx="8">
                  <c:v>1/01/2021</c:v>
                </c:pt>
                <c:pt idx="9">
                  <c:v>1/02/2021</c:v>
                </c:pt>
                <c:pt idx="10">
                  <c:v>1/03/2021</c:v>
                </c:pt>
                <c:pt idx="11">
                  <c:v>1/04/2021</c:v>
                </c:pt>
                <c:pt idx="12">
                  <c:v>1/05/2021</c:v>
                </c:pt>
                <c:pt idx="13">
                  <c:v>1/06/2021</c:v>
                </c:pt>
                <c:pt idx="14">
                  <c:v>1/07/2021</c:v>
                </c:pt>
                <c:pt idx="15">
                  <c:v>1/08/2021</c:v>
                </c:pt>
                <c:pt idx="16">
                  <c:v>1/09/2021</c:v>
                </c:pt>
                <c:pt idx="17">
                  <c:v>1/10/2021</c:v>
                </c:pt>
                <c:pt idx="18">
                  <c:v>1/11/2021</c:v>
                </c:pt>
                <c:pt idx="19">
                  <c:v>1/12/2021</c:v>
                </c:pt>
                <c:pt idx="20">
                  <c:v>1/01/2022</c:v>
                </c:pt>
                <c:pt idx="21">
                  <c:v>1/02/2022</c:v>
                </c:pt>
                <c:pt idx="22">
                  <c:v>1/03/2022</c:v>
                </c:pt>
                <c:pt idx="23">
                  <c:v>1/04/2022</c:v>
                </c:pt>
                <c:pt idx="24">
                  <c:v>1/05/2022</c:v>
                </c:pt>
                <c:pt idx="25">
                  <c:v>1/06/2022</c:v>
                </c:pt>
                <c:pt idx="26">
                  <c:v>1/07/2022</c:v>
                </c:pt>
                <c:pt idx="27">
                  <c:v>1/08/2022</c:v>
                </c:pt>
                <c:pt idx="28">
                  <c:v>1/09/2022</c:v>
                </c:pt>
                <c:pt idx="29">
                  <c:v>1/10/2022</c:v>
                </c:pt>
                <c:pt idx="30">
                  <c:v>1/11/2022</c:v>
                </c:pt>
                <c:pt idx="31">
                  <c:v>1/12/2022</c:v>
                </c:pt>
                <c:pt idx="32">
                  <c:v>1/01/2023</c:v>
                </c:pt>
                <c:pt idx="33">
                  <c:v>1/02/2023</c:v>
                </c:pt>
                <c:pt idx="34">
                  <c:v>1/03/2023</c:v>
                </c:pt>
                <c:pt idx="35">
                  <c:v>1/04/2023</c:v>
                </c:pt>
                <c:pt idx="36">
                  <c:v>1/05/2023</c:v>
                </c:pt>
                <c:pt idx="37">
                  <c:v>1/06/2023</c:v>
                </c:pt>
                <c:pt idx="38">
                  <c:v>1/07/2023</c:v>
                </c:pt>
                <c:pt idx="39">
                  <c:v>1/08/2023</c:v>
                </c:pt>
                <c:pt idx="40">
                  <c:v>1/09/2023</c:v>
                </c:pt>
                <c:pt idx="41">
                  <c:v>1/10/2023</c:v>
                </c:pt>
                <c:pt idx="42">
                  <c:v>1/11/2023</c:v>
                </c:pt>
                <c:pt idx="43">
                  <c:v>1/12/2023</c:v>
                </c:pt>
                <c:pt idx="44">
                  <c:v>1/01/2024</c:v>
                </c:pt>
                <c:pt idx="45">
                  <c:v>1/02/2024</c:v>
                </c:pt>
                <c:pt idx="46">
                  <c:v>1/03/2024</c:v>
                </c:pt>
                <c:pt idx="47">
                  <c:v>1/04/2024</c:v>
                </c:pt>
                <c:pt idx="48">
                  <c:v>1/05/2024</c:v>
                </c:pt>
                <c:pt idx="49">
                  <c:v>1/06/2024</c:v>
                </c:pt>
                <c:pt idx="50">
                  <c:v>1/07/2024</c:v>
                </c:pt>
                <c:pt idx="51">
                  <c:v>1/08/2024</c:v>
                </c:pt>
                <c:pt idx="52">
                  <c:v>1/09/2024</c:v>
                </c:pt>
                <c:pt idx="53">
                  <c:v>1/10/2024</c:v>
                </c:pt>
                <c:pt idx="54">
                  <c:v>1/11/2024</c:v>
                </c:pt>
                <c:pt idx="55">
                  <c:v>1/12/2024</c:v>
                </c:pt>
                <c:pt idx="56">
                  <c:v>1/01/2025</c:v>
                </c:pt>
                <c:pt idx="57">
                  <c:v>1/02/2025</c:v>
                </c:pt>
                <c:pt idx="58">
                  <c:v>1/03/2025</c:v>
                </c:pt>
                <c:pt idx="59">
                  <c:v>1/04/2025</c:v>
                </c:pt>
                <c:pt idx="60">
                  <c:v>1/05/2025</c:v>
                </c:pt>
                <c:pt idx="61">
                  <c:v>1/06/2025</c:v>
                </c:pt>
                <c:pt idx="62">
                  <c:v>1/07/2025</c:v>
                </c:pt>
                <c:pt idx="63">
                  <c:v>1/08/2025</c:v>
                </c:pt>
                <c:pt idx="64">
                  <c:v>1/09/2025</c:v>
                </c:pt>
                <c:pt idx="65">
                  <c:v>1/10/2025</c:v>
                </c:pt>
                <c:pt idx="66">
                  <c:v>1/11/2025</c:v>
                </c:pt>
                <c:pt idx="67">
                  <c:v>1/12/2025</c:v>
                </c:pt>
                <c:pt idx="68">
                  <c:v>1/01/2026</c:v>
                </c:pt>
                <c:pt idx="69">
                  <c:v>1/02/2026</c:v>
                </c:pt>
                <c:pt idx="70">
                  <c:v>1/03/2026</c:v>
                </c:pt>
                <c:pt idx="71">
                  <c:v>1/04/2026</c:v>
                </c:pt>
                <c:pt idx="72">
                  <c:v>1/05/2026</c:v>
                </c:pt>
                <c:pt idx="73">
                  <c:v>1/06/2026</c:v>
                </c:pt>
                <c:pt idx="74">
                  <c:v>1/07/2026</c:v>
                </c:pt>
                <c:pt idx="75">
                  <c:v>1/08/2026</c:v>
                </c:pt>
                <c:pt idx="76">
                  <c:v>1/09/2026</c:v>
                </c:pt>
                <c:pt idx="77">
                  <c:v>1/10/2026</c:v>
                </c:pt>
                <c:pt idx="78">
                  <c:v>1/11/2026</c:v>
                </c:pt>
                <c:pt idx="79">
                  <c:v>1/12/2026</c:v>
                </c:pt>
                <c:pt idx="80">
                  <c:v>1/01/2027</c:v>
                </c:pt>
                <c:pt idx="81">
                  <c:v>1/02/2027</c:v>
                </c:pt>
                <c:pt idx="82">
                  <c:v>1/03/2027</c:v>
                </c:pt>
                <c:pt idx="83">
                  <c:v>1/04/2027</c:v>
                </c:pt>
                <c:pt idx="84">
                  <c:v>1/05/2027</c:v>
                </c:pt>
                <c:pt idx="85">
                  <c:v>1/06/2027</c:v>
                </c:pt>
                <c:pt idx="86">
                  <c:v>1/07/2027</c:v>
                </c:pt>
                <c:pt idx="87">
                  <c:v>1/08/2027</c:v>
                </c:pt>
                <c:pt idx="88">
                  <c:v>1/09/2027</c:v>
                </c:pt>
                <c:pt idx="89">
                  <c:v>1/10/2027</c:v>
                </c:pt>
                <c:pt idx="90">
                  <c:v>1/11/2027</c:v>
                </c:pt>
                <c:pt idx="91">
                  <c:v>1/12/2027</c:v>
                </c:pt>
                <c:pt idx="92">
                  <c:v>1/01/2028</c:v>
                </c:pt>
                <c:pt idx="93">
                  <c:v>1/02/2028</c:v>
                </c:pt>
                <c:pt idx="94">
                  <c:v>1/03/2028</c:v>
                </c:pt>
                <c:pt idx="95">
                  <c:v>1/04/2028</c:v>
                </c:pt>
                <c:pt idx="96">
                  <c:v>1/05/2028</c:v>
                </c:pt>
                <c:pt idx="97">
                  <c:v>1/06/2028</c:v>
                </c:pt>
                <c:pt idx="98">
                  <c:v>1/07/2028</c:v>
                </c:pt>
                <c:pt idx="99">
                  <c:v>1/08/2028</c:v>
                </c:pt>
                <c:pt idx="100">
                  <c:v>1/09/2028</c:v>
                </c:pt>
                <c:pt idx="101">
                  <c:v>1/10/2028</c:v>
                </c:pt>
                <c:pt idx="102">
                  <c:v>1/11/2028</c:v>
                </c:pt>
                <c:pt idx="103">
                  <c:v>1/12/2028</c:v>
                </c:pt>
                <c:pt idx="104">
                  <c:v>1/01/2029</c:v>
                </c:pt>
                <c:pt idx="105">
                  <c:v>1/02/2029</c:v>
                </c:pt>
                <c:pt idx="106">
                  <c:v>1/03/2029</c:v>
                </c:pt>
                <c:pt idx="107">
                  <c:v>1/04/2029</c:v>
                </c:pt>
                <c:pt idx="108">
                  <c:v>1/05/2029</c:v>
                </c:pt>
                <c:pt idx="109">
                  <c:v>1/06/2029</c:v>
                </c:pt>
                <c:pt idx="110">
                  <c:v>1/07/2029</c:v>
                </c:pt>
                <c:pt idx="111">
                  <c:v>1/08/2029</c:v>
                </c:pt>
                <c:pt idx="112">
                  <c:v>1/09/2029</c:v>
                </c:pt>
                <c:pt idx="113">
                  <c:v>1/10/2029</c:v>
                </c:pt>
                <c:pt idx="114">
                  <c:v>1/11/2029</c:v>
                </c:pt>
                <c:pt idx="115">
                  <c:v>1/12/2029</c:v>
                </c:pt>
                <c:pt idx="116">
                  <c:v>1/01/2030</c:v>
                </c:pt>
                <c:pt idx="117">
                  <c:v>1/02/2030</c:v>
                </c:pt>
                <c:pt idx="118">
                  <c:v>1/03/2030</c:v>
                </c:pt>
                <c:pt idx="119">
                  <c:v>1/04/2030</c:v>
                </c:pt>
                <c:pt idx="120">
                  <c:v>1/05/2030</c:v>
                </c:pt>
                <c:pt idx="121">
                  <c:v>1/06/2030</c:v>
                </c:pt>
                <c:pt idx="122">
                  <c:v>1/07/2030</c:v>
                </c:pt>
                <c:pt idx="123">
                  <c:v>1/08/2030</c:v>
                </c:pt>
                <c:pt idx="124">
                  <c:v>1/09/2030</c:v>
                </c:pt>
                <c:pt idx="125">
                  <c:v>1/10/2030</c:v>
                </c:pt>
                <c:pt idx="126">
                  <c:v>1/11/2030</c:v>
                </c:pt>
                <c:pt idx="127">
                  <c:v>1/12/2030</c:v>
                </c:pt>
                <c:pt idx="128">
                  <c:v>1/01/2031</c:v>
                </c:pt>
                <c:pt idx="129">
                  <c:v>1/02/2031</c:v>
                </c:pt>
                <c:pt idx="130">
                  <c:v>1/03/2031</c:v>
                </c:pt>
                <c:pt idx="131">
                  <c:v>1/04/2031</c:v>
                </c:pt>
                <c:pt idx="132">
                  <c:v>1/05/2031</c:v>
                </c:pt>
                <c:pt idx="133">
                  <c:v>1/06/2031</c:v>
                </c:pt>
                <c:pt idx="134">
                  <c:v>1/07/2031</c:v>
                </c:pt>
                <c:pt idx="135">
                  <c:v>1/08/2031</c:v>
                </c:pt>
                <c:pt idx="136">
                  <c:v>1/09/2031</c:v>
                </c:pt>
                <c:pt idx="137">
                  <c:v>1/10/2031</c:v>
                </c:pt>
                <c:pt idx="138">
                  <c:v>1/11/2031</c:v>
                </c:pt>
                <c:pt idx="139">
                  <c:v>1/12/2031</c:v>
                </c:pt>
                <c:pt idx="140">
                  <c:v>1/01/2032</c:v>
                </c:pt>
                <c:pt idx="141">
                  <c:v>1/02/2032</c:v>
                </c:pt>
                <c:pt idx="142">
                  <c:v>1/03/2032</c:v>
                </c:pt>
                <c:pt idx="143">
                  <c:v>1/04/2032</c:v>
                </c:pt>
                <c:pt idx="144">
                  <c:v>1/05/2032</c:v>
                </c:pt>
                <c:pt idx="145">
                  <c:v>1/06/2032</c:v>
                </c:pt>
                <c:pt idx="146">
                  <c:v>1/07/2032</c:v>
                </c:pt>
                <c:pt idx="147">
                  <c:v>1/08/2032</c:v>
                </c:pt>
                <c:pt idx="148">
                  <c:v>1/09/2032</c:v>
                </c:pt>
                <c:pt idx="149">
                  <c:v>1/10/2032</c:v>
                </c:pt>
                <c:pt idx="150">
                  <c:v>1/11/2032</c:v>
                </c:pt>
                <c:pt idx="151">
                  <c:v>1/12/2032</c:v>
                </c:pt>
                <c:pt idx="152">
                  <c:v>1/01/2033</c:v>
                </c:pt>
                <c:pt idx="153">
                  <c:v>1/02/2033</c:v>
                </c:pt>
                <c:pt idx="154">
                  <c:v>1/03/2033</c:v>
                </c:pt>
                <c:pt idx="155">
                  <c:v>1/04/2033</c:v>
                </c:pt>
                <c:pt idx="156">
                  <c:v>1/05/2033</c:v>
                </c:pt>
                <c:pt idx="157">
                  <c:v>1/06/2033</c:v>
                </c:pt>
                <c:pt idx="158">
                  <c:v>1/07/2033</c:v>
                </c:pt>
                <c:pt idx="159">
                  <c:v>1/08/2033</c:v>
                </c:pt>
                <c:pt idx="160">
                  <c:v>1/09/2033</c:v>
                </c:pt>
                <c:pt idx="161">
                  <c:v>1/10/2033</c:v>
                </c:pt>
                <c:pt idx="162">
                  <c:v>1/11/2033</c:v>
                </c:pt>
                <c:pt idx="163">
                  <c:v>1/12/2033</c:v>
                </c:pt>
                <c:pt idx="164">
                  <c:v>1/01/2034</c:v>
                </c:pt>
                <c:pt idx="165">
                  <c:v>1/02/2034</c:v>
                </c:pt>
                <c:pt idx="166">
                  <c:v>1/03/2034</c:v>
                </c:pt>
                <c:pt idx="167">
                  <c:v>1/04/2034</c:v>
                </c:pt>
                <c:pt idx="168">
                  <c:v>1/05/2034</c:v>
                </c:pt>
                <c:pt idx="169">
                  <c:v>1/06/2034</c:v>
                </c:pt>
                <c:pt idx="170">
                  <c:v>1/07/2034</c:v>
                </c:pt>
                <c:pt idx="171">
                  <c:v>1/08/2034</c:v>
                </c:pt>
                <c:pt idx="172">
                  <c:v>1/09/2034</c:v>
                </c:pt>
                <c:pt idx="173">
                  <c:v>1/10/2034</c:v>
                </c:pt>
                <c:pt idx="174">
                  <c:v>1/11/2034</c:v>
                </c:pt>
                <c:pt idx="175">
                  <c:v>1/12/2034</c:v>
                </c:pt>
                <c:pt idx="176">
                  <c:v>1/01/2035</c:v>
                </c:pt>
                <c:pt idx="177">
                  <c:v>1/02/2035</c:v>
                </c:pt>
                <c:pt idx="178">
                  <c:v>1/03/2035</c:v>
                </c:pt>
                <c:pt idx="179">
                  <c:v>1/04/2035</c:v>
                </c:pt>
                <c:pt idx="180">
                  <c:v>1/05/2035</c:v>
                </c:pt>
                <c:pt idx="181">
                  <c:v>1/06/2035</c:v>
                </c:pt>
                <c:pt idx="182">
                  <c:v>1/07/2035</c:v>
                </c:pt>
                <c:pt idx="183">
                  <c:v>1/08/2035</c:v>
                </c:pt>
                <c:pt idx="184">
                  <c:v>1/09/2035</c:v>
                </c:pt>
                <c:pt idx="185">
                  <c:v>1/10/2035</c:v>
                </c:pt>
                <c:pt idx="186">
                  <c:v>1/11/2035</c:v>
                </c:pt>
                <c:pt idx="187">
                  <c:v>1/12/2035</c:v>
                </c:pt>
                <c:pt idx="188">
                  <c:v>1/01/2036</c:v>
                </c:pt>
                <c:pt idx="189">
                  <c:v>1/02/2036</c:v>
                </c:pt>
                <c:pt idx="190">
                  <c:v>1/03/2036</c:v>
                </c:pt>
                <c:pt idx="191">
                  <c:v>1/04/2036</c:v>
                </c:pt>
                <c:pt idx="192">
                  <c:v>1/05/2036</c:v>
                </c:pt>
                <c:pt idx="193">
                  <c:v>1/06/2036</c:v>
                </c:pt>
                <c:pt idx="194">
                  <c:v>1/07/2036</c:v>
                </c:pt>
                <c:pt idx="195">
                  <c:v>1/08/2036</c:v>
                </c:pt>
                <c:pt idx="196">
                  <c:v>1/09/2036</c:v>
                </c:pt>
                <c:pt idx="197">
                  <c:v>1/10/2036</c:v>
                </c:pt>
                <c:pt idx="198">
                  <c:v>1/11/2036</c:v>
                </c:pt>
                <c:pt idx="199">
                  <c:v>1/12/2036</c:v>
                </c:pt>
                <c:pt idx="200">
                  <c:v>1/01/2037</c:v>
                </c:pt>
                <c:pt idx="201">
                  <c:v>1/02/2037</c:v>
                </c:pt>
                <c:pt idx="202">
                  <c:v>1/03/2037</c:v>
                </c:pt>
                <c:pt idx="203">
                  <c:v>1/04/2037</c:v>
                </c:pt>
                <c:pt idx="204">
                  <c:v>1/05/2037</c:v>
                </c:pt>
                <c:pt idx="205">
                  <c:v>1/06/2037</c:v>
                </c:pt>
                <c:pt idx="206">
                  <c:v>1/07/2037</c:v>
                </c:pt>
                <c:pt idx="207">
                  <c:v>1/08/2037</c:v>
                </c:pt>
                <c:pt idx="208">
                  <c:v>1/09/2037</c:v>
                </c:pt>
                <c:pt idx="209">
                  <c:v>1/10/2037</c:v>
                </c:pt>
                <c:pt idx="210">
                  <c:v>1/11/2037</c:v>
                </c:pt>
                <c:pt idx="211">
                  <c:v>1/12/2037</c:v>
                </c:pt>
                <c:pt idx="212">
                  <c:v>1/01/2038</c:v>
                </c:pt>
                <c:pt idx="213">
                  <c:v>1/02/2038</c:v>
                </c:pt>
                <c:pt idx="214">
                  <c:v>1/03/2038</c:v>
                </c:pt>
                <c:pt idx="215">
                  <c:v>1/04/2038</c:v>
                </c:pt>
                <c:pt idx="216">
                  <c:v>1/05/2038</c:v>
                </c:pt>
                <c:pt idx="217">
                  <c:v>1/06/2038</c:v>
                </c:pt>
                <c:pt idx="218">
                  <c:v>1/07/2038</c:v>
                </c:pt>
                <c:pt idx="219">
                  <c:v>1/08/2038</c:v>
                </c:pt>
                <c:pt idx="220">
                  <c:v>1/09/2038</c:v>
                </c:pt>
                <c:pt idx="221">
                  <c:v>1/10/2038</c:v>
                </c:pt>
                <c:pt idx="222">
                  <c:v>1/11/2038</c:v>
                </c:pt>
                <c:pt idx="223">
                  <c:v>1/12/2038</c:v>
                </c:pt>
                <c:pt idx="224">
                  <c:v>1/01/2039</c:v>
                </c:pt>
                <c:pt idx="225">
                  <c:v>1/02/2039</c:v>
                </c:pt>
                <c:pt idx="226">
                  <c:v>1/03/2039</c:v>
                </c:pt>
                <c:pt idx="227">
                  <c:v>1/04/2039</c:v>
                </c:pt>
                <c:pt idx="228">
                  <c:v>1/05/2039</c:v>
                </c:pt>
                <c:pt idx="229">
                  <c:v>1/06/2039</c:v>
                </c:pt>
                <c:pt idx="230">
                  <c:v>1/07/2039</c:v>
                </c:pt>
                <c:pt idx="231">
                  <c:v>1/08/2039</c:v>
                </c:pt>
                <c:pt idx="232">
                  <c:v>1/09/2039</c:v>
                </c:pt>
                <c:pt idx="233">
                  <c:v>1/10/2039</c:v>
                </c:pt>
                <c:pt idx="234">
                  <c:v>1/11/2039</c:v>
                </c:pt>
                <c:pt idx="235">
                  <c:v>1/12/2039</c:v>
                </c:pt>
                <c:pt idx="236">
                  <c:v>1/01/2040</c:v>
                </c:pt>
                <c:pt idx="237">
                  <c:v>1/02/2040</c:v>
                </c:pt>
                <c:pt idx="238">
                  <c:v>1/03/2040</c:v>
                </c:pt>
                <c:pt idx="239">
                  <c:v>1/04/2040</c:v>
                </c:pt>
                <c:pt idx="240">
                  <c:v>1/05/2040</c:v>
                </c:pt>
                <c:pt idx="241">
                  <c:v>1/06/2040</c:v>
                </c:pt>
                <c:pt idx="242">
                  <c:v>1/07/2040</c:v>
                </c:pt>
                <c:pt idx="243">
                  <c:v>1/08/2040</c:v>
                </c:pt>
                <c:pt idx="244">
                  <c:v>1/09/2040</c:v>
                </c:pt>
                <c:pt idx="245">
                  <c:v>1/10/2040</c:v>
                </c:pt>
                <c:pt idx="246">
                  <c:v>1/11/2040</c:v>
                </c:pt>
                <c:pt idx="247">
                  <c:v>1/12/2040</c:v>
                </c:pt>
                <c:pt idx="248">
                  <c:v>1/01/2041</c:v>
                </c:pt>
                <c:pt idx="249">
                  <c:v>1/02/2041</c:v>
                </c:pt>
                <c:pt idx="250">
                  <c:v>1/03/2041</c:v>
                </c:pt>
                <c:pt idx="251">
                  <c:v>1/04/2041</c:v>
                </c:pt>
                <c:pt idx="252">
                  <c:v>1/05/2041</c:v>
                </c:pt>
                <c:pt idx="253">
                  <c:v>1/06/2041</c:v>
                </c:pt>
                <c:pt idx="254">
                  <c:v>1/07/2041</c:v>
                </c:pt>
                <c:pt idx="255">
                  <c:v>1/08/2041</c:v>
                </c:pt>
                <c:pt idx="256">
                  <c:v>1/09/2041</c:v>
                </c:pt>
                <c:pt idx="257">
                  <c:v>1/10/2041</c:v>
                </c:pt>
                <c:pt idx="258">
                  <c:v>1/11/2041</c:v>
                </c:pt>
                <c:pt idx="259">
                  <c:v>1/12/2041</c:v>
                </c:pt>
                <c:pt idx="260">
                  <c:v>1/01/2042</c:v>
                </c:pt>
                <c:pt idx="261">
                  <c:v>1/02/2042</c:v>
                </c:pt>
                <c:pt idx="262">
                  <c:v>1/03/2042</c:v>
                </c:pt>
                <c:pt idx="263">
                  <c:v>1/04/2042</c:v>
                </c:pt>
                <c:pt idx="264">
                  <c:v>1/05/2042</c:v>
                </c:pt>
                <c:pt idx="265">
                  <c:v>1/06/2042</c:v>
                </c:pt>
                <c:pt idx="266">
                  <c:v>1/07/2042</c:v>
                </c:pt>
                <c:pt idx="267">
                  <c:v>1/08/2042</c:v>
                </c:pt>
                <c:pt idx="268">
                  <c:v>1/09/2042</c:v>
                </c:pt>
                <c:pt idx="269">
                  <c:v>1/10/2042</c:v>
                </c:pt>
                <c:pt idx="270">
                  <c:v>1/11/2042</c:v>
                </c:pt>
                <c:pt idx="271">
                  <c:v>1/12/2042</c:v>
                </c:pt>
                <c:pt idx="272">
                  <c:v>1/01/2043</c:v>
                </c:pt>
                <c:pt idx="273">
                  <c:v>1/02/2043</c:v>
                </c:pt>
                <c:pt idx="274">
                  <c:v>1/03/2043</c:v>
                </c:pt>
                <c:pt idx="275">
                  <c:v>1/04/2043</c:v>
                </c:pt>
                <c:pt idx="276">
                  <c:v>1/05/2043</c:v>
                </c:pt>
                <c:pt idx="277">
                  <c:v>1/06/2043</c:v>
                </c:pt>
                <c:pt idx="278">
                  <c:v>1/07/2043</c:v>
                </c:pt>
                <c:pt idx="279">
                  <c:v>1/08/2043</c:v>
                </c:pt>
                <c:pt idx="280">
                  <c:v>1/09/2043</c:v>
                </c:pt>
                <c:pt idx="281">
                  <c:v>1/10/2043</c:v>
                </c:pt>
                <c:pt idx="282">
                  <c:v>1/11/2043</c:v>
                </c:pt>
                <c:pt idx="283">
                  <c:v>1/12/2043</c:v>
                </c:pt>
                <c:pt idx="284">
                  <c:v>1/01/2044</c:v>
                </c:pt>
                <c:pt idx="285">
                  <c:v>1/02/2044</c:v>
                </c:pt>
                <c:pt idx="286">
                  <c:v>1/03/2044</c:v>
                </c:pt>
                <c:pt idx="287">
                  <c:v>1/04/2044</c:v>
                </c:pt>
                <c:pt idx="288">
                  <c:v>1/05/2044</c:v>
                </c:pt>
                <c:pt idx="289">
                  <c:v>1/06/2044</c:v>
                </c:pt>
                <c:pt idx="290">
                  <c:v>1/07/2044</c:v>
                </c:pt>
                <c:pt idx="291">
                  <c:v>1/08/2044</c:v>
                </c:pt>
                <c:pt idx="292">
                  <c:v>1/09/2044</c:v>
                </c:pt>
                <c:pt idx="293">
                  <c:v>1/10/2044</c:v>
                </c:pt>
                <c:pt idx="294">
                  <c:v>1/11/2044</c:v>
                </c:pt>
                <c:pt idx="295">
                  <c:v>1/12/2044</c:v>
                </c:pt>
                <c:pt idx="296">
                  <c:v>1/01/2045</c:v>
                </c:pt>
                <c:pt idx="297">
                  <c:v>1/02/2045</c:v>
                </c:pt>
                <c:pt idx="298">
                  <c:v>1/03/2045</c:v>
                </c:pt>
                <c:pt idx="299">
                  <c:v>1/04/2045</c:v>
                </c:pt>
                <c:pt idx="300">
                  <c:v>1/05/2045</c:v>
                </c:pt>
                <c:pt idx="301">
                  <c:v>1/06/2045</c:v>
                </c:pt>
                <c:pt idx="302">
                  <c:v>1/07/2045</c:v>
                </c:pt>
                <c:pt idx="303">
                  <c:v>1/08/2045</c:v>
                </c:pt>
                <c:pt idx="304">
                  <c:v>1/09/2045</c:v>
                </c:pt>
                <c:pt idx="305">
                  <c:v>1/10/2045</c:v>
                </c:pt>
                <c:pt idx="306">
                  <c:v>1/11/2045</c:v>
                </c:pt>
                <c:pt idx="307">
                  <c:v>1/12/2045</c:v>
                </c:pt>
                <c:pt idx="308">
                  <c:v>1/01/2046</c:v>
                </c:pt>
                <c:pt idx="309">
                  <c:v>1/02/2046</c:v>
                </c:pt>
                <c:pt idx="310">
                  <c:v>1/03/2046</c:v>
                </c:pt>
                <c:pt idx="311">
                  <c:v>1/04/2046</c:v>
                </c:pt>
                <c:pt idx="312">
                  <c:v>1/05/2046</c:v>
                </c:pt>
                <c:pt idx="313">
                  <c:v>1/06/2046</c:v>
                </c:pt>
                <c:pt idx="314">
                  <c:v>1/07/2046</c:v>
                </c:pt>
                <c:pt idx="315">
                  <c:v>1/08/2046</c:v>
                </c:pt>
                <c:pt idx="316">
                  <c:v>1/09/2046</c:v>
                </c:pt>
                <c:pt idx="317">
                  <c:v>1/10/2046</c:v>
                </c:pt>
                <c:pt idx="318">
                  <c:v>1/11/2046</c:v>
                </c:pt>
                <c:pt idx="319">
                  <c:v>1/12/2046</c:v>
                </c:pt>
                <c:pt idx="320">
                  <c:v>1/01/2047</c:v>
                </c:pt>
                <c:pt idx="321">
                  <c:v>1/02/2047</c:v>
                </c:pt>
                <c:pt idx="322">
                  <c:v>1/03/2047</c:v>
                </c:pt>
                <c:pt idx="323">
                  <c:v>1/04/2047</c:v>
                </c:pt>
                <c:pt idx="324">
                  <c:v>1/05/2047</c:v>
                </c:pt>
                <c:pt idx="325">
                  <c:v>1/06/2047</c:v>
                </c:pt>
                <c:pt idx="326">
                  <c:v>1/07/2047</c:v>
                </c:pt>
                <c:pt idx="327">
                  <c:v>1/08/2047</c:v>
                </c:pt>
                <c:pt idx="328">
                  <c:v>1/09/2047</c:v>
                </c:pt>
                <c:pt idx="329">
                  <c:v>1/10/2047</c:v>
                </c:pt>
                <c:pt idx="330">
                  <c:v>1/11/2047</c:v>
                </c:pt>
                <c:pt idx="331">
                  <c:v>1/12/2047</c:v>
                </c:pt>
                <c:pt idx="332">
                  <c:v>1/01/2048</c:v>
                </c:pt>
                <c:pt idx="333">
                  <c:v>1/02/2048</c:v>
                </c:pt>
                <c:pt idx="334">
                  <c:v>1/03/2048</c:v>
                </c:pt>
                <c:pt idx="335">
                  <c:v>1/04/2048</c:v>
                </c:pt>
                <c:pt idx="336">
                  <c:v>1/05/2048</c:v>
                </c:pt>
                <c:pt idx="337">
                  <c:v>1/06/2048</c:v>
                </c:pt>
                <c:pt idx="338">
                  <c:v>1/07/2048</c:v>
                </c:pt>
                <c:pt idx="339">
                  <c:v>1/08/2048</c:v>
                </c:pt>
                <c:pt idx="340">
                  <c:v>1/09/2048</c:v>
                </c:pt>
                <c:pt idx="341">
                  <c:v>1/10/2048</c:v>
                </c:pt>
                <c:pt idx="342">
                  <c:v>1/11/2048</c:v>
                </c:pt>
                <c:pt idx="343">
                  <c:v>1/12/2048</c:v>
                </c:pt>
                <c:pt idx="344">
                  <c:v>1/01/2049</c:v>
                </c:pt>
                <c:pt idx="345">
                  <c:v>1/02/2049</c:v>
                </c:pt>
                <c:pt idx="346">
                  <c:v>1/03/2049</c:v>
                </c:pt>
                <c:pt idx="347">
                  <c:v>1/04/2049</c:v>
                </c:pt>
                <c:pt idx="348">
                  <c:v>1/05/2049</c:v>
                </c:pt>
                <c:pt idx="349">
                  <c:v>1/06/2049</c:v>
                </c:pt>
                <c:pt idx="350">
                  <c:v>1/07/2049</c:v>
                </c:pt>
                <c:pt idx="351">
                  <c:v>1/08/2049</c:v>
                </c:pt>
                <c:pt idx="352">
                  <c:v>1/09/2049</c:v>
                </c:pt>
                <c:pt idx="353">
                  <c:v>1/10/2049</c:v>
                </c:pt>
                <c:pt idx="354">
                  <c:v>1/11/2049</c:v>
                </c:pt>
                <c:pt idx="355">
                  <c:v>1/12/2049</c:v>
                </c:pt>
                <c:pt idx="356">
                  <c:v>1/01/2050</c:v>
                </c:pt>
                <c:pt idx="357">
                  <c:v>1/02/2050</c:v>
                </c:pt>
                <c:pt idx="358">
                  <c:v>1/03/2050</c:v>
                </c:pt>
                <c:pt idx="359">
                  <c:v>1/04/2050</c:v>
                </c:pt>
                <c:pt idx="360">
                  <c:v>1/05/2050</c:v>
                </c:pt>
                <c:pt idx="361">
                  <c:v>1/06/2050</c:v>
                </c:pt>
                <c:pt idx="362">
                  <c:v>1/07/2050</c:v>
                </c:pt>
                <c:pt idx="363">
                  <c:v>1/08/2050</c:v>
                </c:pt>
                <c:pt idx="364">
                  <c:v>1/09/2050</c:v>
                </c:pt>
                <c:pt idx="365">
                  <c:v>1/10/2050</c:v>
                </c:pt>
                <c:pt idx="366">
                  <c:v>1/11/2050</c:v>
                </c:pt>
              </c:strCache>
            </c:strRef>
          </c:cat>
          <c:val>
            <c:numRef>
              <c:f>_Hidden30!$F$2:$F$368</c:f>
              <c:numCache>
                <c:ptCount val="367"/>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2250000000</c:v>
                </c:pt>
                <c:pt idx="35">
                  <c:v>2250000000</c:v>
                </c:pt>
                <c:pt idx="36">
                  <c:v>2250000000</c:v>
                </c:pt>
                <c:pt idx="37">
                  <c:v>2250000000</c:v>
                </c:pt>
                <c:pt idx="38">
                  <c:v>2250000000</c:v>
                </c:pt>
                <c:pt idx="39">
                  <c:v>2250000000</c:v>
                </c:pt>
                <c:pt idx="40">
                  <c:v>2250000000</c:v>
                </c:pt>
                <c:pt idx="41">
                  <c:v>1750000000</c:v>
                </c:pt>
                <c:pt idx="42">
                  <c:v>1750000000</c:v>
                </c:pt>
                <c:pt idx="43">
                  <c:v>1750000000</c:v>
                </c:pt>
                <c:pt idx="44">
                  <c:v>1750000000</c:v>
                </c:pt>
                <c:pt idx="45">
                  <c:v>1750000000</c:v>
                </c:pt>
                <c:pt idx="46">
                  <c:v>1750000000</c:v>
                </c:pt>
                <c:pt idx="47">
                  <c:v>1750000000</c:v>
                </c:pt>
                <c:pt idx="48">
                  <c:v>1750000000</c:v>
                </c:pt>
                <c:pt idx="49">
                  <c:v>1750000000</c:v>
                </c:pt>
                <c:pt idx="50">
                  <c:v>1750000000</c:v>
                </c:pt>
                <c:pt idx="51">
                  <c:v>1750000000</c:v>
                </c:pt>
                <c:pt idx="52">
                  <c:v>1250000000</c:v>
                </c:pt>
                <c:pt idx="53">
                  <c:v>1250000000</c:v>
                </c:pt>
                <c:pt idx="54">
                  <c:v>1250000000</c:v>
                </c:pt>
                <c:pt idx="55">
                  <c:v>1250000000</c:v>
                </c:pt>
                <c:pt idx="56">
                  <c:v>1250000000</c:v>
                </c:pt>
                <c:pt idx="57">
                  <c:v>1250000000</c:v>
                </c:pt>
                <c:pt idx="58">
                  <c:v>1250000000</c:v>
                </c:pt>
                <c:pt idx="59">
                  <c:v>1250000000</c:v>
                </c:pt>
                <c:pt idx="60">
                  <c:v>1250000000</c:v>
                </c:pt>
                <c:pt idx="61">
                  <c:v>1250000000</c:v>
                </c:pt>
                <c:pt idx="62">
                  <c:v>1250000000</c:v>
                </c:pt>
                <c:pt idx="63">
                  <c:v>1250000000</c:v>
                </c:pt>
                <c:pt idx="64">
                  <c:v>1250000000</c:v>
                </c:pt>
                <c:pt idx="65">
                  <c:v>750000000</c:v>
                </c:pt>
                <c:pt idx="66">
                  <c:v>750000000</c:v>
                </c:pt>
                <c:pt idx="67">
                  <c:v>750000000</c:v>
                </c:pt>
                <c:pt idx="68">
                  <c:v>750000000</c:v>
                </c:pt>
                <c:pt idx="69">
                  <c:v>750000000</c:v>
                </c:pt>
                <c:pt idx="70">
                  <c:v>750000000</c:v>
                </c:pt>
                <c:pt idx="71">
                  <c:v>750000000</c:v>
                </c:pt>
                <c:pt idx="72">
                  <c:v>750000000</c:v>
                </c:pt>
                <c:pt idx="73">
                  <c:v>750000000</c:v>
                </c:pt>
                <c:pt idx="74">
                  <c:v>750000000</c:v>
                </c:pt>
                <c:pt idx="75">
                  <c:v>750000000</c:v>
                </c:pt>
                <c:pt idx="76">
                  <c:v>750000000</c:v>
                </c:pt>
                <c:pt idx="77">
                  <c:v>750000000</c:v>
                </c:pt>
                <c:pt idx="78">
                  <c:v>750000000</c:v>
                </c:pt>
                <c:pt idx="79">
                  <c:v>750000000</c:v>
                </c:pt>
                <c:pt idx="80">
                  <c:v>750000000</c:v>
                </c:pt>
                <c:pt idx="81">
                  <c:v>750000000</c:v>
                </c:pt>
                <c:pt idx="82">
                  <c:v>750000000</c:v>
                </c:pt>
                <c:pt idx="83">
                  <c:v>750000000</c:v>
                </c:pt>
                <c:pt idx="84">
                  <c:v>750000000</c:v>
                </c:pt>
                <c:pt idx="85">
                  <c:v>750000000</c:v>
                </c:pt>
                <c:pt idx="86">
                  <c:v>750000000</c:v>
                </c:pt>
                <c:pt idx="87">
                  <c:v>750000000</c:v>
                </c:pt>
                <c:pt idx="88">
                  <c:v>750000000</c:v>
                </c:pt>
                <c:pt idx="89">
                  <c:v>750000000</c:v>
                </c:pt>
                <c:pt idx="90">
                  <c:v>750000000</c:v>
                </c:pt>
                <c:pt idx="91">
                  <c:v>750000000</c:v>
                </c:pt>
                <c:pt idx="92">
                  <c:v>750000000</c:v>
                </c:pt>
                <c:pt idx="93">
                  <c:v>750000000</c:v>
                </c:pt>
                <c:pt idx="94">
                  <c:v>0</c:v>
                </c:pt>
              </c:numCache>
            </c:numRef>
          </c:val>
          <c:smooth val="0"/>
        </c:ser>
        <c:axId val="36908243"/>
        <c:axId val="63738732"/>
      </c:lineChart>
      <c:catAx>
        <c:axId val="36908243"/>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63738732"/>
        <c:crosses val="autoZero"/>
        <c:auto val="1"/>
        <c:lblOffset val="100"/>
        <c:tickLblSkip val="1"/>
        <c:noMultiLvlLbl val="0"/>
      </c:catAx>
      <c:valAx>
        <c:axId val="6373873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908243"/>
        <c:crossesAt val="1"/>
        <c:crossBetween val="between"/>
        <c:dispUnits/>
      </c:valAx>
      <c:spPr>
        <a:noFill/>
        <a:ln>
          <a:noFill/>
        </a:ln>
      </c:spPr>
    </c:plotArea>
    <c:legend>
      <c:legendPos val="r"/>
      <c:layout>
        <c:manualLayout>
          <c:xMode val="edge"/>
          <c:yMode val="edge"/>
          <c:x val="0.668"/>
          <c:y val="0.024"/>
          <c:w val="0.332"/>
          <c:h val="0.24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_Hidden12!$A$2:$A$22</c:f>
              <c:strCache>
                <c:ptCount val="2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strCache>
            </c:strRef>
          </c:cat>
          <c:val>
            <c:numRef>
              <c:f>_Hidden12!$B$2:$B$22</c:f>
              <c:numCache>
                <c:ptCount val="21"/>
                <c:pt idx="0">
                  <c:v>0.11940051057871508</c:v>
                </c:pt>
                <c:pt idx="1">
                  <c:v>0.10677459297586002</c:v>
                </c:pt>
                <c:pt idx="2">
                  <c:v>0.150793627000342</c:v>
                </c:pt>
                <c:pt idx="3">
                  <c:v>0.34206399377086283</c:v>
                </c:pt>
                <c:pt idx="4">
                  <c:v>0.20591200230370382</c:v>
                </c:pt>
                <c:pt idx="5">
                  <c:v>0.05436752710778819</c:v>
                </c:pt>
                <c:pt idx="6">
                  <c:v>0.0032939657087079684</c:v>
                </c:pt>
                <c:pt idx="7">
                  <c:v>0.001280713266215487</c:v>
                </c:pt>
                <c:pt idx="8">
                  <c:v>0.0016985744597579502</c:v>
                </c:pt>
                <c:pt idx="9">
                  <c:v>0.0037451086250196116</c:v>
                </c:pt>
                <c:pt idx="10">
                  <c:v>0.005036923002698229</c:v>
                </c:pt>
                <c:pt idx="11">
                  <c:v>0.0006529835842802863</c:v>
                </c:pt>
                <c:pt idx="12">
                  <c:v>0.002091184793351795</c:v>
                </c:pt>
                <c:pt idx="13">
                  <c:v>0.0005632371903672602</c:v>
                </c:pt>
                <c:pt idx="14">
                  <c:v>0.0011172066942690773</c:v>
                </c:pt>
                <c:pt idx="15">
                  <c:v>0.0008142187885319011</c:v>
                </c:pt>
                <c:pt idx="16">
                  <c:v>0.0002565692409742337</c:v>
                </c:pt>
                <c:pt idx="17">
                  <c:v>0.00010992472390348574</c:v>
                </c:pt>
                <c:pt idx="18">
                  <c:v>3.7459589317472677E-06</c:v>
                </c:pt>
                <c:pt idx="19">
                  <c:v>1.763862823018774E-05</c:v>
                </c:pt>
                <c:pt idx="20">
                  <c:v>5.751597488756786E-06</c:v>
                </c:pt>
              </c:numCache>
            </c:numRef>
          </c:val>
        </c:ser>
        <c:gapWidth val="80"/>
        <c:axId val="17312475"/>
        <c:axId val="21594548"/>
      </c:barChart>
      <c:catAx>
        <c:axId val="1731247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1594548"/>
        <c:crosses val="autoZero"/>
        <c:auto val="1"/>
        <c:lblOffset val="100"/>
        <c:tickLblSkip val="1"/>
        <c:noMultiLvlLbl val="0"/>
      </c:catAx>
      <c:valAx>
        <c:axId val="2159454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31247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&gt;30 and &lt;=31</c:v>
                </c:pt>
              </c:strCache>
            </c:strRef>
          </c:cat>
          <c:val>
            <c:numRef>
              <c:f>_Hidden13!$B$2:$B$33</c:f>
              <c:numCache>
                <c:ptCount val="32"/>
                <c:pt idx="0">
                  <c:v>0.0001458229242025316</c:v>
                </c:pt>
                <c:pt idx="1">
                  <c:v>0.003650652256707875</c:v>
                </c:pt>
                <c:pt idx="2">
                  <c:v>0.006393856927089636</c:v>
                </c:pt>
                <c:pt idx="3">
                  <c:v>0.006376036924969153</c:v>
                </c:pt>
                <c:pt idx="4">
                  <c:v>0.010910792619014086</c:v>
                </c:pt>
                <c:pt idx="5">
                  <c:v>0.025246966314151464</c:v>
                </c:pt>
                <c:pt idx="6">
                  <c:v>0.0451016898924442</c:v>
                </c:pt>
                <c:pt idx="7">
                  <c:v>0.05116966892699102</c:v>
                </c:pt>
                <c:pt idx="8">
                  <c:v>0.04167462317622856</c:v>
                </c:pt>
                <c:pt idx="9">
                  <c:v>0.047078716742287946</c:v>
                </c:pt>
                <c:pt idx="10">
                  <c:v>0.049680471356720796</c:v>
                </c:pt>
                <c:pt idx="11">
                  <c:v>0.0468345130135252</c:v>
                </c:pt>
                <c:pt idx="12">
                  <c:v>0.05896081893069915</c:v>
                </c:pt>
                <c:pt idx="13">
                  <c:v>0.03992350694712037</c:v>
                </c:pt>
                <c:pt idx="14">
                  <c:v>0.04312875252057172</c:v>
                </c:pt>
                <c:pt idx="15">
                  <c:v>0.0589700957344116</c:v>
                </c:pt>
                <c:pt idx="16">
                  <c:v>0.05731225743548044</c:v>
                </c:pt>
                <c:pt idx="17">
                  <c:v>0.07952651314580227</c:v>
                </c:pt>
                <c:pt idx="18">
                  <c:v>0.05443685773222013</c:v>
                </c:pt>
                <c:pt idx="19">
                  <c:v>0.036699983789154865</c:v>
                </c:pt>
                <c:pt idx="20">
                  <c:v>0.04738833605487036</c:v>
                </c:pt>
                <c:pt idx="21">
                  <c:v>0.04330018418400643</c:v>
                </c:pt>
                <c:pt idx="22">
                  <c:v>0.07032926315956531</c:v>
                </c:pt>
                <c:pt idx="23">
                  <c:v>0.02586144478194688</c:v>
                </c:pt>
                <c:pt idx="24">
                  <c:v>0.01935698441803799</c:v>
                </c:pt>
                <c:pt idx="25">
                  <c:v>0.028847673533289445</c:v>
                </c:pt>
                <c:pt idx="26">
                  <c:v>0.0008485045054483731</c:v>
                </c:pt>
                <c:pt idx="27">
                  <c:v>0.00041774004120571066</c:v>
                </c:pt>
                <c:pt idx="28">
                  <c:v>0.00019764233318444218</c:v>
                </c:pt>
                <c:pt idx="29">
                  <c:v>0.0001375375307819332</c:v>
                </c:pt>
                <c:pt idx="30">
                  <c:v>1.6207508795434586E-05</c:v>
                </c:pt>
                <c:pt idx="31">
                  <c:v>7.588463907451649E-05</c:v>
                </c:pt>
              </c:numCache>
            </c:numRef>
          </c:val>
        </c:ser>
        <c:gapWidth val="80"/>
        <c:axId val="60133205"/>
        <c:axId val="4327934"/>
      </c:barChart>
      <c:catAx>
        <c:axId val="6013320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327934"/>
        <c:crosses val="autoZero"/>
        <c:auto val="1"/>
        <c:lblOffset val="100"/>
        <c:tickLblSkip val="1"/>
        <c:noMultiLvlLbl val="0"/>
      </c:catAx>
      <c:valAx>
        <c:axId val="432793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013320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0</c:v>
                </c:pt>
                <c:pt idx="1">
                  <c:v>0.001074892059942419</c:v>
                </c:pt>
                <c:pt idx="2">
                  <c:v>0.0020610538134793396</c:v>
                </c:pt>
                <c:pt idx="3">
                  <c:v>0.0003903603455282309</c:v>
                </c:pt>
                <c:pt idx="4">
                  <c:v>0.01230803839929298</c:v>
                </c:pt>
                <c:pt idx="5">
                  <c:v>0.00231020899940329</c:v>
                </c:pt>
                <c:pt idx="6">
                  <c:v>0.004923474616968468</c:v>
                </c:pt>
                <c:pt idx="7">
                  <c:v>0.007337318059647859</c:v>
                </c:pt>
                <c:pt idx="8">
                  <c:v>0.012491077153224398</c:v>
                </c:pt>
                <c:pt idx="9">
                  <c:v>0.13176159181481067</c:v>
                </c:pt>
                <c:pt idx="10">
                  <c:v>0.020948885908991674</c:v>
                </c:pt>
                <c:pt idx="11">
                  <c:v>0.02329959997634283</c:v>
                </c:pt>
                <c:pt idx="12">
                  <c:v>0.07484922439214955</c:v>
                </c:pt>
                <c:pt idx="13">
                  <c:v>0.0069584628147376214</c:v>
                </c:pt>
                <c:pt idx="14">
                  <c:v>0.14936005729636478</c:v>
                </c:pt>
                <c:pt idx="15">
                  <c:v>0.005563695646356254</c:v>
                </c:pt>
                <c:pt idx="16">
                  <c:v>0.014471074455803944</c:v>
                </c:pt>
                <c:pt idx="17">
                  <c:v>0.07099927342617453</c:v>
                </c:pt>
                <c:pt idx="18">
                  <c:v>0.006133086275793172</c:v>
                </c:pt>
                <c:pt idx="19">
                  <c:v>0.22743850445809619</c:v>
                </c:pt>
                <c:pt idx="20">
                  <c:v>0.0050321501189643575</c:v>
                </c:pt>
                <c:pt idx="21">
                  <c:v>0.004616580874033944</c:v>
                </c:pt>
                <c:pt idx="22">
                  <c:v>0.007532933046544523</c:v>
                </c:pt>
                <c:pt idx="23">
                  <c:v>0.005747456644660454</c:v>
                </c:pt>
                <c:pt idx="24">
                  <c:v>0.19361407931918945</c:v>
                </c:pt>
                <c:pt idx="25">
                  <c:v>0.0037862944639749626</c:v>
                </c:pt>
                <c:pt idx="26">
                  <c:v>8.421572146859357E-05</c:v>
                </c:pt>
                <c:pt idx="27">
                  <c:v>0.00016427063435687052</c:v>
                </c:pt>
                <c:pt idx="28">
                  <c:v>0.00040835397303907496</c:v>
                </c:pt>
                <c:pt idx="29">
                  <c:v>0.00390835213903908</c:v>
                </c:pt>
                <c:pt idx="30">
                  <c:v>0.0003336125525487325</c:v>
                </c:pt>
                <c:pt idx="31">
                  <c:v>9.182059907182719E-05</c:v>
                </c:pt>
              </c:numCache>
            </c:numRef>
          </c:val>
        </c:ser>
        <c:gapWidth val="80"/>
        <c:axId val="38951407"/>
        <c:axId val="15018344"/>
      </c:barChart>
      <c:catAx>
        <c:axId val="3895140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5018344"/>
        <c:crosses val="autoZero"/>
        <c:auto val="1"/>
        <c:lblOffset val="100"/>
        <c:tickLblSkip val="1"/>
        <c:noMultiLvlLbl val="0"/>
      </c:catAx>
      <c:valAx>
        <c:axId val="1501834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95140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_Hidden15!$A$2:$A$22</c:f>
              <c:num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_Hidden15!$B$2:$B$22</c:f>
              <c:numCache>
                <c:ptCount val="21"/>
                <c:pt idx="0">
                  <c:v>5.7515974887567785E-06</c:v>
                </c:pt>
                <c:pt idx="1">
                  <c:v>1.7638628230187716E-05</c:v>
                </c:pt>
                <c:pt idx="2">
                  <c:v>1.95373553846552E-06</c:v>
                </c:pt>
                <c:pt idx="3">
                  <c:v>9.965183030915404E-05</c:v>
                </c:pt>
                <c:pt idx="4">
                  <c:v>0.00016979640516255533</c:v>
                </c:pt>
                <c:pt idx="5">
                  <c:v>0.00048666411132511063</c:v>
                </c:pt>
                <c:pt idx="6">
                  <c:v>0.0012009771288678302</c:v>
                </c:pt>
                <c:pt idx="7">
                  <c:v>0.0008719118786175416</c:v>
                </c:pt>
                <c:pt idx="8">
                  <c:v>0.0016756273733348702</c:v>
                </c:pt>
                <c:pt idx="9">
                  <c:v>0.0007457107777285092</c:v>
                </c:pt>
                <c:pt idx="10">
                  <c:v>0.0029803679324835685</c:v>
                </c:pt>
                <c:pt idx="11">
                  <c:v>0.005236855060695118</c:v>
                </c:pt>
                <c:pt idx="12">
                  <c:v>0.0024028037326098146</c:v>
                </c:pt>
                <c:pt idx="13">
                  <c:v>0.000919755153810166</c:v>
                </c:pt>
                <c:pt idx="14">
                  <c:v>0.0030289774143464694</c:v>
                </c:pt>
                <c:pt idx="15">
                  <c:v>0.02123520039174812</c:v>
                </c:pt>
                <c:pt idx="16">
                  <c:v>0.2054560259639456</c:v>
                </c:pt>
                <c:pt idx="17">
                  <c:v>0.299147299853183</c:v>
                </c:pt>
                <c:pt idx="18">
                  <c:v>0.16664766826894323</c:v>
                </c:pt>
                <c:pt idx="19">
                  <c:v>0.13063811537111916</c:v>
                </c:pt>
                <c:pt idx="20">
                  <c:v>0.15703124739051288</c:v>
                </c:pt>
              </c:numCache>
            </c:numRef>
          </c:val>
        </c:ser>
        <c:gapWidth val="80"/>
        <c:axId val="947369"/>
        <c:axId val="8526322"/>
      </c:barChart>
      <c:catAx>
        <c:axId val="947369"/>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8526322"/>
        <c:crosses val="autoZero"/>
        <c:auto val="1"/>
        <c:lblOffset val="100"/>
        <c:tickLblSkip val="1"/>
        <c:noMultiLvlLbl val="0"/>
      </c:catAx>
      <c:valAx>
        <c:axId val="852632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4736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0.20982178790860098</c:v>
                </c:pt>
                <c:pt idx="1">
                  <c:v>0.3582589225419372</c:v>
                </c:pt>
                <c:pt idx="2">
                  <c:v>0.236418950634236</c:v>
                </c:pt>
                <c:pt idx="3">
                  <c:v>0.08640233040066422</c:v>
                </c:pt>
                <c:pt idx="4">
                  <c:v>0.1090980085145617</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0.5107497816775481</c:v>
                </c:pt>
                <c:pt idx="1">
                  <c:v>0.3128456772154531</c:v>
                </c:pt>
                <c:pt idx="2">
                  <c:v>0.12375764128581528</c:v>
                </c:pt>
                <c:pt idx="3">
                  <c:v>0.03189587058676758</c:v>
                </c:pt>
                <c:pt idx="4">
                  <c:v>0.020751029234415935</c:v>
                </c:pt>
              </c:numCache>
            </c:numRef>
          </c:val>
        </c:ser>
        <c:axId val="9628035"/>
        <c:axId val="19543452"/>
      </c:barChart>
      <c:catAx>
        <c:axId val="962803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9543452"/>
        <c:crosses val="autoZero"/>
        <c:auto val="1"/>
        <c:lblOffset val="100"/>
        <c:tickLblSkip val="1"/>
        <c:noMultiLvlLbl val="0"/>
      </c:catAx>
      <c:valAx>
        <c:axId val="1954345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628035"/>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strCache>
            </c:strRef>
          </c:cat>
          <c:val>
            <c:numRef>
              <c:f>_Hidden17!$B$2:$B$14</c:f>
              <c:numCache>
                <c:ptCount val="13"/>
                <c:pt idx="0">
                  <c:v>0.001034046236962263</c:v>
                </c:pt>
                <c:pt idx="1">
                  <c:v>0.017707089610796995</c:v>
                </c:pt>
                <c:pt idx="2">
                  <c:v>0.16454587841726168</c:v>
                </c:pt>
                <c:pt idx="3">
                  <c:v>0.6712598744933631</c:v>
                </c:pt>
                <c:pt idx="4">
                  <c:v>0.09114527562435104</c:v>
                </c:pt>
                <c:pt idx="5">
                  <c:v>0.041980005670031614</c:v>
                </c:pt>
                <c:pt idx="6">
                  <c:v>0.0077304647034436525</c:v>
                </c:pt>
                <c:pt idx="7">
                  <c:v>0.003198437197230985</c:v>
                </c:pt>
                <c:pt idx="8">
                  <c:v>0.0009926287317785574</c:v>
                </c:pt>
                <c:pt idx="9">
                  <c:v>0.0003107220155928273</c:v>
                </c:pt>
                <c:pt idx="10">
                  <c:v>8.112959801223339E-05</c:v>
                </c:pt>
                <c:pt idx="11">
                  <c:v>1.334775554395457E-05</c:v>
                </c:pt>
                <c:pt idx="12">
                  <c:v>1.0999456314170675E-06</c:v>
                </c:pt>
              </c:numCache>
            </c:numRef>
          </c:val>
        </c:ser>
        <c:gapWidth val="80"/>
        <c:axId val="41673341"/>
        <c:axId val="39515750"/>
      </c:barChart>
      <c:catAx>
        <c:axId val="4167334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39515750"/>
        <c:crosses val="autoZero"/>
        <c:auto val="1"/>
        <c:lblOffset val="100"/>
        <c:tickLblSkip val="1"/>
        <c:noMultiLvlLbl val="0"/>
      </c:catAx>
      <c:valAx>
        <c:axId val="3951575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167334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173805597.1400002</c:v>
                </c:pt>
                <c:pt idx="1">
                  <c:v>2511318.26</c:v>
                </c:pt>
                <c:pt idx="2">
                  <c:v>2841041311.410011</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2020</c:v>
                </c:pt>
                <c:pt idx="1">
                  <c:v>2021</c:v>
                </c:pt>
                <c:pt idx="2">
                  <c:v>2022</c:v>
                </c:pt>
                <c:pt idx="3">
                  <c:v>2023</c:v>
                </c:pt>
                <c:pt idx="4">
                  <c:v>2024</c:v>
                </c:pt>
                <c:pt idx="5">
                  <c:v>2025</c:v>
                </c:pt>
                <c:pt idx="6">
                  <c:v>2026</c:v>
                </c:pt>
                <c:pt idx="7">
                  <c:v>2027</c:v>
                </c:pt>
                <c:pt idx="8">
                  <c:v>2028</c:v>
                </c:pt>
                <c:pt idx="9">
                  <c:v>2029</c:v>
                </c:pt>
                <c:pt idx="10">
                  <c:v>2033</c:v>
                </c:pt>
                <c:pt idx="11">
                  <c:v>2034</c:v>
                </c:pt>
                <c:pt idx="12">
                  <c:v>2035</c:v>
                </c:pt>
                <c:pt idx="13">
                  <c:v>Fixed To Maturity</c:v>
                </c:pt>
              </c:strCache>
            </c:strRef>
          </c:cat>
          <c:val>
            <c:numRef>
              <c:f>_Hidden19!$B$2:$B$15</c:f>
              <c:numCache>
                <c:ptCount val="14"/>
                <c:pt idx="0">
                  <c:v>0.011189244405923119</c:v>
                </c:pt>
                <c:pt idx="1">
                  <c:v>0.0070507448339973255</c:v>
                </c:pt>
                <c:pt idx="2">
                  <c:v>0.004046489930003526</c:v>
                </c:pt>
                <c:pt idx="3">
                  <c:v>0.006155052146272525</c:v>
                </c:pt>
                <c:pt idx="4">
                  <c:v>0.010523116684613424</c:v>
                </c:pt>
                <c:pt idx="5">
                  <c:v>0.0029687936620871234</c:v>
                </c:pt>
                <c:pt idx="6">
                  <c:v>0.0026556093932775648</c:v>
                </c:pt>
                <c:pt idx="7">
                  <c:v>0.0015167892063112911</c:v>
                </c:pt>
                <c:pt idx="8">
                  <c:v>0.0011914265591860596</c:v>
                </c:pt>
                <c:pt idx="9">
                  <c:v>0.0017029298060616187</c:v>
                </c:pt>
                <c:pt idx="10">
                  <c:v>0.0013965904918273855</c:v>
                </c:pt>
                <c:pt idx="11">
                  <c:v>0.0059175671855432885</c:v>
                </c:pt>
                <c:pt idx="12">
                  <c:v>8.258380718137055E-05</c:v>
                </c:pt>
                <c:pt idx="13">
                  <c:v>0.9436030618877145</c:v>
                </c:pt>
              </c:numCache>
            </c:numRef>
          </c:val>
        </c:ser>
        <c:gapWidth val="80"/>
        <c:axId val="20097431"/>
        <c:axId val="46659152"/>
      </c:barChart>
      <c:catAx>
        <c:axId val="2009743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6659152"/>
        <c:crosses val="autoZero"/>
        <c:auto val="1"/>
        <c:lblOffset val="100"/>
        <c:tickLblSkip val="1"/>
        <c:noMultiLvlLbl val="0"/>
      </c:catAx>
      <c:valAx>
        <c:axId val="4665915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09743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workbookViewId="0" topLeftCell="A154">
      <selection activeCell="A16" sqref="A16"/>
    </sheetView>
  </sheetViews>
  <sheetFormatPr defaultColWidth="9.140625" defaultRowHeight="12.75"/>
  <cols>
    <col min="1" max="1" width="242.00390625" style="171" customWidth="1"/>
    <col min="2" max="16384" width="9.140625" style="171" customWidth="1"/>
  </cols>
  <sheetData>
    <row r="1" ht="31.5">
      <c r="A1" s="170" t="s">
        <v>1682</v>
      </c>
    </row>
    <row r="3" ht="15">
      <c r="A3" s="172"/>
    </row>
    <row r="4" ht="34.5">
      <c r="A4" s="173" t="s">
        <v>1683</v>
      </c>
    </row>
    <row r="5" ht="34.5">
      <c r="A5" s="173" t="s">
        <v>1684</v>
      </c>
    </row>
    <row r="6" ht="34.5">
      <c r="A6" s="173" t="s">
        <v>1685</v>
      </c>
    </row>
    <row r="7" ht="17.25">
      <c r="A7" s="173"/>
    </row>
    <row r="8" ht="18.75">
      <c r="A8" s="174" t="s">
        <v>1686</v>
      </c>
    </row>
    <row r="9" ht="34.5">
      <c r="A9" s="175" t="s">
        <v>1687</v>
      </c>
    </row>
    <row r="10" ht="69">
      <c r="A10" s="176" t="s">
        <v>1688</v>
      </c>
    </row>
    <row r="11" ht="34.5">
      <c r="A11" s="176" t="s">
        <v>1689</v>
      </c>
    </row>
    <row r="12" ht="17.25">
      <c r="A12" s="176" t="s">
        <v>1690</v>
      </c>
    </row>
    <row r="13" ht="17.25">
      <c r="A13" s="176" t="s">
        <v>1691</v>
      </c>
    </row>
    <row r="14" ht="34.5">
      <c r="A14" s="176" t="s">
        <v>1692</v>
      </c>
    </row>
    <row r="15" ht="17.25">
      <c r="A15" s="176"/>
    </row>
    <row r="16" ht="18.75">
      <c r="A16" s="174" t="s">
        <v>1693</v>
      </c>
    </row>
    <row r="17" ht="17.25">
      <c r="A17" s="177" t="s">
        <v>1694</v>
      </c>
    </row>
    <row r="18" ht="34.5">
      <c r="A18" s="178" t="s">
        <v>1695</v>
      </c>
    </row>
    <row r="19" ht="34.5">
      <c r="A19" s="178" t="s">
        <v>1696</v>
      </c>
    </row>
    <row r="20" ht="51.75">
      <c r="A20" s="178" t="s">
        <v>1697</v>
      </c>
    </row>
    <row r="21" ht="86.25">
      <c r="A21" s="178" t="s">
        <v>1698</v>
      </c>
    </row>
    <row r="22" ht="51.75">
      <c r="A22" s="178" t="s">
        <v>1699</v>
      </c>
    </row>
    <row r="23" ht="34.5">
      <c r="A23" s="178" t="s">
        <v>1700</v>
      </c>
    </row>
    <row r="24" ht="17.25">
      <c r="A24" s="178" t="s">
        <v>1701</v>
      </c>
    </row>
    <row r="25" ht="17.25">
      <c r="A25" s="177" t="s">
        <v>1702</v>
      </c>
    </row>
    <row r="26" ht="51.75">
      <c r="A26" s="179" t="s">
        <v>1703</v>
      </c>
    </row>
    <row r="27" ht="17.25">
      <c r="A27" s="179" t="s">
        <v>1704</v>
      </c>
    </row>
    <row r="28" ht="17.25">
      <c r="A28" s="177" t="s">
        <v>1705</v>
      </c>
    </row>
    <row r="29" ht="34.5">
      <c r="A29" s="178" t="s">
        <v>1706</v>
      </c>
    </row>
    <row r="30" ht="34.5">
      <c r="A30" s="178" t="s">
        <v>1707</v>
      </c>
    </row>
    <row r="31" ht="34.5">
      <c r="A31" s="178" t="s">
        <v>1708</v>
      </c>
    </row>
    <row r="32" ht="34.5">
      <c r="A32" s="178" t="s">
        <v>1709</v>
      </c>
    </row>
    <row r="33" ht="17.25">
      <c r="A33" s="178"/>
    </row>
    <row r="34" ht="18.75">
      <c r="A34" s="174" t="s">
        <v>1710</v>
      </c>
    </row>
    <row r="35" ht="17.25">
      <c r="A35" s="177" t="s">
        <v>1711</v>
      </c>
    </row>
    <row r="36" ht="34.5">
      <c r="A36" s="178" t="s">
        <v>1712</v>
      </c>
    </row>
    <row r="37" ht="34.5">
      <c r="A37" s="178" t="s">
        <v>1713</v>
      </c>
    </row>
    <row r="38" ht="34.5">
      <c r="A38" s="178" t="s">
        <v>1714</v>
      </c>
    </row>
    <row r="39" ht="17.25">
      <c r="A39" s="178" t="s">
        <v>1715</v>
      </c>
    </row>
    <row r="40" ht="34.5">
      <c r="A40" s="178" t="s">
        <v>1716</v>
      </c>
    </row>
    <row r="41" ht="17.25">
      <c r="A41" s="177" t="s">
        <v>1717</v>
      </c>
    </row>
    <row r="42" ht="17.25">
      <c r="A42" s="178" t="s">
        <v>1718</v>
      </c>
    </row>
    <row r="43" ht="17.25">
      <c r="A43" s="179" t="s">
        <v>1719</v>
      </c>
    </row>
    <row r="44" ht="17.25">
      <c r="A44" s="177" t="s">
        <v>1720</v>
      </c>
    </row>
    <row r="45" ht="34.5">
      <c r="A45" s="179" t="s">
        <v>1721</v>
      </c>
    </row>
    <row r="46" ht="34.5">
      <c r="A46" s="178" t="s">
        <v>1722</v>
      </c>
    </row>
    <row r="47" ht="51.75">
      <c r="A47" s="178" t="s">
        <v>1723</v>
      </c>
    </row>
    <row r="48" ht="17.25">
      <c r="A48" s="178" t="s">
        <v>1724</v>
      </c>
    </row>
    <row r="49" ht="17.25">
      <c r="A49" s="179" t="s">
        <v>1725</v>
      </c>
    </row>
    <row r="50" ht="17.25">
      <c r="A50" s="177" t="s">
        <v>1726</v>
      </c>
    </row>
    <row r="51" ht="34.5">
      <c r="A51" s="179" t="s">
        <v>1727</v>
      </c>
    </row>
    <row r="52" ht="17.25">
      <c r="A52" s="178" t="s">
        <v>1728</v>
      </c>
    </row>
    <row r="53" ht="34.5">
      <c r="A53" s="179" t="s">
        <v>1729</v>
      </c>
    </row>
    <row r="54" ht="17.25">
      <c r="A54" s="177" t="s">
        <v>1730</v>
      </c>
    </row>
    <row r="55" ht="17.25">
      <c r="A55" s="179" t="s">
        <v>1731</v>
      </c>
    </row>
    <row r="56" ht="34.5">
      <c r="A56" s="178" t="s">
        <v>1732</v>
      </c>
    </row>
    <row r="57" ht="17.25">
      <c r="A57" s="178" t="s">
        <v>1733</v>
      </c>
    </row>
    <row r="58" ht="34.5">
      <c r="A58" s="178" t="s">
        <v>1734</v>
      </c>
    </row>
    <row r="59" ht="17.25">
      <c r="A59" s="177" t="s">
        <v>1735</v>
      </c>
    </row>
    <row r="60" ht="34.5">
      <c r="A60" s="178" t="s">
        <v>1736</v>
      </c>
    </row>
    <row r="61" ht="17.25">
      <c r="A61" s="180"/>
    </row>
    <row r="62" ht="18.75">
      <c r="A62" s="174" t="s">
        <v>1737</v>
      </c>
    </row>
    <row r="63" ht="17.25">
      <c r="A63" s="177" t="s">
        <v>1738</v>
      </c>
    </row>
    <row r="64" ht="34.5">
      <c r="A64" s="178" t="s">
        <v>1739</v>
      </c>
    </row>
    <row r="65" ht="17.25">
      <c r="A65" s="178" t="s">
        <v>1740</v>
      </c>
    </row>
    <row r="66" ht="34.5">
      <c r="A66" s="176" t="s">
        <v>1741</v>
      </c>
    </row>
    <row r="67" ht="34.5">
      <c r="A67" s="176" t="s">
        <v>1742</v>
      </c>
    </row>
    <row r="68" ht="34.5">
      <c r="A68" s="176" t="s">
        <v>1743</v>
      </c>
    </row>
    <row r="69" ht="17.25">
      <c r="A69" s="181" t="s">
        <v>1744</v>
      </c>
    </row>
    <row r="70" ht="51.75">
      <c r="A70" s="176" t="s">
        <v>1745</v>
      </c>
    </row>
    <row r="71" ht="17.25">
      <c r="A71" s="176" t="s">
        <v>1746</v>
      </c>
    </row>
    <row r="72" ht="17.25">
      <c r="A72" s="181" t="s">
        <v>1747</v>
      </c>
    </row>
    <row r="73" ht="17.25">
      <c r="A73" s="176" t="s">
        <v>1748</v>
      </c>
    </row>
    <row r="74" ht="17.25">
      <c r="A74" s="181" t="s">
        <v>1749</v>
      </c>
    </row>
    <row r="75" ht="34.5">
      <c r="A75" s="176" t="s">
        <v>1750</v>
      </c>
    </row>
    <row r="76" ht="17.25">
      <c r="A76" s="176" t="s">
        <v>1751</v>
      </c>
    </row>
    <row r="77" ht="51.75">
      <c r="A77" s="176" t="s">
        <v>1752</v>
      </c>
    </row>
    <row r="78" ht="17.25">
      <c r="A78" s="181" t="s">
        <v>1753</v>
      </c>
    </row>
    <row r="79" ht="17.25">
      <c r="A79" s="182" t="s">
        <v>1754</v>
      </c>
    </row>
    <row r="80" ht="17.25">
      <c r="A80" s="181" t="s">
        <v>1755</v>
      </c>
    </row>
    <row r="81" ht="34.5">
      <c r="A81" s="176" t="s">
        <v>1756</v>
      </c>
    </row>
    <row r="82" ht="34.5">
      <c r="A82" s="176" t="s">
        <v>1757</v>
      </c>
    </row>
    <row r="83" ht="34.5">
      <c r="A83" s="176" t="s">
        <v>1758</v>
      </c>
    </row>
    <row r="84" ht="34.5">
      <c r="A84" s="176" t="s">
        <v>1759</v>
      </c>
    </row>
    <row r="85" ht="34.5">
      <c r="A85" s="176" t="s">
        <v>1760</v>
      </c>
    </row>
    <row r="86" ht="17.25">
      <c r="A86" s="181" t="s">
        <v>1761</v>
      </c>
    </row>
    <row r="87" ht="17.25">
      <c r="A87" s="176" t="s">
        <v>1762</v>
      </c>
    </row>
    <row r="88" ht="34.5">
      <c r="A88" s="176" t="s">
        <v>1763</v>
      </c>
    </row>
    <row r="89" ht="17.25">
      <c r="A89" s="181" t="s">
        <v>1764</v>
      </c>
    </row>
    <row r="90" ht="34.5">
      <c r="A90" s="176" t="s">
        <v>1765</v>
      </c>
    </row>
    <row r="91" ht="17.25">
      <c r="A91" s="181" t="s">
        <v>1766</v>
      </c>
    </row>
    <row r="92" ht="17.25">
      <c r="A92" s="182" t="s">
        <v>1767</v>
      </c>
    </row>
    <row r="93" ht="17.25">
      <c r="A93" s="176" t="s">
        <v>1768</v>
      </c>
    </row>
    <row r="94" ht="17.25">
      <c r="A94" s="176"/>
    </row>
    <row r="95" ht="18.75">
      <c r="A95" s="174" t="s">
        <v>1769</v>
      </c>
    </row>
    <row r="96" ht="34.5">
      <c r="A96" s="182" t="s">
        <v>1770</v>
      </c>
    </row>
    <row r="97" ht="17.25">
      <c r="A97" s="182" t="s">
        <v>1771</v>
      </c>
    </row>
    <row r="98" ht="17.25">
      <c r="A98" s="181" t="s">
        <v>1772</v>
      </c>
    </row>
    <row r="99" ht="17.25">
      <c r="A99" s="173" t="s">
        <v>1773</v>
      </c>
    </row>
    <row r="100" ht="17.25">
      <c r="A100" s="176" t="s">
        <v>1774</v>
      </c>
    </row>
    <row r="101" ht="17.25">
      <c r="A101" s="176" t="s">
        <v>1775</v>
      </c>
    </row>
    <row r="102" ht="17.25">
      <c r="A102" s="176" t="s">
        <v>1776</v>
      </c>
    </row>
    <row r="103" ht="17.25">
      <c r="A103" s="176" t="s">
        <v>1777</v>
      </c>
    </row>
    <row r="104" ht="34.5">
      <c r="A104" s="176" t="s">
        <v>1778</v>
      </c>
    </row>
    <row r="105" ht="17.25">
      <c r="A105" s="173" t="s">
        <v>1779</v>
      </c>
    </row>
    <row r="106" ht="17.25">
      <c r="A106" s="176" t="s">
        <v>1780</v>
      </c>
    </row>
    <row r="107" ht="17.25">
      <c r="A107" s="176" t="s">
        <v>1781</v>
      </c>
    </row>
    <row r="108" ht="17.25">
      <c r="A108" s="176" t="s">
        <v>1782</v>
      </c>
    </row>
    <row r="109" ht="17.25">
      <c r="A109" s="176" t="s">
        <v>1783</v>
      </c>
    </row>
    <row r="110" ht="17.25">
      <c r="A110" s="176" t="s">
        <v>1784</v>
      </c>
    </row>
    <row r="111" ht="17.25">
      <c r="A111" s="176" t="s">
        <v>1785</v>
      </c>
    </row>
    <row r="112" ht="17.25">
      <c r="A112" s="181" t="s">
        <v>1786</v>
      </c>
    </row>
    <row r="113" ht="17.25">
      <c r="A113" s="176" t="s">
        <v>1787</v>
      </c>
    </row>
    <row r="114" ht="17.25">
      <c r="A114" s="173" t="s">
        <v>1788</v>
      </c>
    </row>
    <row r="115" ht="17.25">
      <c r="A115" s="176" t="s">
        <v>1789</v>
      </c>
    </row>
    <row r="116" ht="17.25">
      <c r="A116" s="176" t="s">
        <v>1790</v>
      </c>
    </row>
    <row r="117" ht="17.25">
      <c r="A117" s="173" t="s">
        <v>1791</v>
      </c>
    </row>
    <row r="118" ht="17.25">
      <c r="A118" s="176" t="s">
        <v>1792</v>
      </c>
    </row>
    <row r="119" ht="17.25">
      <c r="A119" s="176" t="s">
        <v>1793</v>
      </c>
    </row>
    <row r="120" ht="17.25">
      <c r="A120" s="176" t="s">
        <v>1794</v>
      </c>
    </row>
    <row r="121" ht="17.25">
      <c r="A121" s="181" t="s">
        <v>1795</v>
      </c>
    </row>
    <row r="122" ht="17.25">
      <c r="A122" s="173" t="s">
        <v>1796</v>
      </c>
    </row>
    <row r="123" ht="17.25">
      <c r="A123" s="173" t="s">
        <v>1797</v>
      </c>
    </row>
    <row r="124" ht="17.25">
      <c r="A124" s="176" t="s">
        <v>1798</v>
      </c>
    </row>
    <row r="125" ht="17.25">
      <c r="A125" s="176" t="s">
        <v>1799</v>
      </c>
    </row>
    <row r="126" ht="17.25">
      <c r="A126" s="176" t="s">
        <v>1800</v>
      </c>
    </row>
    <row r="127" ht="17.25">
      <c r="A127" s="176" t="s">
        <v>1801</v>
      </c>
    </row>
    <row r="128" ht="17.25">
      <c r="A128" s="176" t="s">
        <v>1802</v>
      </c>
    </row>
    <row r="129" ht="17.25">
      <c r="A129" s="181" t="s">
        <v>1803</v>
      </c>
    </row>
    <row r="130" ht="34.5">
      <c r="A130" s="176" t="s">
        <v>1804</v>
      </c>
    </row>
    <row r="131" ht="69">
      <c r="A131" s="176" t="s">
        <v>1805</v>
      </c>
    </row>
    <row r="132" ht="34.5">
      <c r="A132" s="176" t="s">
        <v>1806</v>
      </c>
    </row>
    <row r="133" ht="17.25">
      <c r="A133" s="181" t="s">
        <v>1807</v>
      </c>
    </row>
    <row r="134" ht="34.5">
      <c r="A134" s="173" t="s">
        <v>1808</v>
      </c>
    </row>
    <row r="135" ht="17.25">
      <c r="A135" s="173"/>
    </row>
    <row r="136" ht="18.75">
      <c r="A136" s="174" t="s">
        <v>1809</v>
      </c>
    </row>
    <row r="137" ht="17.25">
      <c r="A137" s="176" t="s">
        <v>1810</v>
      </c>
    </row>
    <row r="138" ht="34.5">
      <c r="A138" s="178" t="s">
        <v>1811</v>
      </c>
    </row>
    <row r="139" ht="34.5">
      <c r="A139" s="178" t="s">
        <v>1812</v>
      </c>
    </row>
    <row r="140" ht="17.25">
      <c r="A140" s="177" t="s">
        <v>1813</v>
      </c>
    </row>
    <row r="141" ht="17.25">
      <c r="A141" s="183" t="s">
        <v>1814</v>
      </c>
    </row>
    <row r="142" ht="34.5">
      <c r="A142" s="179" t="s">
        <v>1815</v>
      </c>
    </row>
    <row r="143" ht="17.25">
      <c r="A143" s="178" t="s">
        <v>1816</v>
      </c>
    </row>
    <row r="144" ht="17.25">
      <c r="A144" s="178" t="s">
        <v>1817</v>
      </c>
    </row>
    <row r="145" ht="17.25">
      <c r="A145" s="183" t="s">
        <v>1818</v>
      </c>
    </row>
    <row r="146" ht="17.25">
      <c r="A146" s="177" t="s">
        <v>1819</v>
      </c>
    </row>
    <row r="147" ht="17.25">
      <c r="A147" s="183" t="s">
        <v>1820</v>
      </c>
    </row>
    <row r="148" ht="17.25">
      <c r="A148" s="178" t="s">
        <v>1821</v>
      </c>
    </row>
    <row r="149" ht="17.25">
      <c r="A149" s="178" t="s">
        <v>1822</v>
      </c>
    </row>
    <row r="150" ht="17.25">
      <c r="A150" s="178" t="s">
        <v>1823</v>
      </c>
    </row>
    <row r="151" ht="34.5">
      <c r="A151" s="183" t="s">
        <v>1824</v>
      </c>
    </row>
    <row r="152" ht="17.25">
      <c r="A152" s="177" t="s">
        <v>1825</v>
      </c>
    </row>
    <row r="153" ht="17.25">
      <c r="A153" s="178" t="s">
        <v>1826</v>
      </c>
    </row>
    <row r="154" ht="17.25">
      <c r="A154" s="178" t="s">
        <v>1827</v>
      </c>
    </row>
    <row r="155" ht="17.25">
      <c r="A155" s="178" t="s">
        <v>1828</v>
      </c>
    </row>
    <row r="156" ht="17.25">
      <c r="A156" s="178" t="s">
        <v>1829</v>
      </c>
    </row>
    <row r="157" ht="34.5">
      <c r="A157" s="178" t="s">
        <v>1830</v>
      </c>
    </row>
    <row r="158" ht="34.5">
      <c r="A158" s="178" t="s">
        <v>1831</v>
      </c>
    </row>
    <row r="159" ht="17.25">
      <c r="A159" s="177" t="s">
        <v>1832</v>
      </c>
    </row>
    <row r="160" ht="34.5">
      <c r="A160" s="178" t="s">
        <v>1833</v>
      </c>
    </row>
    <row r="161" ht="34.5">
      <c r="A161" s="178" t="s">
        <v>1834</v>
      </c>
    </row>
    <row r="162" ht="17.25">
      <c r="A162" s="178" t="s">
        <v>1835</v>
      </c>
    </row>
    <row r="163" ht="17.25">
      <c r="A163" s="177" t="s">
        <v>1836</v>
      </c>
    </row>
    <row r="164" ht="34.5">
      <c r="A164" s="184" t="s">
        <v>1837</v>
      </c>
    </row>
    <row r="165" ht="34.5">
      <c r="A165" s="178" t="s">
        <v>1838</v>
      </c>
    </row>
    <row r="166" ht="17.25">
      <c r="A166" s="177" t="s">
        <v>1839</v>
      </c>
    </row>
    <row r="167" ht="17.25">
      <c r="A167" s="178" t="s">
        <v>1840</v>
      </c>
    </row>
    <row r="168" ht="17.25">
      <c r="A168" s="177" t="s">
        <v>1841</v>
      </c>
    </row>
    <row r="169" ht="17.25">
      <c r="A169" s="179" t="s">
        <v>1842</v>
      </c>
    </row>
    <row r="170" ht="17.25">
      <c r="A170" s="179"/>
    </row>
    <row r="171" ht="17.25">
      <c r="A171" s="179"/>
    </row>
    <row r="172" ht="17.25">
      <c r="A172" s="179"/>
    </row>
    <row r="173" ht="17.25">
      <c r="A173" s="179"/>
    </row>
    <row r="174" ht="17.25">
      <c r="A174" s="17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9" r:id="rId2"/>
  <headerFooter>
    <oddHeader>&amp;R&amp;G</oddHeader>
  </headerFooter>
  <rowBreaks count="4" manualBreakCount="4">
    <brk id="14" max="0" man="1"/>
    <brk id="43" max="0" man="1"/>
    <brk id="79" max="0" man="1"/>
    <brk id="128"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31" t="s">
        <v>987</v>
      </c>
      <c r="I2" s="32"/>
      <c r="J2" s="32"/>
      <c r="K2" s="32"/>
      <c r="L2" s="32"/>
      <c r="M2" s="32"/>
      <c r="N2" s="32"/>
      <c r="O2" s="32"/>
      <c r="P2" s="32"/>
      <c r="Q2" s="32"/>
      <c r="R2" s="32"/>
    </row>
    <row r="3" spans="2:18" ht="6" customHeight="1">
      <c r="B3" s="1"/>
      <c r="C3" s="1"/>
      <c r="D3" s="1"/>
      <c r="E3" s="1"/>
      <c r="F3" s="1"/>
      <c r="G3" s="1"/>
      <c r="H3" s="1"/>
      <c r="I3" s="1"/>
      <c r="J3" s="1"/>
      <c r="K3" s="1"/>
      <c r="L3" s="1"/>
      <c r="M3" s="1"/>
      <c r="N3" s="1"/>
      <c r="O3" s="1"/>
      <c r="P3" s="1"/>
      <c r="Q3" s="1"/>
      <c r="R3" s="1"/>
    </row>
    <row r="4" spans="2:18" ht="33" customHeight="1">
      <c r="B4" s="33" t="s">
        <v>1121</v>
      </c>
      <c r="C4" s="34"/>
      <c r="D4" s="34"/>
      <c r="E4" s="34"/>
      <c r="F4" s="34"/>
      <c r="G4" s="34"/>
      <c r="H4" s="34"/>
      <c r="I4" s="34"/>
      <c r="J4" s="34"/>
      <c r="K4" s="34"/>
      <c r="L4" s="34"/>
      <c r="M4" s="34"/>
      <c r="N4" s="34"/>
      <c r="O4" s="34"/>
      <c r="P4" s="34"/>
      <c r="Q4" s="34"/>
      <c r="R4" s="34"/>
    </row>
    <row r="5" spans="2:18" ht="6.75" customHeight="1">
      <c r="B5" s="1"/>
      <c r="C5" s="1"/>
      <c r="D5" s="1"/>
      <c r="E5" s="1"/>
      <c r="F5" s="1"/>
      <c r="G5" s="1"/>
      <c r="H5" s="1"/>
      <c r="I5" s="1"/>
      <c r="J5" s="1"/>
      <c r="K5" s="1"/>
      <c r="L5" s="1"/>
      <c r="M5" s="1"/>
      <c r="N5" s="1"/>
      <c r="O5" s="1"/>
      <c r="P5" s="1"/>
      <c r="Q5" s="1"/>
      <c r="R5" s="1"/>
    </row>
    <row r="6" spans="2:18" ht="24" customHeight="1">
      <c r="B6" s="38" t="s">
        <v>1122</v>
      </c>
      <c r="C6" s="39"/>
      <c r="D6" s="39"/>
      <c r="E6" s="1"/>
      <c r="F6" s="40">
        <v>43951</v>
      </c>
      <c r="G6" s="41"/>
      <c r="H6" s="41"/>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68" t="s">
        <v>1123</v>
      </c>
      <c r="C8" s="69"/>
      <c r="D8" s="69"/>
      <c r="E8" s="69"/>
      <c r="F8" s="69"/>
      <c r="G8" s="69"/>
      <c r="H8" s="69"/>
      <c r="I8" s="69"/>
      <c r="J8" s="69"/>
      <c r="K8" s="69"/>
      <c r="L8" s="69"/>
      <c r="M8" s="69"/>
      <c r="N8" s="69"/>
      <c r="O8" s="69"/>
      <c r="P8" s="69"/>
      <c r="Q8" s="69"/>
      <c r="R8" s="70"/>
    </row>
    <row r="9" spans="2:18" ht="11.25" customHeight="1">
      <c r="B9" s="1"/>
      <c r="C9" s="1"/>
      <c r="D9" s="1"/>
      <c r="E9" s="1"/>
      <c r="F9" s="1"/>
      <c r="G9" s="1"/>
      <c r="H9" s="1"/>
      <c r="I9" s="1"/>
      <c r="J9" s="1"/>
      <c r="K9" s="1"/>
      <c r="L9" s="1"/>
      <c r="M9" s="1"/>
      <c r="N9" s="1"/>
      <c r="O9" s="1"/>
      <c r="P9" s="1"/>
      <c r="Q9" s="1"/>
      <c r="R9" s="1"/>
    </row>
    <row r="10" spans="2:18" ht="18" customHeight="1">
      <c r="B10" s="1"/>
      <c r="C10" s="77" t="s">
        <v>1124</v>
      </c>
      <c r="D10" s="78"/>
      <c r="E10" s="78"/>
      <c r="F10" s="78"/>
      <c r="G10" s="78"/>
      <c r="H10" s="78"/>
      <c r="I10" s="78"/>
      <c r="J10" s="78"/>
      <c r="K10" s="78"/>
      <c r="L10" s="78"/>
      <c r="M10" s="78"/>
      <c r="N10" s="78"/>
      <c r="O10" s="78"/>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117" t="s">
        <v>1130</v>
      </c>
      <c r="D12" s="118"/>
      <c r="E12" s="118"/>
      <c r="F12" s="118"/>
      <c r="G12" s="118"/>
      <c r="H12" s="118"/>
      <c r="I12" s="118"/>
      <c r="J12" s="118"/>
      <c r="K12" s="118"/>
      <c r="L12" s="118"/>
      <c r="M12" s="118"/>
      <c r="N12" s="118"/>
      <c r="O12" s="118"/>
      <c r="P12" s="119">
        <v>3017358226.809989</v>
      </c>
      <c r="Q12" s="118"/>
      <c r="R12" s="118"/>
    </row>
    <row r="13" spans="2:18" ht="15" customHeight="1">
      <c r="B13" s="1"/>
      <c r="C13" s="120" t="s">
        <v>1131</v>
      </c>
      <c r="D13" s="41"/>
      <c r="E13" s="41"/>
      <c r="F13" s="41"/>
      <c r="G13" s="41"/>
      <c r="H13" s="41"/>
      <c r="I13" s="41"/>
      <c r="J13" s="41"/>
      <c r="K13" s="41"/>
      <c r="L13" s="41"/>
      <c r="M13" s="41"/>
      <c r="N13" s="41"/>
      <c r="O13" s="41"/>
      <c r="P13" s="121">
        <v>3017358226.809989</v>
      </c>
      <c r="Q13" s="41"/>
      <c r="R13" s="1"/>
    </row>
    <row r="14" spans="2:18" ht="15" customHeight="1">
      <c r="B14" s="1"/>
      <c r="C14" s="45" t="s">
        <v>1132</v>
      </c>
      <c r="D14" s="41"/>
      <c r="E14" s="41"/>
      <c r="F14" s="41"/>
      <c r="G14" s="41"/>
      <c r="H14" s="41"/>
      <c r="I14" s="41"/>
      <c r="J14" s="41"/>
      <c r="K14" s="41"/>
      <c r="L14" s="41"/>
      <c r="M14" s="41"/>
      <c r="N14" s="41"/>
      <c r="O14" s="41"/>
      <c r="P14" s="41"/>
      <c r="Q14" s="121">
        <v>417663864.77000237</v>
      </c>
      <c r="R14" s="41"/>
    </row>
    <row r="15" spans="2:18" ht="15" customHeight="1">
      <c r="B15" s="1"/>
      <c r="C15" s="45" t="s">
        <v>477</v>
      </c>
      <c r="D15" s="41"/>
      <c r="E15" s="41"/>
      <c r="F15" s="41"/>
      <c r="G15" s="41"/>
      <c r="H15" s="41"/>
      <c r="I15" s="41"/>
      <c r="J15" s="41"/>
      <c r="K15" s="41"/>
      <c r="L15" s="41"/>
      <c r="M15" s="41"/>
      <c r="N15" s="41"/>
      <c r="O15" s="41"/>
      <c r="P15" s="41"/>
      <c r="Q15" s="121">
        <v>24047</v>
      </c>
      <c r="R15" s="41"/>
    </row>
    <row r="16" spans="2:18" ht="15" customHeight="1">
      <c r="B16" s="1"/>
      <c r="C16" s="45" t="s">
        <v>1133</v>
      </c>
      <c r="D16" s="41"/>
      <c r="E16" s="41"/>
      <c r="F16" s="41"/>
      <c r="G16" s="41"/>
      <c r="H16" s="41"/>
      <c r="I16" s="41"/>
      <c r="J16" s="41"/>
      <c r="K16" s="41"/>
      <c r="L16" s="41"/>
      <c r="M16" s="41"/>
      <c r="N16" s="41"/>
      <c r="O16" s="41"/>
      <c r="P16" s="41"/>
      <c r="Q16" s="121">
        <v>41030</v>
      </c>
      <c r="R16" s="41"/>
    </row>
    <row r="17" spans="2:18" ht="17.25" customHeight="1">
      <c r="B17" s="1"/>
      <c r="C17" s="48" t="s">
        <v>1134</v>
      </c>
      <c r="D17" s="41"/>
      <c r="E17" s="41"/>
      <c r="F17" s="41"/>
      <c r="G17" s="41"/>
      <c r="H17" s="41"/>
      <c r="I17" s="41"/>
      <c r="J17" s="41"/>
      <c r="K17" s="41"/>
      <c r="L17" s="41"/>
      <c r="M17" s="41"/>
      <c r="N17" s="41"/>
      <c r="O17" s="106">
        <v>125477.53261571101</v>
      </c>
      <c r="P17" s="41"/>
      <c r="Q17" s="41"/>
      <c r="R17" s="41"/>
    </row>
    <row r="18" spans="2:18" ht="17.25" customHeight="1">
      <c r="B18" s="1"/>
      <c r="C18" s="48" t="s">
        <v>1135</v>
      </c>
      <c r="D18" s="41"/>
      <c r="E18" s="41"/>
      <c r="F18" s="41"/>
      <c r="G18" s="41"/>
      <c r="H18" s="41"/>
      <c r="I18" s="41"/>
      <c r="J18" s="41"/>
      <c r="K18" s="41"/>
      <c r="L18" s="41"/>
      <c r="M18" s="41"/>
      <c r="N18" s="41"/>
      <c r="O18" s="106">
        <v>73540.29312234989</v>
      </c>
      <c r="P18" s="41"/>
      <c r="Q18" s="41"/>
      <c r="R18" s="41"/>
    </row>
    <row r="19" spans="2:18" ht="17.25" customHeight="1">
      <c r="B19" s="1"/>
      <c r="C19" s="48" t="s">
        <v>1136</v>
      </c>
      <c r="D19" s="41"/>
      <c r="E19" s="41"/>
      <c r="F19" s="41"/>
      <c r="G19" s="41"/>
      <c r="H19" s="41"/>
      <c r="I19" s="41"/>
      <c r="J19" s="41"/>
      <c r="K19" s="108">
        <v>0.5250615476047925</v>
      </c>
      <c r="L19" s="41"/>
      <c r="M19" s="41"/>
      <c r="N19" s="41"/>
      <c r="O19" s="41"/>
      <c r="P19" s="41"/>
      <c r="Q19" s="41"/>
      <c r="R19" s="41"/>
    </row>
    <row r="20" spans="2:18" ht="17.25" customHeight="1">
      <c r="B20" s="1"/>
      <c r="C20" s="48" t="s">
        <v>1137</v>
      </c>
      <c r="D20" s="41"/>
      <c r="E20" s="41"/>
      <c r="F20" s="41"/>
      <c r="G20" s="41"/>
      <c r="H20" s="41"/>
      <c r="I20" s="41"/>
      <c r="J20" s="122">
        <v>3.2843960710034628</v>
      </c>
      <c r="K20" s="41"/>
      <c r="L20" s="41"/>
      <c r="M20" s="41"/>
      <c r="N20" s="41"/>
      <c r="O20" s="41"/>
      <c r="P20" s="41"/>
      <c r="Q20" s="41"/>
      <c r="R20" s="41"/>
    </row>
    <row r="21" spans="2:18" ht="17.25" customHeight="1">
      <c r="B21" s="1"/>
      <c r="C21" s="48" t="s">
        <v>1138</v>
      </c>
      <c r="D21" s="41"/>
      <c r="E21" s="41"/>
      <c r="F21" s="41"/>
      <c r="G21" s="41"/>
      <c r="H21" s="41"/>
      <c r="I21" s="41"/>
      <c r="J21" s="41"/>
      <c r="K21" s="41"/>
      <c r="L21" s="123">
        <v>13.911265040677327</v>
      </c>
      <c r="M21" s="41"/>
      <c r="N21" s="41"/>
      <c r="O21" s="41"/>
      <c r="P21" s="41"/>
      <c r="Q21" s="41"/>
      <c r="R21" s="41"/>
    </row>
    <row r="22" spans="2:18" ht="17.25" customHeight="1">
      <c r="B22" s="1"/>
      <c r="C22" s="48" t="s">
        <v>1139</v>
      </c>
      <c r="D22" s="41"/>
      <c r="E22" s="41"/>
      <c r="F22" s="41"/>
      <c r="G22" s="41"/>
      <c r="H22" s="41"/>
      <c r="I22" s="41"/>
      <c r="J22" s="41"/>
      <c r="K22" s="123">
        <v>17.195637157196263</v>
      </c>
      <c r="L22" s="41"/>
      <c r="M22" s="41"/>
      <c r="N22" s="41"/>
      <c r="O22" s="41"/>
      <c r="P22" s="41"/>
      <c r="Q22" s="41"/>
      <c r="R22" s="1"/>
    </row>
    <row r="23" spans="2:18" ht="15.75" customHeight="1">
      <c r="B23" s="1"/>
      <c r="C23" s="48" t="s">
        <v>1140</v>
      </c>
      <c r="D23" s="41"/>
      <c r="E23" s="41"/>
      <c r="F23" s="41"/>
      <c r="G23" s="41"/>
      <c r="H23" s="41"/>
      <c r="I23" s="41"/>
      <c r="J23" s="41"/>
      <c r="K23" s="41"/>
      <c r="L23" s="41"/>
      <c r="M23" s="41"/>
      <c r="N23" s="41"/>
      <c r="O23" s="108">
        <v>0.9415657995681851</v>
      </c>
      <c r="P23" s="41"/>
      <c r="Q23" s="41"/>
      <c r="R23" s="41"/>
    </row>
    <row r="24" spans="2:18" ht="4.5" customHeight="1">
      <c r="B24" s="1"/>
      <c r="C24" s="124"/>
      <c r="D24" s="59"/>
      <c r="E24" s="59"/>
      <c r="F24" s="59"/>
      <c r="G24" s="59"/>
      <c r="H24" s="59"/>
      <c r="I24" s="59"/>
      <c r="J24" s="59"/>
      <c r="K24" s="59"/>
      <c r="L24" s="59"/>
      <c r="M24" s="59"/>
      <c r="N24" s="59"/>
      <c r="O24" s="107"/>
      <c r="P24" s="41"/>
      <c r="Q24" s="41"/>
      <c r="R24" s="41"/>
    </row>
    <row r="25" spans="2:18" ht="12.75" customHeight="1">
      <c r="B25" s="1"/>
      <c r="C25" s="48" t="s">
        <v>1141</v>
      </c>
      <c r="D25" s="41"/>
      <c r="E25" s="41"/>
      <c r="F25" s="41"/>
      <c r="G25" s="41"/>
      <c r="H25" s="41"/>
      <c r="I25" s="41"/>
      <c r="J25" s="41"/>
      <c r="K25" s="41"/>
      <c r="L25" s="41"/>
      <c r="M25" s="41"/>
      <c r="N25" s="41"/>
      <c r="O25" s="108">
        <v>0.05843420043181487</v>
      </c>
      <c r="P25" s="41"/>
      <c r="Q25" s="41"/>
      <c r="R25" s="41"/>
    </row>
    <row r="26" spans="2:18" ht="4.5" customHeight="1">
      <c r="B26" s="1"/>
      <c r="C26" s="124"/>
      <c r="D26" s="59"/>
      <c r="E26" s="59"/>
      <c r="F26" s="59"/>
      <c r="G26" s="59"/>
      <c r="H26" s="59"/>
      <c r="I26" s="59"/>
      <c r="J26" s="59"/>
      <c r="K26" s="59"/>
      <c r="L26" s="59"/>
      <c r="M26" s="59"/>
      <c r="N26" s="59"/>
      <c r="O26" s="107"/>
      <c r="P26" s="41"/>
      <c r="Q26" s="41"/>
      <c r="R26" s="41"/>
    </row>
    <row r="27" spans="2:18" ht="15" customHeight="1">
      <c r="B27" s="1"/>
      <c r="C27" s="48" t="s">
        <v>1142</v>
      </c>
      <c r="D27" s="41"/>
      <c r="E27" s="41"/>
      <c r="F27" s="41"/>
      <c r="G27" s="41"/>
      <c r="H27" s="41"/>
      <c r="I27" s="41"/>
      <c r="J27" s="41"/>
      <c r="K27" s="41"/>
      <c r="L27" s="41"/>
      <c r="M27" s="41"/>
      <c r="N27" s="41"/>
      <c r="O27" s="108">
        <v>0.018051484304257168</v>
      </c>
      <c r="P27" s="41"/>
      <c r="Q27" s="41"/>
      <c r="R27" s="41"/>
    </row>
    <row r="28" spans="2:18" ht="17.25" customHeight="1">
      <c r="B28" s="1"/>
      <c r="C28" s="48" t="s">
        <v>1143</v>
      </c>
      <c r="D28" s="41"/>
      <c r="E28" s="41"/>
      <c r="F28" s="41"/>
      <c r="G28" s="41"/>
      <c r="H28" s="41"/>
      <c r="I28" s="41"/>
      <c r="J28" s="41"/>
      <c r="K28" s="41"/>
      <c r="L28" s="41"/>
      <c r="M28" s="41"/>
      <c r="N28" s="108">
        <v>0.018266603119987217</v>
      </c>
      <c r="O28" s="41"/>
      <c r="P28" s="41"/>
      <c r="Q28" s="41"/>
      <c r="R28" s="41"/>
    </row>
    <row r="29" spans="2:18" ht="17.25" customHeight="1">
      <c r="B29" s="1"/>
      <c r="C29" s="48" t="s">
        <v>1144</v>
      </c>
      <c r="D29" s="41"/>
      <c r="E29" s="41"/>
      <c r="F29" s="41"/>
      <c r="G29" s="41"/>
      <c r="H29" s="41"/>
      <c r="I29" s="41"/>
      <c r="J29" s="41"/>
      <c r="K29" s="41"/>
      <c r="L29" s="41"/>
      <c r="M29" s="41"/>
      <c r="N29" s="108">
        <v>0.014585217661806925</v>
      </c>
      <c r="O29" s="41"/>
      <c r="P29" s="41"/>
      <c r="Q29" s="41"/>
      <c r="R29" s="41"/>
    </row>
    <row r="30" spans="2:18" ht="17.25" customHeight="1">
      <c r="B30" s="1"/>
      <c r="C30" s="48" t="s">
        <v>1145</v>
      </c>
      <c r="D30" s="41"/>
      <c r="E30" s="41"/>
      <c r="F30" s="41"/>
      <c r="G30" s="41"/>
      <c r="H30" s="41"/>
      <c r="I30" s="41"/>
      <c r="J30" s="41"/>
      <c r="K30" s="41"/>
      <c r="L30" s="41"/>
      <c r="M30" s="41"/>
      <c r="N30" s="41"/>
      <c r="O30" s="122">
        <v>7.2768707462917295</v>
      </c>
      <c r="P30" s="41"/>
      <c r="Q30" s="41"/>
      <c r="R30" s="41"/>
    </row>
    <row r="31" spans="2:18" ht="17.25" customHeight="1">
      <c r="B31" s="1"/>
      <c r="C31" s="125" t="s">
        <v>1146</v>
      </c>
      <c r="D31" s="126"/>
      <c r="E31" s="126"/>
      <c r="F31" s="126"/>
      <c r="G31" s="126"/>
      <c r="H31" s="126"/>
      <c r="I31" s="126"/>
      <c r="J31" s="126"/>
      <c r="K31" s="126"/>
      <c r="L31" s="126"/>
      <c r="M31" s="126"/>
      <c r="N31" s="126"/>
      <c r="O31" s="127">
        <v>6.893744906290092</v>
      </c>
      <c r="P31" s="126"/>
      <c r="Q31" s="126"/>
      <c r="R31" s="1"/>
    </row>
    <row r="32" spans="2:18" ht="15" customHeight="1">
      <c r="B32" s="1"/>
      <c r="C32" s="1"/>
      <c r="D32" s="1"/>
      <c r="E32" s="1"/>
      <c r="F32" s="1"/>
      <c r="G32" s="1"/>
      <c r="H32" s="1"/>
      <c r="I32" s="1"/>
      <c r="J32" s="1"/>
      <c r="K32" s="1"/>
      <c r="L32" s="1"/>
      <c r="M32" s="1"/>
      <c r="N32" s="1"/>
      <c r="O32" s="1"/>
      <c r="P32" s="1"/>
      <c r="Q32" s="1"/>
      <c r="R32" s="1"/>
    </row>
    <row r="33" spans="2:18" ht="18.75" customHeight="1">
      <c r="B33" s="68" t="s">
        <v>1125</v>
      </c>
      <c r="C33" s="69"/>
      <c r="D33" s="69"/>
      <c r="E33" s="69"/>
      <c r="F33" s="69"/>
      <c r="G33" s="69"/>
      <c r="H33" s="69"/>
      <c r="I33" s="69"/>
      <c r="J33" s="69"/>
      <c r="K33" s="69"/>
      <c r="L33" s="69"/>
      <c r="M33" s="69"/>
      <c r="N33" s="69"/>
      <c r="O33" s="69"/>
      <c r="P33" s="69"/>
      <c r="Q33" s="70"/>
      <c r="R33" s="1"/>
    </row>
    <row r="34" spans="2:18" ht="7.5" customHeight="1">
      <c r="B34" s="1"/>
      <c r="C34" s="1"/>
      <c r="D34" s="1"/>
      <c r="E34" s="1"/>
      <c r="F34" s="1"/>
      <c r="G34" s="1"/>
      <c r="H34" s="1"/>
      <c r="I34" s="1"/>
      <c r="J34" s="1"/>
      <c r="K34" s="1"/>
      <c r="L34" s="1"/>
      <c r="M34" s="1"/>
      <c r="N34" s="1"/>
      <c r="O34" s="1"/>
      <c r="P34" s="1"/>
      <c r="Q34" s="1"/>
      <c r="R34" s="1"/>
    </row>
    <row r="35" spans="2:18" ht="15" customHeight="1">
      <c r="B35" s="1"/>
      <c r="C35" s="50" t="s">
        <v>1126</v>
      </c>
      <c r="D35" s="51"/>
      <c r="E35" s="51"/>
      <c r="F35" s="51"/>
      <c r="G35" s="51"/>
      <c r="H35" s="51"/>
      <c r="I35" s="51"/>
      <c r="J35" s="51"/>
      <c r="K35" s="51"/>
      <c r="L35" s="51"/>
      <c r="M35" s="51"/>
      <c r="N35" s="51"/>
      <c r="O35" s="51"/>
      <c r="P35" s="52">
        <v>124916222.84</v>
      </c>
      <c r="Q35" s="51"/>
      <c r="R35" s="1"/>
    </row>
    <row r="36" spans="2:18" ht="7.5" customHeight="1">
      <c r="B36" s="1"/>
      <c r="C36" s="1"/>
      <c r="D36" s="1"/>
      <c r="E36" s="1"/>
      <c r="F36" s="1"/>
      <c r="G36" s="1"/>
      <c r="H36" s="1"/>
      <c r="I36" s="1"/>
      <c r="J36" s="1"/>
      <c r="K36" s="1"/>
      <c r="L36" s="1"/>
      <c r="M36" s="1"/>
      <c r="N36" s="1"/>
      <c r="O36" s="1"/>
      <c r="P36" s="1"/>
      <c r="Q36" s="1"/>
      <c r="R36" s="1"/>
    </row>
    <row r="37" spans="2:18" ht="18.75" customHeight="1">
      <c r="B37" s="68" t="s">
        <v>1127</v>
      </c>
      <c r="C37" s="69"/>
      <c r="D37" s="69"/>
      <c r="E37" s="69"/>
      <c r="F37" s="69"/>
      <c r="G37" s="69"/>
      <c r="H37" s="69"/>
      <c r="I37" s="69"/>
      <c r="J37" s="69"/>
      <c r="K37" s="69"/>
      <c r="L37" s="69"/>
      <c r="M37" s="69"/>
      <c r="N37" s="69"/>
      <c r="O37" s="69"/>
      <c r="P37" s="69"/>
      <c r="Q37" s="70"/>
      <c r="R37" s="1"/>
    </row>
    <row r="38" spans="2:18" ht="11.25" customHeight="1">
      <c r="B38" s="1"/>
      <c r="C38" s="1"/>
      <c r="D38" s="1"/>
      <c r="E38" s="1"/>
      <c r="F38" s="1"/>
      <c r="G38" s="1"/>
      <c r="H38" s="1"/>
      <c r="I38" s="1"/>
      <c r="J38" s="1"/>
      <c r="K38" s="1"/>
      <c r="L38" s="1"/>
      <c r="M38" s="1"/>
      <c r="N38" s="1"/>
      <c r="O38" s="1"/>
      <c r="P38" s="1"/>
      <c r="Q38" s="1"/>
      <c r="R38" s="1"/>
    </row>
    <row r="39" spans="2:18" ht="12.75" customHeight="1">
      <c r="B39" s="128"/>
      <c r="C39" s="129"/>
      <c r="D39" s="130" t="s">
        <v>1147</v>
      </c>
      <c r="E39" s="131"/>
      <c r="F39" s="131"/>
      <c r="G39" s="131"/>
      <c r="H39" s="130" t="s">
        <v>1147</v>
      </c>
      <c r="I39" s="131"/>
      <c r="J39" s="130" t="s">
        <v>1147</v>
      </c>
      <c r="K39" s="131"/>
      <c r="L39" s="131"/>
      <c r="M39" s="1"/>
      <c r="N39" s="1"/>
      <c r="O39" s="1"/>
      <c r="P39" s="1"/>
      <c r="Q39" s="1"/>
      <c r="R39" s="1"/>
    </row>
    <row r="40" spans="2:18" ht="9.75" customHeight="1">
      <c r="B40" s="132" t="s">
        <v>1017</v>
      </c>
      <c r="C40" s="133"/>
      <c r="D40" s="134" t="s">
        <v>1148</v>
      </c>
      <c r="E40" s="135"/>
      <c r="F40" s="135"/>
      <c r="G40" s="135"/>
      <c r="H40" s="134" t="s">
        <v>1149</v>
      </c>
      <c r="I40" s="135"/>
      <c r="J40" s="134" t="s">
        <v>1150</v>
      </c>
      <c r="K40" s="135"/>
      <c r="L40" s="135"/>
      <c r="M40" s="1"/>
      <c r="N40" s="1"/>
      <c r="O40" s="1"/>
      <c r="P40" s="1"/>
      <c r="Q40" s="1"/>
      <c r="R40" s="1"/>
    </row>
    <row r="41" spans="2:18" ht="13.5" customHeight="1">
      <c r="B41" s="128" t="s">
        <v>1151</v>
      </c>
      <c r="C41" s="129"/>
      <c r="D41" s="61" t="s">
        <v>1152</v>
      </c>
      <c r="E41" s="59"/>
      <c r="F41" s="59"/>
      <c r="G41" s="59"/>
      <c r="H41" s="61" t="s">
        <v>1152</v>
      </c>
      <c r="I41" s="59"/>
      <c r="J41" s="61" t="s">
        <v>1152</v>
      </c>
      <c r="K41" s="59"/>
      <c r="L41" s="59"/>
      <c r="M41" s="1"/>
      <c r="N41" s="1"/>
      <c r="O41" s="1"/>
      <c r="P41" s="1"/>
      <c r="Q41" s="1"/>
      <c r="R41" s="1"/>
    </row>
    <row r="42" spans="2:18" ht="12" customHeight="1">
      <c r="B42" s="136" t="s">
        <v>1153</v>
      </c>
      <c r="C42" s="129"/>
      <c r="D42" s="137" t="s">
        <v>1154</v>
      </c>
      <c r="E42" s="138"/>
      <c r="F42" s="138"/>
      <c r="G42" s="138"/>
      <c r="H42" s="137" t="s">
        <v>1155</v>
      </c>
      <c r="I42" s="138"/>
      <c r="J42" s="137" t="s">
        <v>1156</v>
      </c>
      <c r="K42" s="138"/>
      <c r="L42" s="138"/>
      <c r="M42" s="1"/>
      <c r="N42" s="1"/>
      <c r="O42" s="1"/>
      <c r="P42" s="1"/>
      <c r="Q42" s="1"/>
      <c r="R42" s="1"/>
    </row>
    <row r="43" spans="2:18" ht="12" customHeight="1">
      <c r="B43" s="128" t="s">
        <v>1021</v>
      </c>
      <c r="C43" s="129"/>
      <c r="D43" s="61" t="s">
        <v>1</v>
      </c>
      <c r="E43" s="59"/>
      <c r="F43" s="59"/>
      <c r="G43" s="59"/>
      <c r="H43" s="61" t="s">
        <v>1</v>
      </c>
      <c r="I43" s="59"/>
      <c r="J43" s="61" t="s">
        <v>1</v>
      </c>
      <c r="K43" s="59"/>
      <c r="L43" s="59"/>
      <c r="M43" s="1"/>
      <c r="N43" s="1"/>
      <c r="O43" s="1"/>
      <c r="P43" s="1"/>
      <c r="Q43" s="1"/>
      <c r="R43" s="1"/>
    </row>
    <row r="44" spans="2:18" ht="11.25" customHeight="1">
      <c r="B44" s="136" t="s">
        <v>1157</v>
      </c>
      <c r="C44" s="129"/>
      <c r="D44" s="58">
        <v>5000000</v>
      </c>
      <c r="E44" s="59"/>
      <c r="F44" s="59"/>
      <c r="G44" s="59"/>
      <c r="H44" s="58">
        <v>2000000</v>
      </c>
      <c r="I44" s="59"/>
      <c r="J44" s="58">
        <v>6000000</v>
      </c>
      <c r="K44" s="59"/>
      <c r="L44" s="59"/>
      <c r="M44" s="1"/>
      <c r="N44" s="1"/>
      <c r="O44" s="1"/>
      <c r="P44" s="1"/>
      <c r="Q44" s="1"/>
      <c r="R44" s="1"/>
    </row>
    <row r="45" spans="2:18" ht="12" customHeight="1">
      <c r="B45" s="136" t="s">
        <v>1019</v>
      </c>
      <c r="C45" s="129"/>
      <c r="D45" s="60">
        <v>42648</v>
      </c>
      <c r="E45" s="59"/>
      <c r="F45" s="59"/>
      <c r="G45" s="59"/>
      <c r="H45" s="60">
        <v>43385</v>
      </c>
      <c r="I45" s="59"/>
      <c r="J45" s="60">
        <v>43180</v>
      </c>
      <c r="K45" s="59"/>
      <c r="L45" s="59"/>
      <c r="M45" s="1"/>
      <c r="N45" s="1"/>
      <c r="O45" s="1"/>
      <c r="P45" s="1"/>
      <c r="Q45" s="1"/>
      <c r="R45" s="1"/>
    </row>
    <row r="46" spans="2:18" ht="11.25" customHeight="1">
      <c r="B46" s="136" t="s">
        <v>1020</v>
      </c>
      <c r="C46" s="129"/>
      <c r="D46" s="60">
        <v>44648</v>
      </c>
      <c r="E46" s="59"/>
      <c r="F46" s="59"/>
      <c r="G46" s="59"/>
      <c r="H46" s="60">
        <v>46195</v>
      </c>
      <c r="I46" s="59"/>
      <c r="J46" s="60">
        <v>46926</v>
      </c>
      <c r="K46" s="59"/>
      <c r="L46" s="59"/>
      <c r="M46" s="1"/>
      <c r="N46" s="1"/>
      <c r="O46" s="1"/>
      <c r="P46" s="1"/>
      <c r="Q46" s="1"/>
      <c r="R46" s="1"/>
    </row>
    <row r="47" spans="2:18" ht="10.5" customHeight="1">
      <c r="B47" s="136" t="s">
        <v>1022</v>
      </c>
      <c r="C47" s="129"/>
      <c r="D47" s="61" t="s">
        <v>1158</v>
      </c>
      <c r="E47" s="59"/>
      <c r="F47" s="59"/>
      <c r="G47" s="59"/>
      <c r="H47" s="61" t="s">
        <v>1158</v>
      </c>
      <c r="I47" s="59"/>
      <c r="J47" s="61" t="s">
        <v>1158</v>
      </c>
      <c r="K47" s="59"/>
      <c r="L47" s="59"/>
      <c r="M47" s="1"/>
      <c r="N47" s="1"/>
      <c r="O47" s="1"/>
      <c r="P47" s="1"/>
      <c r="Q47" s="1"/>
      <c r="R47" s="1"/>
    </row>
    <row r="48" spans="2:18" ht="12" customHeight="1">
      <c r="B48" s="128" t="s">
        <v>1023</v>
      </c>
      <c r="C48" s="129"/>
      <c r="D48" s="139">
        <v>0.04</v>
      </c>
      <c r="E48" s="59"/>
      <c r="F48" s="59"/>
      <c r="G48" s="59"/>
      <c r="H48" s="139">
        <v>0.01</v>
      </c>
      <c r="I48" s="59"/>
      <c r="J48" s="139">
        <v>0.008</v>
      </c>
      <c r="K48" s="59"/>
      <c r="L48" s="59"/>
      <c r="M48" s="1"/>
      <c r="N48" s="1"/>
      <c r="O48" s="1"/>
      <c r="P48" s="1"/>
      <c r="Q48" s="1"/>
      <c r="R48" s="1"/>
    </row>
    <row r="49" spans="2:18" ht="12" customHeight="1">
      <c r="B49" s="128" t="s">
        <v>1159</v>
      </c>
      <c r="C49" s="129"/>
      <c r="D49" s="61" t="s">
        <v>1160</v>
      </c>
      <c r="E49" s="59"/>
      <c r="F49" s="59"/>
      <c r="G49" s="59"/>
      <c r="H49" s="61" t="s">
        <v>1160</v>
      </c>
      <c r="I49" s="59"/>
      <c r="J49" s="61" t="s">
        <v>1160</v>
      </c>
      <c r="K49" s="59"/>
      <c r="L49" s="59"/>
      <c r="M49" s="1"/>
      <c r="N49" s="1"/>
      <c r="O49" s="1"/>
      <c r="P49" s="1"/>
      <c r="Q49" s="1"/>
      <c r="R49" s="1"/>
    </row>
    <row r="50" spans="2:18" ht="10.5" customHeight="1">
      <c r="B50" s="128" t="s">
        <v>1161</v>
      </c>
      <c r="C50" s="129"/>
      <c r="D50" s="61" t="s">
        <v>1162</v>
      </c>
      <c r="E50" s="59"/>
      <c r="F50" s="59"/>
      <c r="G50" s="59"/>
      <c r="H50" s="61" t="s">
        <v>1162</v>
      </c>
      <c r="I50" s="59"/>
      <c r="J50" s="61" t="s">
        <v>1162</v>
      </c>
      <c r="K50" s="59"/>
      <c r="L50" s="59"/>
      <c r="M50" s="1"/>
      <c r="N50" s="1"/>
      <c r="O50" s="1"/>
      <c r="P50" s="1"/>
      <c r="Q50" s="1"/>
      <c r="R50" s="1"/>
    </row>
    <row r="51" spans="2:18" ht="14.25" customHeight="1">
      <c r="B51" s="128" t="s">
        <v>1163</v>
      </c>
      <c r="C51" s="129"/>
      <c r="D51" s="61" t="s">
        <v>1164</v>
      </c>
      <c r="E51" s="59"/>
      <c r="F51" s="59"/>
      <c r="G51" s="59"/>
      <c r="H51" s="61" t="s">
        <v>1164</v>
      </c>
      <c r="I51" s="59"/>
      <c r="J51" s="61" t="s">
        <v>1164</v>
      </c>
      <c r="K51" s="59"/>
      <c r="L51" s="59"/>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68" t="s">
        <v>1128</v>
      </c>
      <c r="C53" s="69"/>
      <c r="D53" s="69"/>
      <c r="E53" s="69"/>
      <c r="F53" s="69"/>
      <c r="G53" s="69"/>
      <c r="H53" s="69"/>
      <c r="I53" s="69"/>
      <c r="J53" s="69"/>
      <c r="K53" s="69"/>
      <c r="L53" s="69"/>
      <c r="M53" s="69"/>
      <c r="N53" s="69"/>
      <c r="O53" s="69"/>
      <c r="P53" s="69"/>
      <c r="Q53" s="70"/>
      <c r="R53" s="1"/>
    </row>
    <row r="54" spans="2:18" ht="5.25" customHeight="1">
      <c r="B54" s="1"/>
      <c r="C54" s="1"/>
      <c r="D54" s="1"/>
      <c r="E54" s="1"/>
      <c r="F54" s="1"/>
      <c r="G54" s="1"/>
      <c r="H54" s="1"/>
      <c r="I54" s="1"/>
      <c r="J54" s="1"/>
      <c r="K54" s="1"/>
      <c r="L54" s="1"/>
      <c r="M54" s="1"/>
      <c r="N54" s="1"/>
      <c r="O54" s="1"/>
      <c r="P54" s="1"/>
      <c r="Q54" s="1"/>
      <c r="R54" s="1"/>
    </row>
    <row r="55" spans="2:3" ht="18.75" customHeight="1">
      <c r="B55" s="50" t="s">
        <v>1129</v>
      </c>
      <c r="C55" s="51"/>
    </row>
  </sheetData>
  <sheetProtection/>
  <mergeCells count="104">
    <mergeCell ref="B50:C50"/>
    <mergeCell ref="D50:G50"/>
    <mergeCell ref="H50:I50"/>
    <mergeCell ref="J50:L50"/>
    <mergeCell ref="B51:C51"/>
    <mergeCell ref="D51:G51"/>
    <mergeCell ref="H51:I51"/>
    <mergeCell ref="J51:L51"/>
    <mergeCell ref="B48:C48"/>
    <mergeCell ref="D48:G48"/>
    <mergeCell ref="H48:I48"/>
    <mergeCell ref="J48:L48"/>
    <mergeCell ref="B49:C49"/>
    <mergeCell ref="D49:G49"/>
    <mergeCell ref="H49:I49"/>
    <mergeCell ref="J49:L49"/>
    <mergeCell ref="B46:C46"/>
    <mergeCell ref="D46:G46"/>
    <mergeCell ref="H46:I46"/>
    <mergeCell ref="J46:L46"/>
    <mergeCell ref="B47:C47"/>
    <mergeCell ref="D47:G47"/>
    <mergeCell ref="H47:I47"/>
    <mergeCell ref="J47:L47"/>
    <mergeCell ref="B44:C44"/>
    <mergeCell ref="D44:G44"/>
    <mergeCell ref="H44:I44"/>
    <mergeCell ref="J44:L44"/>
    <mergeCell ref="B45:C45"/>
    <mergeCell ref="D45:G45"/>
    <mergeCell ref="H45:I45"/>
    <mergeCell ref="J45:L45"/>
    <mergeCell ref="B42:C42"/>
    <mergeCell ref="D42:G42"/>
    <mergeCell ref="H42:I42"/>
    <mergeCell ref="J42:L42"/>
    <mergeCell ref="B43:C43"/>
    <mergeCell ref="D43:G43"/>
    <mergeCell ref="H43:I43"/>
    <mergeCell ref="J43:L43"/>
    <mergeCell ref="B40:C40"/>
    <mergeCell ref="D40:G40"/>
    <mergeCell ref="H40:I40"/>
    <mergeCell ref="J40:L40"/>
    <mergeCell ref="B41:C41"/>
    <mergeCell ref="D41:G41"/>
    <mergeCell ref="H41:I41"/>
    <mergeCell ref="J41:L41"/>
    <mergeCell ref="C31:N31"/>
    <mergeCell ref="O31:Q31"/>
    <mergeCell ref="B39:C39"/>
    <mergeCell ref="D39:G39"/>
    <mergeCell ref="H39:I39"/>
    <mergeCell ref="J39:L39"/>
    <mergeCell ref="C28:M28"/>
    <mergeCell ref="N28:R28"/>
    <mergeCell ref="C29:M29"/>
    <mergeCell ref="N29:R29"/>
    <mergeCell ref="C30:N30"/>
    <mergeCell ref="O30:R30"/>
    <mergeCell ref="C25:N25"/>
    <mergeCell ref="O25:R25"/>
    <mergeCell ref="C26:N26"/>
    <mergeCell ref="O26:R26"/>
    <mergeCell ref="C27:N27"/>
    <mergeCell ref="O27:R27"/>
    <mergeCell ref="C22:J22"/>
    <mergeCell ref="K22:Q22"/>
    <mergeCell ref="C23:N23"/>
    <mergeCell ref="O23:R23"/>
    <mergeCell ref="C24:N24"/>
    <mergeCell ref="O24:R24"/>
    <mergeCell ref="C19:J19"/>
    <mergeCell ref="K19:R19"/>
    <mergeCell ref="C20:I20"/>
    <mergeCell ref="J20:R20"/>
    <mergeCell ref="C21:K21"/>
    <mergeCell ref="L21:R21"/>
    <mergeCell ref="C16:P16"/>
    <mergeCell ref="Q16:R16"/>
    <mergeCell ref="C17:N17"/>
    <mergeCell ref="O17:R17"/>
    <mergeCell ref="C18:N18"/>
    <mergeCell ref="O18:R18"/>
    <mergeCell ref="P35:Q35"/>
    <mergeCell ref="C35:O35"/>
    <mergeCell ref="B37:Q37"/>
    <mergeCell ref="B53:Q53"/>
    <mergeCell ref="B55:C55"/>
    <mergeCell ref="F6:H6"/>
    <mergeCell ref="C12:O12"/>
    <mergeCell ref="P12:R12"/>
    <mergeCell ref="C13:O13"/>
    <mergeCell ref="P13:Q13"/>
    <mergeCell ref="H2:R2"/>
    <mergeCell ref="B4:R4"/>
    <mergeCell ref="B6:D6"/>
    <mergeCell ref="B8:R8"/>
    <mergeCell ref="C10:O10"/>
    <mergeCell ref="B33:Q33"/>
    <mergeCell ref="C14:P14"/>
    <mergeCell ref="Q14:R14"/>
    <mergeCell ref="C15:P15"/>
    <mergeCell ref="Q15:R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93"/>
  <sheetViews>
    <sheetView showGridLines="0" view="pageBreakPreview" zoomScale="60" zoomScalePageLayoutView="0" workbookViewId="0" topLeftCell="B265">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31" t="s">
        <v>987</v>
      </c>
      <c r="O3" s="32"/>
      <c r="P3" s="32"/>
      <c r="Q3" s="32"/>
      <c r="R3" s="32"/>
      <c r="S3" s="32"/>
      <c r="T3" s="32"/>
      <c r="U3" s="32"/>
      <c r="V3" s="32"/>
      <c r="W3" s="32"/>
      <c r="X3" s="32"/>
      <c r="Y3" s="32"/>
      <c r="Z3" s="32"/>
      <c r="AA3" s="32"/>
      <c r="AB3" s="32"/>
      <c r="AC3" s="32"/>
      <c r="AD3" s="32"/>
      <c r="AE3" s="32"/>
      <c r="AF3" s="32"/>
      <c r="AG3" s="32"/>
      <c r="AH3" s="32"/>
      <c r="AI3" s="32"/>
      <c r="AJ3" s="32"/>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33" t="s">
        <v>1165</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38" t="s">
        <v>1122</v>
      </c>
      <c r="C7" s="39"/>
      <c r="D7" s="39"/>
      <c r="E7" s="39"/>
      <c r="F7" s="39"/>
      <c r="G7" s="39"/>
      <c r="H7" s="39"/>
      <c r="I7" s="39"/>
      <c r="J7" s="39"/>
      <c r="K7" s="1"/>
      <c r="L7" s="40">
        <v>43951</v>
      </c>
      <c r="M7" s="41"/>
      <c r="N7" s="41"/>
      <c r="O7" s="41"/>
      <c r="P7" s="41"/>
      <c r="Q7" s="41"/>
      <c r="R7" s="41"/>
      <c r="S7" s="41"/>
      <c r="T7" s="41"/>
      <c r="U7" s="1"/>
      <c r="V7" s="1"/>
      <c r="W7" s="1"/>
      <c r="X7" s="1"/>
      <c r="Y7" s="1"/>
      <c r="Z7" s="1"/>
      <c r="AA7" s="1"/>
      <c r="AB7" s="1"/>
      <c r="AC7" s="1"/>
      <c r="AD7" s="1"/>
      <c r="AE7" s="1"/>
      <c r="AF7" s="1"/>
      <c r="AG7" s="1"/>
      <c r="AH7" s="1"/>
      <c r="AI7" s="1"/>
      <c r="AJ7" s="1"/>
    </row>
    <row r="8" spans="2:36" ht="5.25" customHeight="1">
      <c r="B8" s="39"/>
      <c r="C8" s="39"/>
      <c r="D8" s="39"/>
      <c r="E8" s="39"/>
      <c r="F8" s="39"/>
      <c r="G8" s="39"/>
      <c r="H8" s="39"/>
      <c r="I8" s="39"/>
      <c r="J8" s="39"/>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68" t="s">
        <v>1166</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70"/>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140"/>
      <c r="C11" s="56"/>
      <c r="D11" s="56"/>
      <c r="E11" s="56"/>
      <c r="F11" s="56"/>
      <c r="G11" s="56"/>
      <c r="H11" s="56"/>
      <c r="I11" s="55" t="s">
        <v>1181</v>
      </c>
      <c r="J11" s="56"/>
      <c r="K11" s="56"/>
      <c r="L11" s="56"/>
      <c r="M11" s="56"/>
      <c r="N11" s="56"/>
      <c r="O11" s="56"/>
      <c r="P11" s="56"/>
      <c r="Q11" s="56"/>
      <c r="R11" s="56"/>
      <c r="S11" s="56"/>
      <c r="T11" s="56"/>
      <c r="U11" s="55" t="s">
        <v>1182</v>
      </c>
      <c r="V11" s="56"/>
      <c r="W11" s="56"/>
      <c r="X11" s="56"/>
      <c r="Y11" s="56"/>
      <c r="Z11" s="56"/>
      <c r="AA11" s="56"/>
      <c r="AB11" s="55" t="s">
        <v>1183</v>
      </c>
      <c r="AC11" s="56"/>
      <c r="AD11" s="56"/>
      <c r="AE11" s="56"/>
      <c r="AF11" s="56"/>
      <c r="AG11" s="56"/>
      <c r="AH11" s="55" t="s">
        <v>1182</v>
      </c>
      <c r="AI11" s="56"/>
      <c r="AJ11" s="1"/>
    </row>
    <row r="12" spans="2:36" ht="12" customHeight="1">
      <c r="B12" s="124" t="s">
        <v>582</v>
      </c>
      <c r="C12" s="59"/>
      <c r="D12" s="59"/>
      <c r="E12" s="59"/>
      <c r="F12" s="59"/>
      <c r="G12" s="59"/>
      <c r="H12" s="59"/>
      <c r="I12" s="141">
        <v>502818674.08999866</v>
      </c>
      <c r="J12" s="59"/>
      <c r="K12" s="59"/>
      <c r="L12" s="59"/>
      <c r="M12" s="59"/>
      <c r="N12" s="59"/>
      <c r="O12" s="59"/>
      <c r="P12" s="59"/>
      <c r="Q12" s="59"/>
      <c r="R12" s="59"/>
      <c r="S12" s="59"/>
      <c r="T12" s="59"/>
      <c r="U12" s="139">
        <v>0.1666420213623713</v>
      </c>
      <c r="V12" s="59"/>
      <c r="W12" s="59"/>
      <c r="X12" s="59"/>
      <c r="Y12" s="59"/>
      <c r="Z12" s="59"/>
      <c r="AA12" s="59"/>
      <c r="AB12" s="58">
        <v>6746</v>
      </c>
      <c r="AC12" s="59"/>
      <c r="AD12" s="59"/>
      <c r="AE12" s="59"/>
      <c r="AF12" s="59"/>
      <c r="AG12" s="59"/>
      <c r="AH12" s="139">
        <v>0.16441628077016818</v>
      </c>
      <c r="AI12" s="59"/>
      <c r="AJ12" s="1"/>
    </row>
    <row r="13" spans="2:36" ht="12" customHeight="1">
      <c r="B13" s="124" t="s">
        <v>586</v>
      </c>
      <c r="C13" s="59"/>
      <c r="D13" s="59"/>
      <c r="E13" s="59"/>
      <c r="F13" s="59"/>
      <c r="G13" s="59"/>
      <c r="H13" s="59"/>
      <c r="I13" s="141">
        <v>449647325.8100004</v>
      </c>
      <c r="J13" s="59"/>
      <c r="K13" s="59"/>
      <c r="L13" s="59"/>
      <c r="M13" s="59"/>
      <c r="N13" s="59"/>
      <c r="O13" s="59"/>
      <c r="P13" s="59"/>
      <c r="Q13" s="59"/>
      <c r="R13" s="59"/>
      <c r="S13" s="59"/>
      <c r="T13" s="59"/>
      <c r="U13" s="139">
        <v>0.1490201997942336</v>
      </c>
      <c r="V13" s="59"/>
      <c r="W13" s="59"/>
      <c r="X13" s="59"/>
      <c r="Y13" s="59"/>
      <c r="Z13" s="59"/>
      <c r="AA13" s="59"/>
      <c r="AB13" s="58">
        <v>6489</v>
      </c>
      <c r="AC13" s="59"/>
      <c r="AD13" s="59"/>
      <c r="AE13" s="59"/>
      <c r="AF13" s="59"/>
      <c r="AG13" s="59"/>
      <c r="AH13" s="139">
        <v>0.15815257128930052</v>
      </c>
      <c r="AI13" s="59"/>
      <c r="AJ13" s="1"/>
    </row>
    <row r="14" spans="2:36" ht="12" customHeight="1">
      <c r="B14" s="124" t="s">
        <v>584</v>
      </c>
      <c r="C14" s="59"/>
      <c r="D14" s="59"/>
      <c r="E14" s="59"/>
      <c r="F14" s="59"/>
      <c r="G14" s="59"/>
      <c r="H14" s="59"/>
      <c r="I14" s="141">
        <v>427622181.4400002</v>
      </c>
      <c r="J14" s="59"/>
      <c r="K14" s="59"/>
      <c r="L14" s="59"/>
      <c r="M14" s="59"/>
      <c r="N14" s="59"/>
      <c r="O14" s="59"/>
      <c r="P14" s="59"/>
      <c r="Q14" s="59"/>
      <c r="R14" s="59"/>
      <c r="S14" s="59"/>
      <c r="T14" s="59"/>
      <c r="U14" s="139">
        <v>0.1417207203441964</v>
      </c>
      <c r="V14" s="59"/>
      <c r="W14" s="59"/>
      <c r="X14" s="59"/>
      <c r="Y14" s="59"/>
      <c r="Z14" s="59"/>
      <c r="AA14" s="59"/>
      <c r="AB14" s="58">
        <v>5472</v>
      </c>
      <c r="AC14" s="59"/>
      <c r="AD14" s="59"/>
      <c r="AE14" s="59"/>
      <c r="AF14" s="59"/>
      <c r="AG14" s="59"/>
      <c r="AH14" s="139">
        <v>0.1333658298805752</v>
      </c>
      <c r="AI14" s="59"/>
      <c r="AJ14" s="1"/>
    </row>
    <row r="15" spans="2:36" ht="12" customHeight="1">
      <c r="B15" s="124" t="s">
        <v>590</v>
      </c>
      <c r="C15" s="59"/>
      <c r="D15" s="59"/>
      <c r="E15" s="59"/>
      <c r="F15" s="59"/>
      <c r="G15" s="59"/>
      <c r="H15" s="59"/>
      <c r="I15" s="141">
        <v>325591283.0999993</v>
      </c>
      <c r="J15" s="59"/>
      <c r="K15" s="59"/>
      <c r="L15" s="59"/>
      <c r="M15" s="59"/>
      <c r="N15" s="59"/>
      <c r="O15" s="59"/>
      <c r="P15" s="59"/>
      <c r="Q15" s="59"/>
      <c r="R15" s="59"/>
      <c r="S15" s="59"/>
      <c r="T15" s="59"/>
      <c r="U15" s="139">
        <v>0.10790607499203693</v>
      </c>
      <c r="V15" s="59"/>
      <c r="W15" s="59"/>
      <c r="X15" s="59"/>
      <c r="Y15" s="59"/>
      <c r="Z15" s="59"/>
      <c r="AA15" s="59"/>
      <c r="AB15" s="58">
        <v>5051</v>
      </c>
      <c r="AC15" s="59"/>
      <c r="AD15" s="59"/>
      <c r="AE15" s="59"/>
      <c r="AF15" s="59"/>
      <c r="AG15" s="59"/>
      <c r="AH15" s="139">
        <v>0.1231050450889593</v>
      </c>
      <c r="AI15" s="59"/>
      <c r="AJ15" s="1"/>
    </row>
    <row r="16" spans="2:36" ht="12" customHeight="1">
      <c r="B16" s="124" t="s">
        <v>588</v>
      </c>
      <c r="C16" s="59"/>
      <c r="D16" s="59"/>
      <c r="E16" s="59"/>
      <c r="F16" s="59"/>
      <c r="G16" s="59"/>
      <c r="H16" s="59"/>
      <c r="I16" s="141">
        <v>318098156.26999944</v>
      </c>
      <c r="J16" s="59"/>
      <c r="K16" s="59"/>
      <c r="L16" s="59"/>
      <c r="M16" s="59"/>
      <c r="N16" s="59"/>
      <c r="O16" s="59"/>
      <c r="P16" s="59"/>
      <c r="Q16" s="59"/>
      <c r="R16" s="59"/>
      <c r="S16" s="59"/>
      <c r="T16" s="59"/>
      <c r="U16" s="139">
        <v>0.10542273484255732</v>
      </c>
      <c r="V16" s="59"/>
      <c r="W16" s="59"/>
      <c r="X16" s="59"/>
      <c r="Y16" s="59"/>
      <c r="Z16" s="59"/>
      <c r="AA16" s="59"/>
      <c r="AB16" s="58">
        <v>3241</v>
      </c>
      <c r="AC16" s="59"/>
      <c r="AD16" s="59"/>
      <c r="AE16" s="59"/>
      <c r="AF16" s="59"/>
      <c r="AG16" s="59"/>
      <c r="AH16" s="139">
        <v>0.07899098220814038</v>
      </c>
      <c r="AI16" s="59"/>
      <c r="AJ16" s="1"/>
    </row>
    <row r="17" spans="2:36" ht="12" customHeight="1">
      <c r="B17" s="124" t="s">
        <v>594</v>
      </c>
      <c r="C17" s="59"/>
      <c r="D17" s="59"/>
      <c r="E17" s="59"/>
      <c r="F17" s="59"/>
      <c r="G17" s="59"/>
      <c r="H17" s="59"/>
      <c r="I17" s="141">
        <v>241855528.2500006</v>
      </c>
      <c r="J17" s="59"/>
      <c r="K17" s="59"/>
      <c r="L17" s="59"/>
      <c r="M17" s="59"/>
      <c r="N17" s="59"/>
      <c r="O17" s="59"/>
      <c r="P17" s="59"/>
      <c r="Q17" s="59"/>
      <c r="R17" s="59"/>
      <c r="S17" s="59"/>
      <c r="T17" s="59"/>
      <c r="U17" s="139">
        <v>0.08015472809991615</v>
      </c>
      <c r="V17" s="59"/>
      <c r="W17" s="59"/>
      <c r="X17" s="59"/>
      <c r="Y17" s="59"/>
      <c r="Z17" s="59"/>
      <c r="AA17" s="59"/>
      <c r="AB17" s="58">
        <v>3452</v>
      </c>
      <c r="AC17" s="59"/>
      <c r="AD17" s="59"/>
      <c r="AE17" s="59"/>
      <c r="AF17" s="59"/>
      <c r="AG17" s="59"/>
      <c r="AH17" s="139">
        <v>0.08413356080916402</v>
      </c>
      <c r="AI17" s="59"/>
      <c r="AJ17" s="1"/>
    </row>
    <row r="18" spans="2:36" ht="12" customHeight="1">
      <c r="B18" s="124" t="s">
        <v>592</v>
      </c>
      <c r="C18" s="59"/>
      <c r="D18" s="59"/>
      <c r="E18" s="59"/>
      <c r="F18" s="59"/>
      <c r="G18" s="59"/>
      <c r="H18" s="59"/>
      <c r="I18" s="141">
        <v>202778827.00000006</v>
      </c>
      <c r="J18" s="59"/>
      <c r="K18" s="59"/>
      <c r="L18" s="59"/>
      <c r="M18" s="59"/>
      <c r="N18" s="59"/>
      <c r="O18" s="59"/>
      <c r="P18" s="59"/>
      <c r="Q18" s="59"/>
      <c r="R18" s="59"/>
      <c r="S18" s="59"/>
      <c r="T18" s="59"/>
      <c r="U18" s="139">
        <v>0.06720409436249841</v>
      </c>
      <c r="V18" s="59"/>
      <c r="W18" s="59"/>
      <c r="X18" s="59"/>
      <c r="Y18" s="59"/>
      <c r="Z18" s="59"/>
      <c r="AA18" s="59"/>
      <c r="AB18" s="58">
        <v>3190</v>
      </c>
      <c r="AC18" s="59"/>
      <c r="AD18" s="59"/>
      <c r="AE18" s="59"/>
      <c r="AF18" s="59"/>
      <c r="AG18" s="59"/>
      <c r="AH18" s="139">
        <v>0.0777479892761394</v>
      </c>
      <c r="AI18" s="59"/>
      <c r="AJ18" s="1"/>
    </row>
    <row r="19" spans="2:36" ht="12" customHeight="1">
      <c r="B19" s="124" t="s">
        <v>596</v>
      </c>
      <c r="C19" s="59"/>
      <c r="D19" s="59"/>
      <c r="E19" s="59"/>
      <c r="F19" s="59"/>
      <c r="G19" s="59"/>
      <c r="H19" s="59"/>
      <c r="I19" s="141">
        <v>190701039.9400004</v>
      </c>
      <c r="J19" s="59"/>
      <c r="K19" s="59"/>
      <c r="L19" s="59"/>
      <c r="M19" s="59"/>
      <c r="N19" s="59"/>
      <c r="O19" s="59"/>
      <c r="P19" s="59"/>
      <c r="Q19" s="59"/>
      <c r="R19" s="59"/>
      <c r="S19" s="59"/>
      <c r="T19" s="59"/>
      <c r="U19" s="139">
        <v>0.06320132566480603</v>
      </c>
      <c r="V19" s="59"/>
      <c r="W19" s="59"/>
      <c r="X19" s="59"/>
      <c r="Y19" s="59"/>
      <c r="Z19" s="59"/>
      <c r="AA19" s="59"/>
      <c r="AB19" s="58">
        <v>2822</v>
      </c>
      <c r="AC19" s="59"/>
      <c r="AD19" s="59"/>
      <c r="AE19" s="59"/>
      <c r="AF19" s="59"/>
      <c r="AG19" s="59"/>
      <c r="AH19" s="139">
        <v>0.06877894223738727</v>
      </c>
      <c r="AI19" s="59"/>
      <c r="AJ19" s="1"/>
    </row>
    <row r="20" spans="2:36" ht="12" customHeight="1">
      <c r="B20" s="124" t="s">
        <v>598</v>
      </c>
      <c r="C20" s="59"/>
      <c r="D20" s="59"/>
      <c r="E20" s="59"/>
      <c r="F20" s="59"/>
      <c r="G20" s="59"/>
      <c r="H20" s="59"/>
      <c r="I20" s="141">
        <v>172002325.59999996</v>
      </c>
      <c r="J20" s="59"/>
      <c r="K20" s="59"/>
      <c r="L20" s="59"/>
      <c r="M20" s="59"/>
      <c r="N20" s="59"/>
      <c r="O20" s="59"/>
      <c r="P20" s="59"/>
      <c r="Q20" s="59"/>
      <c r="R20" s="59"/>
      <c r="S20" s="59"/>
      <c r="T20" s="59"/>
      <c r="U20" s="139">
        <v>0.05700427747415449</v>
      </c>
      <c r="V20" s="59"/>
      <c r="W20" s="59"/>
      <c r="X20" s="59"/>
      <c r="Y20" s="59"/>
      <c r="Z20" s="59"/>
      <c r="AA20" s="59"/>
      <c r="AB20" s="58">
        <v>1940</v>
      </c>
      <c r="AC20" s="59"/>
      <c r="AD20" s="59"/>
      <c r="AE20" s="59"/>
      <c r="AF20" s="59"/>
      <c r="AG20" s="59"/>
      <c r="AH20" s="139">
        <v>0.04728247623689983</v>
      </c>
      <c r="AI20" s="59"/>
      <c r="AJ20" s="1"/>
    </row>
    <row r="21" spans="2:36" ht="12" customHeight="1">
      <c r="B21" s="124" t="s">
        <v>600</v>
      </c>
      <c r="C21" s="59"/>
      <c r="D21" s="59"/>
      <c r="E21" s="59"/>
      <c r="F21" s="59"/>
      <c r="G21" s="59"/>
      <c r="H21" s="59"/>
      <c r="I21" s="141">
        <v>110989470.88000016</v>
      </c>
      <c r="J21" s="59"/>
      <c r="K21" s="59"/>
      <c r="L21" s="59"/>
      <c r="M21" s="59"/>
      <c r="N21" s="59"/>
      <c r="O21" s="59"/>
      <c r="P21" s="59"/>
      <c r="Q21" s="59"/>
      <c r="R21" s="59"/>
      <c r="S21" s="59"/>
      <c r="T21" s="59"/>
      <c r="U21" s="139">
        <v>0.03678365727139401</v>
      </c>
      <c r="V21" s="59"/>
      <c r="W21" s="59"/>
      <c r="X21" s="59"/>
      <c r="Y21" s="59"/>
      <c r="Z21" s="59"/>
      <c r="AA21" s="59"/>
      <c r="AB21" s="58">
        <v>1583</v>
      </c>
      <c r="AC21" s="59"/>
      <c r="AD21" s="59"/>
      <c r="AE21" s="59"/>
      <c r="AF21" s="59"/>
      <c r="AG21" s="59"/>
      <c r="AH21" s="139">
        <v>0.03858152571289301</v>
      </c>
      <c r="AI21" s="59"/>
      <c r="AJ21" s="1"/>
    </row>
    <row r="22" spans="2:36" ht="12" customHeight="1">
      <c r="B22" s="124" t="s">
        <v>534</v>
      </c>
      <c r="C22" s="59"/>
      <c r="D22" s="59"/>
      <c r="E22" s="59"/>
      <c r="F22" s="59"/>
      <c r="G22" s="59"/>
      <c r="H22" s="59"/>
      <c r="I22" s="141">
        <v>72447129.25000001</v>
      </c>
      <c r="J22" s="59"/>
      <c r="K22" s="59"/>
      <c r="L22" s="59"/>
      <c r="M22" s="59"/>
      <c r="N22" s="59"/>
      <c r="O22" s="59"/>
      <c r="P22" s="59"/>
      <c r="Q22" s="59"/>
      <c r="R22" s="59"/>
      <c r="S22" s="59"/>
      <c r="T22" s="59"/>
      <c r="U22" s="139">
        <v>0.02401011872116766</v>
      </c>
      <c r="V22" s="59"/>
      <c r="W22" s="59"/>
      <c r="X22" s="59"/>
      <c r="Y22" s="59"/>
      <c r="Z22" s="59"/>
      <c r="AA22" s="59"/>
      <c r="AB22" s="58">
        <v>1014</v>
      </c>
      <c r="AC22" s="59"/>
      <c r="AD22" s="59"/>
      <c r="AE22" s="59"/>
      <c r="AF22" s="59"/>
      <c r="AG22" s="59"/>
      <c r="AH22" s="139">
        <v>0.02471362417743115</v>
      </c>
      <c r="AI22" s="59"/>
      <c r="AJ22" s="1"/>
    </row>
    <row r="23" spans="2:36" ht="12" customHeight="1">
      <c r="B23" s="124" t="s">
        <v>62</v>
      </c>
      <c r="C23" s="59"/>
      <c r="D23" s="59"/>
      <c r="E23" s="59"/>
      <c r="F23" s="59"/>
      <c r="G23" s="59"/>
      <c r="H23" s="59"/>
      <c r="I23" s="141">
        <v>2806285.18</v>
      </c>
      <c r="J23" s="59"/>
      <c r="K23" s="59"/>
      <c r="L23" s="59"/>
      <c r="M23" s="59"/>
      <c r="N23" s="59"/>
      <c r="O23" s="59"/>
      <c r="P23" s="59"/>
      <c r="Q23" s="59"/>
      <c r="R23" s="59"/>
      <c r="S23" s="59"/>
      <c r="T23" s="59"/>
      <c r="U23" s="139">
        <v>0.0009300470706677912</v>
      </c>
      <c r="V23" s="59"/>
      <c r="W23" s="59"/>
      <c r="X23" s="59"/>
      <c r="Y23" s="59"/>
      <c r="Z23" s="59"/>
      <c r="AA23" s="59"/>
      <c r="AB23" s="58">
        <v>30</v>
      </c>
      <c r="AC23" s="59"/>
      <c r="AD23" s="59"/>
      <c r="AE23" s="59"/>
      <c r="AF23" s="59"/>
      <c r="AG23" s="59"/>
      <c r="AH23" s="139">
        <v>0.00073117231294175</v>
      </c>
      <c r="AI23" s="59"/>
      <c r="AJ23" s="1"/>
    </row>
    <row r="24" spans="2:36" ht="13.5" customHeight="1">
      <c r="B24" s="142"/>
      <c r="C24" s="143"/>
      <c r="D24" s="143"/>
      <c r="E24" s="143"/>
      <c r="F24" s="143"/>
      <c r="G24" s="143"/>
      <c r="H24" s="143"/>
      <c r="I24" s="144">
        <v>3017358226.809999</v>
      </c>
      <c r="J24" s="143"/>
      <c r="K24" s="143"/>
      <c r="L24" s="143"/>
      <c r="M24" s="143"/>
      <c r="N24" s="143"/>
      <c r="O24" s="143"/>
      <c r="P24" s="143"/>
      <c r="Q24" s="143"/>
      <c r="R24" s="143"/>
      <c r="S24" s="143"/>
      <c r="T24" s="143"/>
      <c r="U24" s="145">
        <v>0.9999999999999967</v>
      </c>
      <c r="V24" s="143"/>
      <c r="W24" s="143"/>
      <c r="X24" s="143"/>
      <c r="Y24" s="143"/>
      <c r="Z24" s="143"/>
      <c r="AA24" s="143"/>
      <c r="AB24" s="146">
        <v>41030</v>
      </c>
      <c r="AC24" s="143"/>
      <c r="AD24" s="143"/>
      <c r="AE24" s="143"/>
      <c r="AF24" s="143"/>
      <c r="AG24" s="143"/>
      <c r="AH24" s="145">
        <v>1</v>
      </c>
      <c r="AI24" s="143"/>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68" t="s">
        <v>1167</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70"/>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55" t="s">
        <v>1184</v>
      </c>
      <c r="C28" s="56"/>
      <c r="D28" s="56"/>
      <c r="E28" s="56"/>
      <c r="F28" s="56"/>
      <c r="G28" s="56"/>
      <c r="H28" s="56"/>
      <c r="I28" s="56"/>
      <c r="J28" s="55" t="s">
        <v>1181</v>
      </c>
      <c r="K28" s="56"/>
      <c r="L28" s="56"/>
      <c r="M28" s="56"/>
      <c r="N28" s="56"/>
      <c r="O28" s="56"/>
      <c r="P28" s="56"/>
      <c r="Q28" s="56"/>
      <c r="R28" s="56"/>
      <c r="S28" s="56"/>
      <c r="T28" s="56"/>
      <c r="U28" s="55" t="s">
        <v>1182</v>
      </c>
      <c r="V28" s="56"/>
      <c r="W28" s="56"/>
      <c r="X28" s="56"/>
      <c r="Y28" s="56"/>
      <c r="Z28" s="56"/>
      <c r="AA28" s="56"/>
      <c r="AB28" s="55" t="s">
        <v>1183</v>
      </c>
      <c r="AC28" s="56"/>
      <c r="AD28" s="56"/>
      <c r="AE28" s="56"/>
      <c r="AF28" s="56"/>
      <c r="AG28" s="55" t="s">
        <v>1182</v>
      </c>
      <c r="AH28" s="56"/>
      <c r="AI28" s="56"/>
      <c r="AJ28" s="1"/>
    </row>
    <row r="29" spans="2:36" ht="12.75" customHeight="1">
      <c r="B29" s="61" t="s">
        <v>1185</v>
      </c>
      <c r="C29" s="59"/>
      <c r="D29" s="59"/>
      <c r="E29" s="59"/>
      <c r="F29" s="59"/>
      <c r="G29" s="59"/>
      <c r="H29" s="59"/>
      <c r="I29" s="59"/>
      <c r="J29" s="141">
        <v>360274112.88000005</v>
      </c>
      <c r="K29" s="59"/>
      <c r="L29" s="59"/>
      <c r="M29" s="59"/>
      <c r="N29" s="59"/>
      <c r="O29" s="59"/>
      <c r="P29" s="59"/>
      <c r="Q29" s="59"/>
      <c r="R29" s="59"/>
      <c r="S29" s="59"/>
      <c r="T29" s="59"/>
      <c r="U29" s="139">
        <v>0.1194005105787151</v>
      </c>
      <c r="V29" s="59"/>
      <c r="W29" s="59"/>
      <c r="X29" s="59"/>
      <c r="Y29" s="59"/>
      <c r="Z29" s="59"/>
      <c r="AA29" s="59"/>
      <c r="AB29" s="58">
        <v>3773</v>
      </c>
      <c r="AC29" s="59"/>
      <c r="AD29" s="59"/>
      <c r="AE29" s="59"/>
      <c r="AF29" s="59"/>
      <c r="AG29" s="139">
        <v>0.09195710455764075</v>
      </c>
      <c r="AH29" s="59"/>
      <c r="AI29" s="59"/>
      <c r="AJ29" s="1"/>
    </row>
    <row r="30" spans="2:36" ht="12.75" customHeight="1">
      <c r="B30" s="61" t="s">
        <v>1186</v>
      </c>
      <c r="C30" s="59"/>
      <c r="D30" s="59"/>
      <c r="E30" s="59"/>
      <c r="F30" s="59"/>
      <c r="G30" s="59"/>
      <c r="H30" s="59"/>
      <c r="I30" s="59"/>
      <c r="J30" s="141">
        <v>322177196.5299988</v>
      </c>
      <c r="K30" s="59"/>
      <c r="L30" s="59"/>
      <c r="M30" s="59"/>
      <c r="N30" s="59"/>
      <c r="O30" s="59"/>
      <c r="P30" s="59"/>
      <c r="Q30" s="59"/>
      <c r="R30" s="59"/>
      <c r="S30" s="59"/>
      <c r="T30" s="59"/>
      <c r="U30" s="139">
        <v>0.10677459297585958</v>
      </c>
      <c r="V30" s="59"/>
      <c r="W30" s="59"/>
      <c r="X30" s="59"/>
      <c r="Y30" s="59"/>
      <c r="Z30" s="59"/>
      <c r="AA30" s="59"/>
      <c r="AB30" s="58">
        <v>3597</v>
      </c>
      <c r="AC30" s="59"/>
      <c r="AD30" s="59"/>
      <c r="AE30" s="59"/>
      <c r="AF30" s="59"/>
      <c r="AG30" s="139">
        <v>0.08766756032171581</v>
      </c>
      <c r="AH30" s="59"/>
      <c r="AI30" s="59"/>
      <c r="AJ30" s="1"/>
    </row>
    <row r="31" spans="2:36" ht="12.75" customHeight="1">
      <c r="B31" s="61" t="s">
        <v>1187</v>
      </c>
      <c r="C31" s="59"/>
      <c r="D31" s="59"/>
      <c r="E31" s="59"/>
      <c r="F31" s="59"/>
      <c r="G31" s="59"/>
      <c r="H31" s="59"/>
      <c r="I31" s="59"/>
      <c r="J31" s="141">
        <v>454998390.97999996</v>
      </c>
      <c r="K31" s="59"/>
      <c r="L31" s="59"/>
      <c r="M31" s="59"/>
      <c r="N31" s="59"/>
      <c r="O31" s="59"/>
      <c r="P31" s="59"/>
      <c r="Q31" s="59"/>
      <c r="R31" s="59"/>
      <c r="S31" s="59"/>
      <c r="T31" s="59"/>
      <c r="U31" s="139">
        <v>0.150793627000342</v>
      </c>
      <c r="V31" s="59"/>
      <c r="W31" s="59"/>
      <c r="X31" s="59"/>
      <c r="Y31" s="59"/>
      <c r="Z31" s="59"/>
      <c r="AA31" s="59"/>
      <c r="AB31" s="58">
        <v>5366</v>
      </c>
      <c r="AC31" s="59"/>
      <c r="AD31" s="59"/>
      <c r="AE31" s="59"/>
      <c r="AF31" s="59"/>
      <c r="AG31" s="139">
        <v>0.13078235437484767</v>
      </c>
      <c r="AH31" s="59"/>
      <c r="AI31" s="59"/>
      <c r="AJ31" s="1"/>
    </row>
    <row r="32" spans="2:36" ht="12.75" customHeight="1">
      <c r="B32" s="61" t="s">
        <v>1188</v>
      </c>
      <c r="C32" s="59"/>
      <c r="D32" s="59"/>
      <c r="E32" s="59"/>
      <c r="F32" s="59"/>
      <c r="G32" s="59"/>
      <c r="H32" s="59"/>
      <c r="I32" s="59"/>
      <c r="J32" s="141">
        <v>1032129605.6999983</v>
      </c>
      <c r="K32" s="59"/>
      <c r="L32" s="59"/>
      <c r="M32" s="59"/>
      <c r="N32" s="59"/>
      <c r="O32" s="59"/>
      <c r="P32" s="59"/>
      <c r="Q32" s="59"/>
      <c r="R32" s="59"/>
      <c r="S32" s="59"/>
      <c r="T32" s="59"/>
      <c r="U32" s="139">
        <v>0.34206399377086344</v>
      </c>
      <c r="V32" s="59"/>
      <c r="W32" s="59"/>
      <c r="X32" s="59"/>
      <c r="Y32" s="59"/>
      <c r="Z32" s="59"/>
      <c r="AA32" s="59"/>
      <c r="AB32" s="58">
        <v>14171</v>
      </c>
      <c r="AC32" s="59"/>
      <c r="AD32" s="59"/>
      <c r="AE32" s="59"/>
      <c r="AF32" s="59"/>
      <c r="AG32" s="139">
        <v>0.3453814282232513</v>
      </c>
      <c r="AH32" s="59"/>
      <c r="AI32" s="59"/>
      <c r="AJ32" s="1"/>
    </row>
    <row r="33" spans="2:36" ht="12.75" customHeight="1">
      <c r="B33" s="61" t="s">
        <v>1189</v>
      </c>
      <c r="C33" s="59"/>
      <c r="D33" s="59"/>
      <c r="E33" s="59"/>
      <c r="F33" s="59"/>
      <c r="G33" s="59"/>
      <c r="H33" s="59"/>
      <c r="I33" s="59"/>
      <c r="J33" s="141">
        <v>621310274.149999</v>
      </c>
      <c r="K33" s="59"/>
      <c r="L33" s="59"/>
      <c r="M33" s="59"/>
      <c r="N33" s="59"/>
      <c r="O33" s="59"/>
      <c r="P33" s="59"/>
      <c r="Q33" s="59"/>
      <c r="R33" s="59"/>
      <c r="S33" s="59"/>
      <c r="T33" s="59"/>
      <c r="U33" s="139">
        <v>0.2059120023037036</v>
      </c>
      <c r="V33" s="59"/>
      <c r="W33" s="59"/>
      <c r="X33" s="59"/>
      <c r="Y33" s="59"/>
      <c r="Z33" s="59"/>
      <c r="AA33" s="59"/>
      <c r="AB33" s="58">
        <v>9200</v>
      </c>
      <c r="AC33" s="59"/>
      <c r="AD33" s="59"/>
      <c r="AE33" s="59"/>
      <c r="AF33" s="59"/>
      <c r="AG33" s="139">
        <v>0.22422617596880332</v>
      </c>
      <c r="AH33" s="59"/>
      <c r="AI33" s="59"/>
      <c r="AJ33" s="1"/>
    </row>
    <row r="34" spans="2:36" ht="12.75" customHeight="1">
      <c r="B34" s="61" t="s">
        <v>1190</v>
      </c>
      <c r="C34" s="59"/>
      <c r="D34" s="59"/>
      <c r="E34" s="59"/>
      <c r="F34" s="59"/>
      <c r="G34" s="59"/>
      <c r="H34" s="59"/>
      <c r="I34" s="59"/>
      <c r="J34" s="141">
        <v>164046305.18999988</v>
      </c>
      <c r="K34" s="59"/>
      <c r="L34" s="59"/>
      <c r="M34" s="59"/>
      <c r="N34" s="59"/>
      <c r="O34" s="59"/>
      <c r="P34" s="59"/>
      <c r="Q34" s="59"/>
      <c r="R34" s="59"/>
      <c r="S34" s="59"/>
      <c r="T34" s="59"/>
      <c r="U34" s="139">
        <v>0.05436752710778808</v>
      </c>
      <c r="V34" s="59"/>
      <c r="W34" s="59"/>
      <c r="X34" s="59"/>
      <c r="Y34" s="59"/>
      <c r="Z34" s="59"/>
      <c r="AA34" s="59"/>
      <c r="AB34" s="58">
        <v>3202</v>
      </c>
      <c r="AC34" s="59"/>
      <c r="AD34" s="59"/>
      <c r="AE34" s="59"/>
      <c r="AF34" s="59"/>
      <c r="AG34" s="139">
        <v>0.07804045820131611</v>
      </c>
      <c r="AH34" s="59"/>
      <c r="AI34" s="59"/>
      <c r="AJ34" s="1"/>
    </row>
    <row r="35" spans="2:36" ht="12.75" customHeight="1">
      <c r="B35" s="61" t="s">
        <v>1191</v>
      </c>
      <c r="C35" s="59"/>
      <c r="D35" s="59"/>
      <c r="E35" s="59"/>
      <c r="F35" s="59"/>
      <c r="G35" s="59"/>
      <c r="H35" s="59"/>
      <c r="I35" s="59"/>
      <c r="J35" s="141">
        <v>9939074.529999994</v>
      </c>
      <c r="K35" s="59"/>
      <c r="L35" s="59"/>
      <c r="M35" s="59"/>
      <c r="N35" s="59"/>
      <c r="O35" s="59"/>
      <c r="P35" s="59"/>
      <c r="Q35" s="59"/>
      <c r="R35" s="59"/>
      <c r="S35" s="59"/>
      <c r="T35" s="59"/>
      <c r="U35" s="139">
        <v>0.0032939657087079632</v>
      </c>
      <c r="V35" s="59"/>
      <c r="W35" s="59"/>
      <c r="X35" s="59"/>
      <c r="Y35" s="59"/>
      <c r="Z35" s="59"/>
      <c r="AA35" s="59"/>
      <c r="AB35" s="58">
        <v>214</v>
      </c>
      <c r="AC35" s="59"/>
      <c r="AD35" s="59"/>
      <c r="AE35" s="59"/>
      <c r="AF35" s="59"/>
      <c r="AG35" s="139">
        <v>0.0052156958323178165</v>
      </c>
      <c r="AH35" s="59"/>
      <c r="AI35" s="59"/>
      <c r="AJ35" s="1"/>
    </row>
    <row r="36" spans="2:36" ht="12.75" customHeight="1">
      <c r="B36" s="61" t="s">
        <v>1192</v>
      </c>
      <c r="C36" s="59"/>
      <c r="D36" s="59"/>
      <c r="E36" s="59"/>
      <c r="F36" s="59"/>
      <c r="G36" s="59"/>
      <c r="H36" s="59"/>
      <c r="I36" s="59"/>
      <c r="J36" s="141">
        <v>3864370.7099999995</v>
      </c>
      <c r="K36" s="59"/>
      <c r="L36" s="59"/>
      <c r="M36" s="59"/>
      <c r="N36" s="59"/>
      <c r="O36" s="59"/>
      <c r="P36" s="59"/>
      <c r="Q36" s="59"/>
      <c r="R36" s="59"/>
      <c r="S36" s="59"/>
      <c r="T36" s="59"/>
      <c r="U36" s="139">
        <v>0.0012807132662154865</v>
      </c>
      <c r="V36" s="59"/>
      <c r="W36" s="59"/>
      <c r="X36" s="59"/>
      <c r="Y36" s="59"/>
      <c r="Z36" s="59"/>
      <c r="AA36" s="59"/>
      <c r="AB36" s="58">
        <v>115</v>
      </c>
      <c r="AC36" s="59"/>
      <c r="AD36" s="59"/>
      <c r="AE36" s="59"/>
      <c r="AF36" s="59"/>
      <c r="AG36" s="139">
        <v>0.0028028271996100415</v>
      </c>
      <c r="AH36" s="59"/>
      <c r="AI36" s="59"/>
      <c r="AJ36" s="1"/>
    </row>
    <row r="37" spans="2:36" ht="12.75" customHeight="1">
      <c r="B37" s="61" t="s">
        <v>1193</v>
      </c>
      <c r="C37" s="59"/>
      <c r="D37" s="59"/>
      <c r="E37" s="59"/>
      <c r="F37" s="59"/>
      <c r="G37" s="59"/>
      <c r="H37" s="59"/>
      <c r="I37" s="59"/>
      <c r="J37" s="141">
        <v>5125207.620000001</v>
      </c>
      <c r="K37" s="59"/>
      <c r="L37" s="59"/>
      <c r="M37" s="59"/>
      <c r="N37" s="59"/>
      <c r="O37" s="59"/>
      <c r="P37" s="59"/>
      <c r="Q37" s="59"/>
      <c r="R37" s="59"/>
      <c r="S37" s="59"/>
      <c r="T37" s="59"/>
      <c r="U37" s="139">
        <v>0.0016985744597579518</v>
      </c>
      <c r="V37" s="59"/>
      <c r="W37" s="59"/>
      <c r="X37" s="59"/>
      <c r="Y37" s="59"/>
      <c r="Z37" s="59"/>
      <c r="AA37" s="59"/>
      <c r="AB37" s="58">
        <v>336</v>
      </c>
      <c r="AC37" s="59"/>
      <c r="AD37" s="59"/>
      <c r="AE37" s="59"/>
      <c r="AF37" s="59"/>
      <c r="AG37" s="139">
        <v>0.0081891299049476</v>
      </c>
      <c r="AH37" s="59"/>
      <c r="AI37" s="59"/>
      <c r="AJ37" s="1"/>
    </row>
    <row r="38" spans="2:36" ht="12.75" customHeight="1">
      <c r="B38" s="61" t="s">
        <v>1194</v>
      </c>
      <c r="C38" s="59"/>
      <c r="D38" s="59"/>
      <c r="E38" s="59"/>
      <c r="F38" s="59"/>
      <c r="G38" s="59"/>
      <c r="H38" s="59"/>
      <c r="I38" s="59"/>
      <c r="J38" s="141">
        <v>11300334.319999998</v>
      </c>
      <c r="K38" s="59"/>
      <c r="L38" s="59"/>
      <c r="M38" s="59"/>
      <c r="N38" s="59"/>
      <c r="O38" s="59"/>
      <c r="P38" s="59"/>
      <c r="Q38" s="59"/>
      <c r="R38" s="59"/>
      <c r="S38" s="59"/>
      <c r="T38" s="59"/>
      <c r="U38" s="139">
        <v>0.003745108625019611</v>
      </c>
      <c r="V38" s="59"/>
      <c r="W38" s="59"/>
      <c r="X38" s="59"/>
      <c r="Y38" s="59"/>
      <c r="Z38" s="59"/>
      <c r="AA38" s="59"/>
      <c r="AB38" s="58">
        <v>395</v>
      </c>
      <c r="AC38" s="59"/>
      <c r="AD38" s="59"/>
      <c r="AE38" s="59"/>
      <c r="AF38" s="59"/>
      <c r="AG38" s="139">
        <v>0.009627102120399708</v>
      </c>
      <c r="AH38" s="59"/>
      <c r="AI38" s="59"/>
      <c r="AJ38" s="1"/>
    </row>
    <row r="39" spans="2:36" ht="12.75" customHeight="1">
      <c r="B39" s="61" t="s">
        <v>1195</v>
      </c>
      <c r="C39" s="59"/>
      <c r="D39" s="59"/>
      <c r="E39" s="59"/>
      <c r="F39" s="59"/>
      <c r="G39" s="59"/>
      <c r="H39" s="59"/>
      <c r="I39" s="59"/>
      <c r="J39" s="141">
        <v>15198201.059999997</v>
      </c>
      <c r="K39" s="59"/>
      <c r="L39" s="59"/>
      <c r="M39" s="59"/>
      <c r="N39" s="59"/>
      <c r="O39" s="59"/>
      <c r="P39" s="59"/>
      <c r="Q39" s="59"/>
      <c r="R39" s="59"/>
      <c r="S39" s="59"/>
      <c r="T39" s="59"/>
      <c r="U39" s="139">
        <v>0.005036923002698224</v>
      </c>
      <c r="V39" s="59"/>
      <c r="W39" s="59"/>
      <c r="X39" s="59"/>
      <c r="Y39" s="59"/>
      <c r="Z39" s="59"/>
      <c r="AA39" s="59"/>
      <c r="AB39" s="58">
        <v>264</v>
      </c>
      <c r="AC39" s="59"/>
      <c r="AD39" s="59"/>
      <c r="AE39" s="59"/>
      <c r="AF39" s="59"/>
      <c r="AG39" s="139">
        <v>0.006434316353887399</v>
      </c>
      <c r="AH39" s="59"/>
      <c r="AI39" s="59"/>
      <c r="AJ39" s="1"/>
    </row>
    <row r="40" spans="2:36" ht="12.75" customHeight="1">
      <c r="B40" s="61" t="s">
        <v>1196</v>
      </c>
      <c r="C40" s="59"/>
      <c r="D40" s="59"/>
      <c r="E40" s="59"/>
      <c r="F40" s="59"/>
      <c r="G40" s="59"/>
      <c r="H40" s="59"/>
      <c r="I40" s="59"/>
      <c r="J40" s="141">
        <v>1970285.39</v>
      </c>
      <c r="K40" s="59"/>
      <c r="L40" s="59"/>
      <c r="M40" s="59"/>
      <c r="N40" s="59"/>
      <c r="O40" s="59"/>
      <c r="P40" s="59"/>
      <c r="Q40" s="59"/>
      <c r="R40" s="59"/>
      <c r="S40" s="59"/>
      <c r="T40" s="59"/>
      <c r="U40" s="139">
        <v>0.000652983584280286</v>
      </c>
      <c r="V40" s="59"/>
      <c r="W40" s="59"/>
      <c r="X40" s="59"/>
      <c r="Y40" s="59"/>
      <c r="Z40" s="59"/>
      <c r="AA40" s="59"/>
      <c r="AB40" s="58">
        <v>60</v>
      </c>
      <c r="AC40" s="59"/>
      <c r="AD40" s="59"/>
      <c r="AE40" s="59"/>
      <c r="AF40" s="59"/>
      <c r="AG40" s="139">
        <v>0.0014623446258835</v>
      </c>
      <c r="AH40" s="59"/>
      <c r="AI40" s="59"/>
      <c r="AJ40" s="1"/>
    </row>
    <row r="41" spans="2:36" ht="12.75" customHeight="1">
      <c r="B41" s="61" t="s">
        <v>1197</v>
      </c>
      <c r="C41" s="59"/>
      <c r="D41" s="59"/>
      <c r="E41" s="59"/>
      <c r="F41" s="59"/>
      <c r="G41" s="59"/>
      <c r="H41" s="59"/>
      <c r="I41" s="59"/>
      <c r="J41" s="141">
        <v>6309853.640000001</v>
      </c>
      <c r="K41" s="59"/>
      <c r="L41" s="59"/>
      <c r="M41" s="59"/>
      <c r="N41" s="59"/>
      <c r="O41" s="59"/>
      <c r="P41" s="59"/>
      <c r="Q41" s="59"/>
      <c r="R41" s="59"/>
      <c r="S41" s="59"/>
      <c r="T41" s="59"/>
      <c r="U41" s="139">
        <v>0.0020911847933517947</v>
      </c>
      <c r="V41" s="59"/>
      <c r="W41" s="59"/>
      <c r="X41" s="59"/>
      <c r="Y41" s="59"/>
      <c r="Z41" s="59"/>
      <c r="AA41" s="59"/>
      <c r="AB41" s="58">
        <v>27</v>
      </c>
      <c r="AC41" s="59"/>
      <c r="AD41" s="59"/>
      <c r="AE41" s="59"/>
      <c r="AF41" s="59"/>
      <c r="AG41" s="139">
        <v>0.0006580550816475749</v>
      </c>
      <c r="AH41" s="59"/>
      <c r="AI41" s="59"/>
      <c r="AJ41" s="1"/>
    </row>
    <row r="42" spans="2:36" ht="12.75" customHeight="1">
      <c r="B42" s="61" t="s">
        <v>1198</v>
      </c>
      <c r="C42" s="59"/>
      <c r="D42" s="59"/>
      <c r="E42" s="59"/>
      <c r="F42" s="59"/>
      <c r="G42" s="59"/>
      <c r="H42" s="59"/>
      <c r="I42" s="59"/>
      <c r="J42" s="141">
        <v>1699488.37</v>
      </c>
      <c r="K42" s="59"/>
      <c r="L42" s="59"/>
      <c r="M42" s="59"/>
      <c r="N42" s="59"/>
      <c r="O42" s="59"/>
      <c r="P42" s="59"/>
      <c r="Q42" s="59"/>
      <c r="R42" s="59"/>
      <c r="S42" s="59"/>
      <c r="T42" s="59"/>
      <c r="U42" s="139">
        <v>0.00056323719036726</v>
      </c>
      <c r="V42" s="59"/>
      <c r="W42" s="59"/>
      <c r="X42" s="59"/>
      <c r="Y42" s="59"/>
      <c r="Z42" s="59"/>
      <c r="AA42" s="59"/>
      <c r="AB42" s="58">
        <v>36</v>
      </c>
      <c r="AC42" s="59"/>
      <c r="AD42" s="59"/>
      <c r="AE42" s="59"/>
      <c r="AF42" s="59"/>
      <c r="AG42" s="139">
        <v>0.0008774067755300999</v>
      </c>
      <c r="AH42" s="59"/>
      <c r="AI42" s="59"/>
      <c r="AJ42" s="1"/>
    </row>
    <row r="43" spans="2:36" ht="12.75" customHeight="1">
      <c r="B43" s="61" t="s">
        <v>1199</v>
      </c>
      <c r="C43" s="59"/>
      <c r="D43" s="59"/>
      <c r="E43" s="59"/>
      <c r="F43" s="59"/>
      <c r="G43" s="59"/>
      <c r="H43" s="59"/>
      <c r="I43" s="59"/>
      <c r="J43" s="141">
        <v>3371012.809999999</v>
      </c>
      <c r="K43" s="59"/>
      <c r="L43" s="59"/>
      <c r="M43" s="59"/>
      <c r="N43" s="59"/>
      <c r="O43" s="59"/>
      <c r="P43" s="59"/>
      <c r="Q43" s="59"/>
      <c r="R43" s="59"/>
      <c r="S43" s="59"/>
      <c r="T43" s="59"/>
      <c r="U43" s="139">
        <v>0.0011172066942690766</v>
      </c>
      <c r="V43" s="59"/>
      <c r="W43" s="59"/>
      <c r="X43" s="59"/>
      <c r="Y43" s="59"/>
      <c r="Z43" s="59"/>
      <c r="AA43" s="59"/>
      <c r="AB43" s="58">
        <v>125</v>
      </c>
      <c r="AC43" s="59"/>
      <c r="AD43" s="59"/>
      <c r="AE43" s="59"/>
      <c r="AF43" s="59"/>
      <c r="AG43" s="139">
        <v>0.0030465513039239583</v>
      </c>
      <c r="AH43" s="59"/>
      <c r="AI43" s="59"/>
      <c r="AJ43" s="1"/>
    </row>
    <row r="44" spans="2:36" ht="12.75" customHeight="1">
      <c r="B44" s="61" t="s">
        <v>1200</v>
      </c>
      <c r="C44" s="59"/>
      <c r="D44" s="59"/>
      <c r="E44" s="59"/>
      <c r="F44" s="59"/>
      <c r="G44" s="59"/>
      <c r="H44" s="59"/>
      <c r="I44" s="59"/>
      <c r="J44" s="141">
        <v>2456789.76</v>
      </c>
      <c r="K44" s="59"/>
      <c r="L44" s="59"/>
      <c r="M44" s="59"/>
      <c r="N44" s="59"/>
      <c r="O44" s="59"/>
      <c r="P44" s="59"/>
      <c r="Q44" s="59"/>
      <c r="R44" s="59"/>
      <c r="S44" s="59"/>
      <c r="T44" s="59"/>
      <c r="U44" s="139">
        <v>0.0008142187885319008</v>
      </c>
      <c r="V44" s="59"/>
      <c r="W44" s="59"/>
      <c r="X44" s="59"/>
      <c r="Y44" s="59"/>
      <c r="Z44" s="59"/>
      <c r="AA44" s="59"/>
      <c r="AB44" s="58">
        <v>87</v>
      </c>
      <c r="AC44" s="59"/>
      <c r="AD44" s="59"/>
      <c r="AE44" s="59"/>
      <c r="AF44" s="59"/>
      <c r="AG44" s="139">
        <v>0.0021203997075310748</v>
      </c>
      <c r="AH44" s="59"/>
      <c r="AI44" s="59"/>
      <c r="AJ44" s="1"/>
    </row>
    <row r="45" spans="2:36" ht="12.75" customHeight="1">
      <c r="B45" s="61" t="s">
        <v>1201</v>
      </c>
      <c r="C45" s="59"/>
      <c r="D45" s="59"/>
      <c r="E45" s="59"/>
      <c r="F45" s="59"/>
      <c r="G45" s="59"/>
      <c r="H45" s="59"/>
      <c r="I45" s="59"/>
      <c r="J45" s="141">
        <v>774161.31</v>
      </c>
      <c r="K45" s="59"/>
      <c r="L45" s="59"/>
      <c r="M45" s="59"/>
      <c r="N45" s="59"/>
      <c r="O45" s="59"/>
      <c r="P45" s="59"/>
      <c r="Q45" s="59"/>
      <c r="R45" s="59"/>
      <c r="S45" s="59"/>
      <c r="T45" s="59"/>
      <c r="U45" s="139">
        <v>0.0002565692409742335</v>
      </c>
      <c r="V45" s="59"/>
      <c r="W45" s="59"/>
      <c r="X45" s="59"/>
      <c r="Y45" s="59"/>
      <c r="Z45" s="59"/>
      <c r="AA45" s="59"/>
      <c r="AB45" s="58">
        <v>44</v>
      </c>
      <c r="AC45" s="59"/>
      <c r="AD45" s="59"/>
      <c r="AE45" s="59"/>
      <c r="AF45" s="59"/>
      <c r="AG45" s="139">
        <v>0.0010723860589812334</v>
      </c>
      <c r="AH45" s="59"/>
      <c r="AI45" s="59"/>
      <c r="AJ45" s="1"/>
    </row>
    <row r="46" spans="2:36" ht="12.75" customHeight="1">
      <c r="B46" s="61" t="s">
        <v>1202</v>
      </c>
      <c r="C46" s="59"/>
      <c r="D46" s="59"/>
      <c r="E46" s="59"/>
      <c r="F46" s="59"/>
      <c r="G46" s="59"/>
      <c r="H46" s="59"/>
      <c r="I46" s="59"/>
      <c r="J46" s="141">
        <v>331682.27</v>
      </c>
      <c r="K46" s="59"/>
      <c r="L46" s="59"/>
      <c r="M46" s="59"/>
      <c r="N46" s="59"/>
      <c r="O46" s="59"/>
      <c r="P46" s="59"/>
      <c r="Q46" s="59"/>
      <c r="R46" s="59"/>
      <c r="S46" s="59"/>
      <c r="T46" s="59"/>
      <c r="U46" s="139">
        <v>0.00010992472390348569</v>
      </c>
      <c r="V46" s="59"/>
      <c r="W46" s="59"/>
      <c r="X46" s="59"/>
      <c r="Y46" s="59"/>
      <c r="Z46" s="59"/>
      <c r="AA46" s="59"/>
      <c r="AB46" s="58">
        <v>11</v>
      </c>
      <c r="AC46" s="59"/>
      <c r="AD46" s="59"/>
      <c r="AE46" s="59"/>
      <c r="AF46" s="59"/>
      <c r="AG46" s="139">
        <v>0.00026809651474530834</v>
      </c>
      <c r="AH46" s="59"/>
      <c r="AI46" s="59"/>
      <c r="AJ46" s="1"/>
    </row>
    <row r="47" spans="2:36" ht="12.75" customHeight="1">
      <c r="B47" s="61" t="s">
        <v>1203</v>
      </c>
      <c r="C47" s="59"/>
      <c r="D47" s="59"/>
      <c r="E47" s="59"/>
      <c r="F47" s="59"/>
      <c r="G47" s="59"/>
      <c r="H47" s="59"/>
      <c r="I47" s="59"/>
      <c r="J47" s="141">
        <v>11302.9</v>
      </c>
      <c r="K47" s="59"/>
      <c r="L47" s="59"/>
      <c r="M47" s="59"/>
      <c r="N47" s="59"/>
      <c r="O47" s="59"/>
      <c r="P47" s="59"/>
      <c r="Q47" s="59"/>
      <c r="R47" s="59"/>
      <c r="S47" s="59"/>
      <c r="T47" s="59"/>
      <c r="U47" s="139">
        <v>3.745958931747266E-06</v>
      </c>
      <c r="V47" s="59"/>
      <c r="W47" s="59"/>
      <c r="X47" s="59"/>
      <c r="Y47" s="59"/>
      <c r="Z47" s="59"/>
      <c r="AA47" s="59"/>
      <c r="AB47" s="58">
        <v>2</v>
      </c>
      <c r="AC47" s="59"/>
      <c r="AD47" s="59"/>
      <c r="AE47" s="59"/>
      <c r="AF47" s="59"/>
      <c r="AG47" s="139">
        <v>4.874482086278333E-05</v>
      </c>
      <c r="AH47" s="59"/>
      <c r="AI47" s="59"/>
      <c r="AJ47" s="1"/>
    </row>
    <row r="48" spans="2:36" ht="12.75" customHeight="1">
      <c r="B48" s="61" t="s">
        <v>1204</v>
      </c>
      <c r="C48" s="59"/>
      <c r="D48" s="59"/>
      <c r="E48" s="59"/>
      <c r="F48" s="59"/>
      <c r="G48" s="59"/>
      <c r="H48" s="59"/>
      <c r="I48" s="59"/>
      <c r="J48" s="141">
        <v>53222.06</v>
      </c>
      <c r="K48" s="59"/>
      <c r="L48" s="59"/>
      <c r="M48" s="59"/>
      <c r="N48" s="59"/>
      <c r="O48" s="59"/>
      <c r="P48" s="59"/>
      <c r="Q48" s="59"/>
      <c r="R48" s="59"/>
      <c r="S48" s="59"/>
      <c r="T48" s="59"/>
      <c r="U48" s="139">
        <v>1.763862823018773E-05</v>
      </c>
      <c r="V48" s="59"/>
      <c r="W48" s="59"/>
      <c r="X48" s="59"/>
      <c r="Y48" s="59"/>
      <c r="Z48" s="59"/>
      <c r="AA48" s="59"/>
      <c r="AB48" s="58">
        <v>3</v>
      </c>
      <c r="AC48" s="59"/>
      <c r="AD48" s="59"/>
      <c r="AE48" s="59"/>
      <c r="AF48" s="59"/>
      <c r="AG48" s="139">
        <v>7.3117231294175E-05</v>
      </c>
      <c r="AH48" s="59"/>
      <c r="AI48" s="59"/>
      <c r="AJ48" s="1"/>
    </row>
    <row r="49" spans="2:36" ht="12.75" customHeight="1">
      <c r="B49" s="61" t="s">
        <v>1205</v>
      </c>
      <c r="C49" s="59"/>
      <c r="D49" s="59"/>
      <c r="E49" s="59"/>
      <c r="F49" s="59"/>
      <c r="G49" s="59"/>
      <c r="H49" s="59"/>
      <c r="I49" s="59"/>
      <c r="J49" s="141">
        <v>17354.629999999997</v>
      </c>
      <c r="K49" s="59"/>
      <c r="L49" s="59"/>
      <c r="M49" s="59"/>
      <c r="N49" s="59"/>
      <c r="O49" s="59"/>
      <c r="P49" s="59"/>
      <c r="Q49" s="59"/>
      <c r="R49" s="59"/>
      <c r="S49" s="59"/>
      <c r="T49" s="59"/>
      <c r="U49" s="139">
        <v>5.751597488756784E-06</v>
      </c>
      <c r="V49" s="59"/>
      <c r="W49" s="59"/>
      <c r="X49" s="59"/>
      <c r="Y49" s="59"/>
      <c r="Z49" s="59"/>
      <c r="AA49" s="59"/>
      <c r="AB49" s="58">
        <v>2</v>
      </c>
      <c r="AC49" s="59"/>
      <c r="AD49" s="59"/>
      <c r="AE49" s="59"/>
      <c r="AF49" s="59"/>
      <c r="AG49" s="139">
        <v>4.874482086278333E-05</v>
      </c>
      <c r="AH49" s="59"/>
      <c r="AI49" s="59"/>
      <c r="AJ49" s="1"/>
    </row>
    <row r="50" spans="2:36" ht="12.75" customHeight="1">
      <c r="B50" s="147"/>
      <c r="C50" s="143"/>
      <c r="D50" s="143"/>
      <c r="E50" s="143"/>
      <c r="F50" s="143"/>
      <c r="G50" s="143"/>
      <c r="H50" s="143"/>
      <c r="I50" s="143"/>
      <c r="J50" s="144">
        <v>3017358226.8099966</v>
      </c>
      <c r="K50" s="143"/>
      <c r="L50" s="143"/>
      <c r="M50" s="143"/>
      <c r="N50" s="143"/>
      <c r="O50" s="143"/>
      <c r="P50" s="143"/>
      <c r="Q50" s="143"/>
      <c r="R50" s="143"/>
      <c r="S50" s="143"/>
      <c r="T50" s="143"/>
      <c r="U50" s="145">
        <v>0.9999999999999974</v>
      </c>
      <c r="V50" s="143"/>
      <c r="W50" s="143"/>
      <c r="X50" s="143"/>
      <c r="Y50" s="143"/>
      <c r="Z50" s="143"/>
      <c r="AA50" s="143"/>
      <c r="AB50" s="146">
        <v>41030</v>
      </c>
      <c r="AC50" s="143"/>
      <c r="AD50" s="143"/>
      <c r="AE50" s="143"/>
      <c r="AF50" s="143"/>
      <c r="AG50" s="145">
        <v>1</v>
      </c>
      <c r="AH50" s="143"/>
      <c r="AI50" s="143"/>
      <c r="AJ50" s="1"/>
    </row>
    <row r="51" spans="2:36" ht="8.2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ht="18.75" customHeight="1">
      <c r="B52" s="68" t="s">
        <v>1168</v>
      </c>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70"/>
    </row>
    <row r="53" spans="2:36" ht="9"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ht="13.5" customHeight="1">
      <c r="B54" s="55" t="s">
        <v>1184</v>
      </c>
      <c r="C54" s="56"/>
      <c r="D54" s="56"/>
      <c r="E54" s="56"/>
      <c r="F54" s="56"/>
      <c r="G54" s="56"/>
      <c r="H54" s="56"/>
      <c r="I54" s="56"/>
      <c r="J54" s="55" t="s">
        <v>1181</v>
      </c>
      <c r="K54" s="56"/>
      <c r="L54" s="56"/>
      <c r="M54" s="56"/>
      <c r="N54" s="56"/>
      <c r="O54" s="56"/>
      <c r="P54" s="56"/>
      <c r="Q54" s="56"/>
      <c r="R54" s="56"/>
      <c r="S54" s="56"/>
      <c r="T54" s="56"/>
      <c r="U54" s="55" t="s">
        <v>1182</v>
      </c>
      <c r="V54" s="56"/>
      <c r="W54" s="56"/>
      <c r="X54" s="56"/>
      <c r="Y54" s="56"/>
      <c r="Z54" s="56"/>
      <c r="AA54" s="56"/>
      <c r="AB54" s="55" t="s">
        <v>1183</v>
      </c>
      <c r="AC54" s="56"/>
      <c r="AD54" s="56"/>
      <c r="AE54" s="56"/>
      <c r="AF54" s="55" t="s">
        <v>1182</v>
      </c>
      <c r="AG54" s="56"/>
      <c r="AH54" s="56"/>
      <c r="AI54" s="56"/>
      <c r="AJ54" s="56"/>
    </row>
    <row r="55" spans="2:36" ht="10.5" customHeight="1">
      <c r="B55" s="61" t="s">
        <v>1206</v>
      </c>
      <c r="C55" s="59"/>
      <c r="D55" s="59"/>
      <c r="E55" s="59"/>
      <c r="F55" s="59"/>
      <c r="G55" s="59"/>
      <c r="H55" s="59"/>
      <c r="I55" s="59"/>
      <c r="J55" s="141">
        <v>440000</v>
      </c>
      <c r="K55" s="59"/>
      <c r="L55" s="59"/>
      <c r="M55" s="59"/>
      <c r="N55" s="59"/>
      <c r="O55" s="59"/>
      <c r="P55" s="59"/>
      <c r="Q55" s="59"/>
      <c r="R55" s="59"/>
      <c r="S55" s="59"/>
      <c r="T55" s="59"/>
      <c r="U55" s="139">
        <v>0.00014582292420253168</v>
      </c>
      <c r="V55" s="59"/>
      <c r="W55" s="59"/>
      <c r="X55" s="59"/>
      <c r="Y55" s="59"/>
      <c r="Z55" s="59"/>
      <c r="AA55" s="59"/>
      <c r="AB55" s="58">
        <v>179</v>
      </c>
      <c r="AC55" s="59"/>
      <c r="AD55" s="59"/>
      <c r="AE55" s="59"/>
      <c r="AF55" s="139">
        <v>0.004362661467219108</v>
      </c>
      <c r="AG55" s="59"/>
      <c r="AH55" s="59"/>
      <c r="AI55" s="59"/>
      <c r="AJ55" s="59"/>
    </row>
    <row r="56" spans="2:36" ht="10.5" customHeight="1">
      <c r="B56" s="61" t="s">
        <v>1185</v>
      </c>
      <c r="C56" s="59"/>
      <c r="D56" s="59"/>
      <c r="E56" s="59"/>
      <c r="F56" s="59"/>
      <c r="G56" s="59"/>
      <c r="H56" s="59"/>
      <c r="I56" s="59"/>
      <c r="J56" s="141">
        <v>11015325.620000001</v>
      </c>
      <c r="K56" s="59"/>
      <c r="L56" s="59"/>
      <c r="M56" s="59"/>
      <c r="N56" s="59"/>
      <c r="O56" s="59"/>
      <c r="P56" s="59"/>
      <c r="Q56" s="59"/>
      <c r="R56" s="59"/>
      <c r="S56" s="59"/>
      <c r="T56" s="59"/>
      <c r="U56" s="139">
        <v>0.0036506522567078758</v>
      </c>
      <c r="V56" s="59"/>
      <c r="W56" s="59"/>
      <c r="X56" s="59"/>
      <c r="Y56" s="59"/>
      <c r="Z56" s="59"/>
      <c r="AA56" s="59"/>
      <c r="AB56" s="58">
        <v>387</v>
      </c>
      <c r="AC56" s="59"/>
      <c r="AD56" s="59"/>
      <c r="AE56" s="59"/>
      <c r="AF56" s="139">
        <v>0.009432122836948574</v>
      </c>
      <c r="AG56" s="59"/>
      <c r="AH56" s="59"/>
      <c r="AI56" s="59"/>
      <c r="AJ56" s="59"/>
    </row>
    <row r="57" spans="2:36" ht="10.5" customHeight="1">
      <c r="B57" s="61" t="s">
        <v>1186</v>
      </c>
      <c r="C57" s="59"/>
      <c r="D57" s="59"/>
      <c r="E57" s="59"/>
      <c r="F57" s="59"/>
      <c r="G57" s="59"/>
      <c r="H57" s="59"/>
      <c r="I57" s="59"/>
      <c r="J57" s="141">
        <v>19292556.800000004</v>
      </c>
      <c r="K57" s="59"/>
      <c r="L57" s="59"/>
      <c r="M57" s="59"/>
      <c r="N57" s="59"/>
      <c r="O57" s="59"/>
      <c r="P57" s="59"/>
      <c r="Q57" s="59"/>
      <c r="R57" s="59"/>
      <c r="S57" s="59"/>
      <c r="T57" s="59"/>
      <c r="U57" s="139">
        <v>0.0063938569270896315</v>
      </c>
      <c r="V57" s="59"/>
      <c r="W57" s="59"/>
      <c r="X57" s="59"/>
      <c r="Y57" s="59"/>
      <c r="Z57" s="59"/>
      <c r="AA57" s="59"/>
      <c r="AB57" s="58">
        <v>589</v>
      </c>
      <c r="AC57" s="59"/>
      <c r="AD57" s="59"/>
      <c r="AE57" s="59"/>
      <c r="AF57" s="139">
        <v>0.01435534974408969</v>
      </c>
      <c r="AG57" s="59"/>
      <c r="AH57" s="59"/>
      <c r="AI57" s="59"/>
      <c r="AJ57" s="59"/>
    </row>
    <row r="58" spans="2:36" ht="10.5" customHeight="1">
      <c r="B58" s="61" t="s">
        <v>1187</v>
      </c>
      <c r="C58" s="59"/>
      <c r="D58" s="59"/>
      <c r="E58" s="59"/>
      <c r="F58" s="59"/>
      <c r="G58" s="59"/>
      <c r="H58" s="59"/>
      <c r="I58" s="59"/>
      <c r="J58" s="141">
        <v>19238787.47000001</v>
      </c>
      <c r="K58" s="59"/>
      <c r="L58" s="59"/>
      <c r="M58" s="59"/>
      <c r="N58" s="59"/>
      <c r="O58" s="59"/>
      <c r="P58" s="59"/>
      <c r="Q58" s="59"/>
      <c r="R58" s="59"/>
      <c r="S58" s="59"/>
      <c r="T58" s="59"/>
      <c r="U58" s="139">
        <v>0.006376036924969153</v>
      </c>
      <c r="V58" s="59"/>
      <c r="W58" s="59"/>
      <c r="X58" s="59"/>
      <c r="Y58" s="59"/>
      <c r="Z58" s="59"/>
      <c r="AA58" s="59"/>
      <c r="AB58" s="58">
        <v>598</v>
      </c>
      <c r="AC58" s="59"/>
      <c r="AD58" s="59"/>
      <c r="AE58" s="59"/>
      <c r="AF58" s="139">
        <v>0.014574701437972215</v>
      </c>
      <c r="AG58" s="59"/>
      <c r="AH58" s="59"/>
      <c r="AI58" s="59"/>
      <c r="AJ58" s="59"/>
    </row>
    <row r="59" spans="2:36" ht="10.5" customHeight="1">
      <c r="B59" s="61" t="s">
        <v>1188</v>
      </c>
      <c r="C59" s="59"/>
      <c r="D59" s="59"/>
      <c r="E59" s="59"/>
      <c r="F59" s="59"/>
      <c r="G59" s="59"/>
      <c r="H59" s="59"/>
      <c r="I59" s="59"/>
      <c r="J59" s="141">
        <v>32921769.87000002</v>
      </c>
      <c r="K59" s="59"/>
      <c r="L59" s="59"/>
      <c r="M59" s="59"/>
      <c r="N59" s="59"/>
      <c r="O59" s="59"/>
      <c r="P59" s="59"/>
      <c r="Q59" s="59"/>
      <c r="R59" s="59"/>
      <c r="S59" s="59"/>
      <c r="T59" s="59"/>
      <c r="U59" s="139">
        <v>0.0109107926190141</v>
      </c>
      <c r="V59" s="59"/>
      <c r="W59" s="59"/>
      <c r="X59" s="59"/>
      <c r="Y59" s="59"/>
      <c r="Z59" s="59"/>
      <c r="AA59" s="59"/>
      <c r="AB59" s="58">
        <v>897</v>
      </c>
      <c r="AC59" s="59"/>
      <c r="AD59" s="59"/>
      <c r="AE59" s="59"/>
      <c r="AF59" s="139">
        <v>0.021862052156958325</v>
      </c>
      <c r="AG59" s="59"/>
      <c r="AH59" s="59"/>
      <c r="AI59" s="59"/>
      <c r="AJ59" s="59"/>
    </row>
    <row r="60" spans="2:36" ht="10.5" customHeight="1">
      <c r="B60" s="61" t="s">
        <v>1189</v>
      </c>
      <c r="C60" s="59"/>
      <c r="D60" s="59"/>
      <c r="E60" s="59"/>
      <c r="F60" s="59"/>
      <c r="G60" s="59"/>
      <c r="H60" s="59"/>
      <c r="I60" s="59"/>
      <c r="J60" s="141">
        <v>76179141.5100001</v>
      </c>
      <c r="K60" s="59"/>
      <c r="L60" s="59"/>
      <c r="M60" s="59"/>
      <c r="N60" s="59"/>
      <c r="O60" s="59"/>
      <c r="P60" s="59"/>
      <c r="Q60" s="59"/>
      <c r="R60" s="59"/>
      <c r="S60" s="59"/>
      <c r="T60" s="59"/>
      <c r="U60" s="139">
        <v>0.02524696631415154</v>
      </c>
      <c r="V60" s="59"/>
      <c r="W60" s="59"/>
      <c r="X60" s="59"/>
      <c r="Y60" s="59"/>
      <c r="Z60" s="59"/>
      <c r="AA60" s="59"/>
      <c r="AB60" s="58">
        <v>2058</v>
      </c>
      <c r="AC60" s="59"/>
      <c r="AD60" s="59"/>
      <c r="AE60" s="59"/>
      <c r="AF60" s="139">
        <v>0.05015842066780404</v>
      </c>
      <c r="AG60" s="59"/>
      <c r="AH60" s="59"/>
      <c r="AI60" s="59"/>
      <c r="AJ60" s="59"/>
    </row>
    <row r="61" spans="2:36" ht="10.5" customHeight="1">
      <c r="B61" s="61" t="s">
        <v>1190</v>
      </c>
      <c r="C61" s="59"/>
      <c r="D61" s="59"/>
      <c r="E61" s="59"/>
      <c r="F61" s="59"/>
      <c r="G61" s="59"/>
      <c r="H61" s="59"/>
      <c r="I61" s="59"/>
      <c r="J61" s="141">
        <v>136087955.03999966</v>
      </c>
      <c r="K61" s="59"/>
      <c r="L61" s="59"/>
      <c r="M61" s="59"/>
      <c r="N61" s="59"/>
      <c r="O61" s="59"/>
      <c r="P61" s="59"/>
      <c r="Q61" s="59"/>
      <c r="R61" s="59"/>
      <c r="S61" s="59"/>
      <c r="T61" s="59"/>
      <c r="U61" s="139">
        <v>0.04510168989244411</v>
      </c>
      <c r="V61" s="59"/>
      <c r="W61" s="59"/>
      <c r="X61" s="59"/>
      <c r="Y61" s="59"/>
      <c r="Z61" s="59"/>
      <c r="AA61" s="59"/>
      <c r="AB61" s="58">
        <v>3427</v>
      </c>
      <c r="AC61" s="59"/>
      <c r="AD61" s="59"/>
      <c r="AE61" s="59"/>
      <c r="AF61" s="139">
        <v>0.08352425054837924</v>
      </c>
      <c r="AG61" s="59"/>
      <c r="AH61" s="59"/>
      <c r="AI61" s="59"/>
      <c r="AJ61" s="59"/>
    </row>
    <row r="62" spans="2:36" ht="10.5" customHeight="1">
      <c r="B62" s="61" t="s">
        <v>1191</v>
      </c>
      <c r="C62" s="59"/>
      <c r="D62" s="59"/>
      <c r="E62" s="59"/>
      <c r="F62" s="59"/>
      <c r="G62" s="59"/>
      <c r="H62" s="59"/>
      <c r="I62" s="59"/>
      <c r="J62" s="141">
        <v>154397221.5</v>
      </c>
      <c r="K62" s="59"/>
      <c r="L62" s="59"/>
      <c r="M62" s="59"/>
      <c r="N62" s="59"/>
      <c r="O62" s="59"/>
      <c r="P62" s="59"/>
      <c r="Q62" s="59"/>
      <c r="R62" s="59"/>
      <c r="S62" s="59"/>
      <c r="T62" s="59"/>
      <c r="U62" s="139">
        <v>0.051169668926990895</v>
      </c>
      <c r="V62" s="59"/>
      <c r="W62" s="59"/>
      <c r="X62" s="59"/>
      <c r="Y62" s="59"/>
      <c r="Z62" s="59"/>
      <c r="AA62" s="59"/>
      <c r="AB62" s="58">
        <v>3576</v>
      </c>
      <c r="AC62" s="59"/>
      <c r="AD62" s="59"/>
      <c r="AE62" s="59"/>
      <c r="AF62" s="139">
        <v>0.0871557397026566</v>
      </c>
      <c r="AG62" s="59"/>
      <c r="AH62" s="59"/>
      <c r="AI62" s="59"/>
      <c r="AJ62" s="59"/>
    </row>
    <row r="63" spans="2:36" ht="10.5" customHeight="1">
      <c r="B63" s="61" t="s">
        <v>1192</v>
      </c>
      <c r="C63" s="59"/>
      <c r="D63" s="59"/>
      <c r="E63" s="59"/>
      <c r="F63" s="59"/>
      <c r="G63" s="59"/>
      <c r="H63" s="59"/>
      <c r="I63" s="59"/>
      <c r="J63" s="141">
        <v>125747267.08999978</v>
      </c>
      <c r="K63" s="59"/>
      <c r="L63" s="59"/>
      <c r="M63" s="59"/>
      <c r="N63" s="59"/>
      <c r="O63" s="59"/>
      <c r="P63" s="59"/>
      <c r="Q63" s="59"/>
      <c r="R63" s="59"/>
      <c r="S63" s="59"/>
      <c r="T63" s="59"/>
      <c r="U63" s="139">
        <v>0.04167462317622851</v>
      </c>
      <c r="V63" s="59"/>
      <c r="W63" s="59"/>
      <c r="X63" s="59"/>
      <c r="Y63" s="59"/>
      <c r="Z63" s="59"/>
      <c r="AA63" s="59"/>
      <c r="AB63" s="58">
        <v>2344</v>
      </c>
      <c r="AC63" s="59"/>
      <c r="AD63" s="59"/>
      <c r="AE63" s="59"/>
      <c r="AF63" s="139">
        <v>0.05712893005118206</v>
      </c>
      <c r="AG63" s="59"/>
      <c r="AH63" s="59"/>
      <c r="AI63" s="59"/>
      <c r="AJ63" s="59"/>
    </row>
    <row r="64" spans="2:36" ht="10.5" customHeight="1">
      <c r="B64" s="61" t="s">
        <v>1193</v>
      </c>
      <c r="C64" s="59"/>
      <c r="D64" s="59"/>
      <c r="E64" s="59"/>
      <c r="F64" s="59"/>
      <c r="G64" s="59"/>
      <c r="H64" s="59"/>
      <c r="I64" s="59"/>
      <c r="J64" s="141">
        <v>142053353.27000028</v>
      </c>
      <c r="K64" s="59"/>
      <c r="L64" s="59"/>
      <c r="M64" s="59"/>
      <c r="N64" s="59"/>
      <c r="O64" s="59"/>
      <c r="P64" s="59"/>
      <c r="Q64" s="59"/>
      <c r="R64" s="59"/>
      <c r="S64" s="59"/>
      <c r="T64" s="59"/>
      <c r="U64" s="139">
        <v>0.04707871674228797</v>
      </c>
      <c r="V64" s="59"/>
      <c r="W64" s="59"/>
      <c r="X64" s="59"/>
      <c r="Y64" s="59"/>
      <c r="Z64" s="59"/>
      <c r="AA64" s="59"/>
      <c r="AB64" s="58">
        <v>2320</v>
      </c>
      <c r="AC64" s="59"/>
      <c r="AD64" s="59"/>
      <c r="AE64" s="59"/>
      <c r="AF64" s="139">
        <v>0.05654399220082866</v>
      </c>
      <c r="AG64" s="59"/>
      <c r="AH64" s="59"/>
      <c r="AI64" s="59"/>
      <c r="AJ64" s="59"/>
    </row>
    <row r="65" spans="2:36" ht="10.5" customHeight="1">
      <c r="B65" s="61" t="s">
        <v>1194</v>
      </c>
      <c r="C65" s="59"/>
      <c r="D65" s="59"/>
      <c r="E65" s="59"/>
      <c r="F65" s="59"/>
      <c r="G65" s="59"/>
      <c r="H65" s="59"/>
      <c r="I65" s="59"/>
      <c r="J65" s="141">
        <v>149903778.9600002</v>
      </c>
      <c r="K65" s="59"/>
      <c r="L65" s="59"/>
      <c r="M65" s="59"/>
      <c r="N65" s="59"/>
      <c r="O65" s="59"/>
      <c r="P65" s="59"/>
      <c r="Q65" s="59"/>
      <c r="R65" s="59"/>
      <c r="S65" s="59"/>
      <c r="T65" s="59"/>
      <c r="U65" s="139">
        <v>0.04968047135672084</v>
      </c>
      <c r="V65" s="59"/>
      <c r="W65" s="59"/>
      <c r="X65" s="59"/>
      <c r="Y65" s="59"/>
      <c r="Z65" s="59"/>
      <c r="AA65" s="59"/>
      <c r="AB65" s="58">
        <v>2352</v>
      </c>
      <c r="AC65" s="59"/>
      <c r="AD65" s="59"/>
      <c r="AE65" s="59"/>
      <c r="AF65" s="139">
        <v>0.057323909334633195</v>
      </c>
      <c r="AG65" s="59"/>
      <c r="AH65" s="59"/>
      <c r="AI65" s="59"/>
      <c r="AJ65" s="59"/>
    </row>
    <row r="66" spans="2:36" ht="10.5" customHeight="1">
      <c r="B66" s="61" t="s">
        <v>1195</v>
      </c>
      <c r="C66" s="59"/>
      <c r="D66" s="59"/>
      <c r="E66" s="59"/>
      <c r="F66" s="59"/>
      <c r="G66" s="59"/>
      <c r="H66" s="59"/>
      <c r="I66" s="59"/>
      <c r="J66" s="141">
        <v>141316503.14000022</v>
      </c>
      <c r="K66" s="59"/>
      <c r="L66" s="59"/>
      <c r="M66" s="59"/>
      <c r="N66" s="59"/>
      <c r="O66" s="59"/>
      <c r="P66" s="59"/>
      <c r="Q66" s="59"/>
      <c r="R66" s="59"/>
      <c r="S66" s="59"/>
      <c r="T66" s="59"/>
      <c r="U66" s="139">
        <v>0.04683451301352519</v>
      </c>
      <c r="V66" s="59"/>
      <c r="W66" s="59"/>
      <c r="X66" s="59"/>
      <c r="Y66" s="59"/>
      <c r="Z66" s="59"/>
      <c r="AA66" s="59"/>
      <c r="AB66" s="58">
        <v>1980</v>
      </c>
      <c r="AC66" s="59"/>
      <c r="AD66" s="59"/>
      <c r="AE66" s="59"/>
      <c r="AF66" s="139">
        <v>0.04825737265415549</v>
      </c>
      <c r="AG66" s="59"/>
      <c r="AH66" s="59"/>
      <c r="AI66" s="59"/>
      <c r="AJ66" s="59"/>
    </row>
    <row r="67" spans="2:36" ht="10.5" customHeight="1">
      <c r="B67" s="61" t="s">
        <v>1196</v>
      </c>
      <c r="C67" s="59"/>
      <c r="D67" s="59"/>
      <c r="E67" s="59"/>
      <c r="F67" s="59"/>
      <c r="G67" s="59"/>
      <c r="H67" s="59"/>
      <c r="I67" s="59"/>
      <c r="J67" s="141">
        <v>177905912.06000006</v>
      </c>
      <c r="K67" s="59"/>
      <c r="L67" s="59"/>
      <c r="M67" s="59"/>
      <c r="N67" s="59"/>
      <c r="O67" s="59"/>
      <c r="P67" s="59"/>
      <c r="Q67" s="59"/>
      <c r="R67" s="59"/>
      <c r="S67" s="59"/>
      <c r="T67" s="59"/>
      <c r="U67" s="139">
        <v>0.05896081893069922</v>
      </c>
      <c r="V67" s="59"/>
      <c r="W67" s="59"/>
      <c r="X67" s="59"/>
      <c r="Y67" s="59"/>
      <c r="Z67" s="59"/>
      <c r="AA67" s="59"/>
      <c r="AB67" s="58">
        <v>2264</v>
      </c>
      <c r="AC67" s="59"/>
      <c r="AD67" s="59"/>
      <c r="AE67" s="59"/>
      <c r="AF67" s="139">
        <v>0.055179137216670726</v>
      </c>
      <c r="AG67" s="59"/>
      <c r="AH67" s="59"/>
      <c r="AI67" s="59"/>
      <c r="AJ67" s="59"/>
    </row>
    <row r="68" spans="2:36" ht="10.5" customHeight="1">
      <c r="B68" s="61" t="s">
        <v>1197</v>
      </c>
      <c r="C68" s="59"/>
      <c r="D68" s="59"/>
      <c r="E68" s="59"/>
      <c r="F68" s="59"/>
      <c r="G68" s="59"/>
      <c r="H68" s="59"/>
      <c r="I68" s="59"/>
      <c r="J68" s="141">
        <v>120463522.13000001</v>
      </c>
      <c r="K68" s="59"/>
      <c r="L68" s="59"/>
      <c r="M68" s="59"/>
      <c r="N68" s="59"/>
      <c r="O68" s="59"/>
      <c r="P68" s="59"/>
      <c r="Q68" s="59"/>
      <c r="R68" s="59"/>
      <c r="S68" s="59"/>
      <c r="T68" s="59"/>
      <c r="U68" s="139">
        <v>0.03992350694712043</v>
      </c>
      <c r="V68" s="59"/>
      <c r="W68" s="59"/>
      <c r="X68" s="59"/>
      <c r="Y68" s="59"/>
      <c r="Z68" s="59"/>
      <c r="AA68" s="59"/>
      <c r="AB68" s="58">
        <v>1507</v>
      </c>
      <c r="AC68" s="59"/>
      <c r="AD68" s="59"/>
      <c r="AE68" s="59"/>
      <c r="AF68" s="139">
        <v>0.03672922252010724</v>
      </c>
      <c r="AG68" s="59"/>
      <c r="AH68" s="59"/>
      <c r="AI68" s="59"/>
      <c r="AJ68" s="59"/>
    </row>
    <row r="69" spans="2:36" ht="10.5" customHeight="1">
      <c r="B69" s="61" t="s">
        <v>1198</v>
      </c>
      <c r="C69" s="59"/>
      <c r="D69" s="59"/>
      <c r="E69" s="59"/>
      <c r="F69" s="59"/>
      <c r="G69" s="59"/>
      <c r="H69" s="59"/>
      <c r="I69" s="59"/>
      <c r="J69" s="141">
        <v>130134896.22999969</v>
      </c>
      <c r="K69" s="59"/>
      <c r="L69" s="59"/>
      <c r="M69" s="59"/>
      <c r="N69" s="59"/>
      <c r="O69" s="59"/>
      <c r="P69" s="59"/>
      <c r="Q69" s="59"/>
      <c r="R69" s="59"/>
      <c r="S69" s="59"/>
      <c r="T69" s="59"/>
      <c r="U69" s="139">
        <v>0.04312875252057175</v>
      </c>
      <c r="V69" s="59"/>
      <c r="W69" s="59"/>
      <c r="X69" s="59"/>
      <c r="Y69" s="59"/>
      <c r="Z69" s="59"/>
      <c r="AA69" s="59"/>
      <c r="AB69" s="58">
        <v>1508</v>
      </c>
      <c r="AC69" s="59"/>
      <c r="AD69" s="59"/>
      <c r="AE69" s="59"/>
      <c r="AF69" s="139">
        <v>0.03675359493053863</v>
      </c>
      <c r="AG69" s="59"/>
      <c r="AH69" s="59"/>
      <c r="AI69" s="59"/>
      <c r="AJ69" s="59"/>
    </row>
    <row r="70" spans="2:36" ht="10.5" customHeight="1">
      <c r="B70" s="61" t="s">
        <v>1199</v>
      </c>
      <c r="C70" s="59"/>
      <c r="D70" s="59"/>
      <c r="E70" s="59"/>
      <c r="F70" s="59"/>
      <c r="G70" s="59"/>
      <c r="H70" s="59"/>
      <c r="I70" s="59"/>
      <c r="J70" s="141">
        <v>177933903.50000027</v>
      </c>
      <c r="K70" s="59"/>
      <c r="L70" s="59"/>
      <c r="M70" s="59"/>
      <c r="N70" s="59"/>
      <c r="O70" s="59"/>
      <c r="P70" s="59"/>
      <c r="Q70" s="59"/>
      <c r="R70" s="59"/>
      <c r="S70" s="59"/>
      <c r="T70" s="59"/>
      <c r="U70" s="139">
        <v>0.05897009573441165</v>
      </c>
      <c r="V70" s="59"/>
      <c r="W70" s="59"/>
      <c r="X70" s="59"/>
      <c r="Y70" s="59"/>
      <c r="Z70" s="59"/>
      <c r="AA70" s="59"/>
      <c r="AB70" s="58">
        <v>2017</v>
      </c>
      <c r="AC70" s="59"/>
      <c r="AD70" s="59"/>
      <c r="AE70" s="59"/>
      <c r="AF70" s="139">
        <v>0.04915915184011699</v>
      </c>
      <c r="AG70" s="59"/>
      <c r="AH70" s="59"/>
      <c r="AI70" s="59"/>
      <c r="AJ70" s="59"/>
    </row>
    <row r="71" spans="2:36" ht="10.5" customHeight="1">
      <c r="B71" s="61" t="s">
        <v>1200</v>
      </c>
      <c r="C71" s="59"/>
      <c r="D71" s="59"/>
      <c r="E71" s="59"/>
      <c r="F71" s="59"/>
      <c r="G71" s="59"/>
      <c r="H71" s="59"/>
      <c r="I71" s="59"/>
      <c r="J71" s="141">
        <v>172931611.4699998</v>
      </c>
      <c r="K71" s="59"/>
      <c r="L71" s="59"/>
      <c r="M71" s="59"/>
      <c r="N71" s="59"/>
      <c r="O71" s="59"/>
      <c r="P71" s="59"/>
      <c r="Q71" s="59"/>
      <c r="R71" s="59"/>
      <c r="S71" s="59"/>
      <c r="T71" s="59"/>
      <c r="U71" s="139">
        <v>0.05731225743548054</v>
      </c>
      <c r="V71" s="59"/>
      <c r="W71" s="59"/>
      <c r="X71" s="59"/>
      <c r="Y71" s="59"/>
      <c r="Z71" s="59"/>
      <c r="AA71" s="59"/>
      <c r="AB71" s="58">
        <v>1781</v>
      </c>
      <c r="AC71" s="59"/>
      <c r="AD71" s="59"/>
      <c r="AE71" s="59"/>
      <c r="AF71" s="139">
        <v>0.043407262978308554</v>
      </c>
      <c r="AG71" s="59"/>
      <c r="AH71" s="59"/>
      <c r="AI71" s="59"/>
      <c r="AJ71" s="59"/>
    </row>
    <row r="72" spans="2:36" ht="10.5" customHeight="1">
      <c r="B72" s="61" t="s">
        <v>1201</v>
      </c>
      <c r="C72" s="59"/>
      <c r="D72" s="59"/>
      <c r="E72" s="59"/>
      <c r="F72" s="59"/>
      <c r="G72" s="59"/>
      <c r="H72" s="59"/>
      <c r="I72" s="59"/>
      <c r="J72" s="141">
        <v>239959978.69000027</v>
      </c>
      <c r="K72" s="59"/>
      <c r="L72" s="59"/>
      <c r="M72" s="59"/>
      <c r="N72" s="59"/>
      <c r="O72" s="59"/>
      <c r="P72" s="59"/>
      <c r="Q72" s="59"/>
      <c r="R72" s="59"/>
      <c r="S72" s="59"/>
      <c r="T72" s="59"/>
      <c r="U72" s="139">
        <v>0.07952651314580234</v>
      </c>
      <c r="V72" s="59"/>
      <c r="W72" s="59"/>
      <c r="X72" s="59"/>
      <c r="Y72" s="59"/>
      <c r="Z72" s="59"/>
      <c r="AA72" s="59"/>
      <c r="AB72" s="58">
        <v>2370</v>
      </c>
      <c r="AC72" s="59"/>
      <c r="AD72" s="59"/>
      <c r="AE72" s="59"/>
      <c r="AF72" s="139">
        <v>0.05776261272239824</v>
      </c>
      <c r="AG72" s="59"/>
      <c r="AH72" s="59"/>
      <c r="AI72" s="59"/>
      <c r="AJ72" s="59"/>
    </row>
    <row r="73" spans="2:36" ht="10.5" customHeight="1">
      <c r="B73" s="61" t="s">
        <v>1202</v>
      </c>
      <c r="C73" s="59"/>
      <c r="D73" s="59"/>
      <c r="E73" s="59"/>
      <c r="F73" s="59"/>
      <c r="G73" s="59"/>
      <c r="H73" s="59"/>
      <c r="I73" s="59"/>
      <c r="J73" s="141">
        <v>164255500.51999992</v>
      </c>
      <c r="K73" s="59"/>
      <c r="L73" s="59"/>
      <c r="M73" s="59"/>
      <c r="N73" s="59"/>
      <c r="O73" s="59"/>
      <c r="P73" s="59"/>
      <c r="Q73" s="59"/>
      <c r="R73" s="59"/>
      <c r="S73" s="59"/>
      <c r="T73" s="59"/>
      <c r="U73" s="139">
        <v>0.054436857732220116</v>
      </c>
      <c r="V73" s="59"/>
      <c r="W73" s="59"/>
      <c r="X73" s="59"/>
      <c r="Y73" s="59"/>
      <c r="Z73" s="59"/>
      <c r="AA73" s="59"/>
      <c r="AB73" s="58">
        <v>1504</v>
      </c>
      <c r="AC73" s="59"/>
      <c r="AD73" s="59"/>
      <c r="AE73" s="59"/>
      <c r="AF73" s="139">
        <v>0.036656105288813065</v>
      </c>
      <c r="AG73" s="59"/>
      <c r="AH73" s="59"/>
      <c r="AI73" s="59"/>
      <c r="AJ73" s="59"/>
    </row>
    <row r="74" spans="2:36" ht="10.5" customHeight="1">
      <c r="B74" s="61" t="s">
        <v>1203</v>
      </c>
      <c r="C74" s="59"/>
      <c r="D74" s="59"/>
      <c r="E74" s="59"/>
      <c r="F74" s="59"/>
      <c r="G74" s="59"/>
      <c r="H74" s="59"/>
      <c r="I74" s="59"/>
      <c r="J74" s="141">
        <v>110736998.01000005</v>
      </c>
      <c r="K74" s="59"/>
      <c r="L74" s="59"/>
      <c r="M74" s="59"/>
      <c r="N74" s="59"/>
      <c r="O74" s="59"/>
      <c r="P74" s="59"/>
      <c r="Q74" s="59"/>
      <c r="R74" s="59"/>
      <c r="S74" s="59"/>
      <c r="T74" s="59"/>
      <c r="U74" s="139">
        <v>0.03669998378915486</v>
      </c>
      <c r="V74" s="59"/>
      <c r="W74" s="59"/>
      <c r="X74" s="59"/>
      <c r="Y74" s="59"/>
      <c r="Z74" s="59"/>
      <c r="AA74" s="59"/>
      <c r="AB74" s="58">
        <v>1081</v>
      </c>
      <c r="AC74" s="59"/>
      <c r="AD74" s="59"/>
      <c r="AE74" s="59"/>
      <c r="AF74" s="139">
        <v>0.02634657567633439</v>
      </c>
      <c r="AG74" s="59"/>
      <c r="AH74" s="59"/>
      <c r="AI74" s="59"/>
      <c r="AJ74" s="59"/>
    </row>
    <row r="75" spans="2:36" ht="10.5" customHeight="1">
      <c r="B75" s="61" t="s">
        <v>1204</v>
      </c>
      <c r="C75" s="59"/>
      <c r="D75" s="59"/>
      <c r="E75" s="59"/>
      <c r="F75" s="59"/>
      <c r="G75" s="59"/>
      <c r="H75" s="59"/>
      <c r="I75" s="59"/>
      <c r="J75" s="141">
        <v>142987585.65000018</v>
      </c>
      <c r="K75" s="59"/>
      <c r="L75" s="59"/>
      <c r="M75" s="59"/>
      <c r="N75" s="59"/>
      <c r="O75" s="59"/>
      <c r="P75" s="59"/>
      <c r="Q75" s="59"/>
      <c r="R75" s="59"/>
      <c r="S75" s="59"/>
      <c r="T75" s="59"/>
      <c r="U75" s="139">
        <v>0.04738833605487042</v>
      </c>
      <c r="V75" s="59"/>
      <c r="W75" s="59"/>
      <c r="X75" s="59"/>
      <c r="Y75" s="59"/>
      <c r="Z75" s="59"/>
      <c r="AA75" s="59"/>
      <c r="AB75" s="58">
        <v>1431</v>
      </c>
      <c r="AC75" s="59"/>
      <c r="AD75" s="59"/>
      <c r="AE75" s="59"/>
      <c r="AF75" s="139">
        <v>0.034876919327321475</v>
      </c>
      <c r="AG75" s="59"/>
      <c r="AH75" s="59"/>
      <c r="AI75" s="59"/>
      <c r="AJ75" s="59"/>
    </row>
    <row r="76" spans="2:36" ht="10.5" customHeight="1">
      <c r="B76" s="61" t="s">
        <v>1205</v>
      </c>
      <c r="C76" s="59"/>
      <c r="D76" s="59"/>
      <c r="E76" s="59"/>
      <c r="F76" s="59"/>
      <c r="G76" s="59"/>
      <c r="H76" s="59"/>
      <c r="I76" s="59"/>
      <c r="J76" s="141">
        <v>130652166.96999995</v>
      </c>
      <c r="K76" s="59"/>
      <c r="L76" s="59"/>
      <c r="M76" s="59"/>
      <c r="N76" s="59"/>
      <c r="O76" s="59"/>
      <c r="P76" s="59"/>
      <c r="Q76" s="59"/>
      <c r="R76" s="59"/>
      <c r="S76" s="59"/>
      <c r="T76" s="59"/>
      <c r="U76" s="139">
        <v>0.0433001841840064</v>
      </c>
      <c r="V76" s="59"/>
      <c r="W76" s="59"/>
      <c r="X76" s="59"/>
      <c r="Y76" s="59"/>
      <c r="Z76" s="59"/>
      <c r="AA76" s="59"/>
      <c r="AB76" s="58">
        <v>1185</v>
      </c>
      <c r="AC76" s="59"/>
      <c r="AD76" s="59"/>
      <c r="AE76" s="59"/>
      <c r="AF76" s="139">
        <v>0.02888130636119912</v>
      </c>
      <c r="AG76" s="59"/>
      <c r="AH76" s="59"/>
      <c r="AI76" s="59"/>
      <c r="AJ76" s="59"/>
    </row>
    <row r="77" spans="2:36" ht="10.5" customHeight="1">
      <c r="B77" s="61" t="s">
        <v>1207</v>
      </c>
      <c r="C77" s="59"/>
      <c r="D77" s="59"/>
      <c r="E77" s="59"/>
      <c r="F77" s="59"/>
      <c r="G77" s="59"/>
      <c r="H77" s="59"/>
      <c r="I77" s="59"/>
      <c r="J77" s="141">
        <v>212208580.77999973</v>
      </c>
      <c r="K77" s="59"/>
      <c r="L77" s="59"/>
      <c r="M77" s="59"/>
      <c r="N77" s="59"/>
      <c r="O77" s="59"/>
      <c r="P77" s="59"/>
      <c r="Q77" s="59"/>
      <c r="R77" s="59"/>
      <c r="S77" s="59"/>
      <c r="T77" s="59"/>
      <c r="U77" s="139">
        <v>0.07032926315956528</v>
      </c>
      <c r="V77" s="59"/>
      <c r="W77" s="59"/>
      <c r="X77" s="59"/>
      <c r="Y77" s="59"/>
      <c r="Z77" s="59"/>
      <c r="AA77" s="59"/>
      <c r="AB77" s="58">
        <v>1803</v>
      </c>
      <c r="AC77" s="59"/>
      <c r="AD77" s="59"/>
      <c r="AE77" s="59"/>
      <c r="AF77" s="139">
        <v>0.04394345600779917</v>
      </c>
      <c r="AG77" s="59"/>
      <c r="AH77" s="59"/>
      <c r="AI77" s="59"/>
      <c r="AJ77" s="59"/>
    </row>
    <row r="78" spans="2:36" ht="10.5" customHeight="1">
      <c r="B78" s="61" t="s">
        <v>1208</v>
      </c>
      <c r="C78" s="59"/>
      <c r="D78" s="59"/>
      <c r="E78" s="59"/>
      <c r="F78" s="59"/>
      <c r="G78" s="59"/>
      <c r="H78" s="59"/>
      <c r="I78" s="59"/>
      <c r="J78" s="141">
        <v>78033243.16999999</v>
      </c>
      <c r="K78" s="59"/>
      <c r="L78" s="59"/>
      <c r="M78" s="59"/>
      <c r="N78" s="59"/>
      <c r="O78" s="59"/>
      <c r="P78" s="59"/>
      <c r="Q78" s="59"/>
      <c r="R78" s="59"/>
      <c r="S78" s="59"/>
      <c r="T78" s="59"/>
      <c r="U78" s="139">
        <v>0.025861444781946887</v>
      </c>
      <c r="V78" s="59"/>
      <c r="W78" s="59"/>
      <c r="X78" s="59"/>
      <c r="Y78" s="59"/>
      <c r="Z78" s="59"/>
      <c r="AA78" s="59"/>
      <c r="AB78" s="58">
        <v>650</v>
      </c>
      <c r="AC78" s="59"/>
      <c r="AD78" s="59"/>
      <c r="AE78" s="59"/>
      <c r="AF78" s="139">
        <v>0.015842066780404583</v>
      </c>
      <c r="AG78" s="59"/>
      <c r="AH78" s="59"/>
      <c r="AI78" s="59"/>
      <c r="AJ78" s="59"/>
    </row>
    <row r="79" spans="2:36" ht="10.5" customHeight="1">
      <c r="B79" s="61" t="s">
        <v>1209</v>
      </c>
      <c r="C79" s="59"/>
      <c r="D79" s="59"/>
      <c r="E79" s="59"/>
      <c r="F79" s="59"/>
      <c r="G79" s="59"/>
      <c r="H79" s="59"/>
      <c r="I79" s="59"/>
      <c r="J79" s="141">
        <v>58406956.17999995</v>
      </c>
      <c r="K79" s="59"/>
      <c r="L79" s="59"/>
      <c r="M79" s="59"/>
      <c r="N79" s="59"/>
      <c r="O79" s="59"/>
      <c r="P79" s="59"/>
      <c r="Q79" s="59"/>
      <c r="R79" s="59"/>
      <c r="S79" s="59"/>
      <c r="T79" s="59"/>
      <c r="U79" s="139">
        <v>0.019356984418038004</v>
      </c>
      <c r="V79" s="59"/>
      <c r="W79" s="59"/>
      <c r="X79" s="59"/>
      <c r="Y79" s="59"/>
      <c r="Z79" s="59"/>
      <c r="AA79" s="59"/>
      <c r="AB79" s="58">
        <v>513</v>
      </c>
      <c r="AC79" s="59"/>
      <c r="AD79" s="59"/>
      <c r="AE79" s="59"/>
      <c r="AF79" s="139">
        <v>0.012503046551303925</v>
      </c>
      <c r="AG79" s="59"/>
      <c r="AH79" s="59"/>
      <c r="AI79" s="59"/>
      <c r="AJ79" s="59"/>
    </row>
    <row r="80" spans="2:36" ht="10.5" customHeight="1">
      <c r="B80" s="61" t="s">
        <v>1210</v>
      </c>
      <c r="C80" s="59"/>
      <c r="D80" s="59"/>
      <c r="E80" s="59"/>
      <c r="F80" s="59"/>
      <c r="G80" s="59"/>
      <c r="H80" s="59"/>
      <c r="I80" s="59"/>
      <c r="J80" s="141">
        <v>87043765.06000003</v>
      </c>
      <c r="K80" s="59"/>
      <c r="L80" s="59"/>
      <c r="M80" s="59"/>
      <c r="N80" s="59"/>
      <c r="O80" s="59"/>
      <c r="P80" s="59"/>
      <c r="Q80" s="59"/>
      <c r="R80" s="59"/>
      <c r="S80" s="59"/>
      <c r="T80" s="59"/>
      <c r="U80" s="139">
        <v>0.028847673533289455</v>
      </c>
      <c r="V80" s="59"/>
      <c r="W80" s="59"/>
      <c r="X80" s="59"/>
      <c r="Y80" s="59"/>
      <c r="Z80" s="59"/>
      <c r="AA80" s="59"/>
      <c r="AB80" s="58">
        <v>658</v>
      </c>
      <c r="AC80" s="59"/>
      <c r="AD80" s="59"/>
      <c r="AE80" s="59"/>
      <c r="AF80" s="139">
        <v>0.016037046063855715</v>
      </c>
      <c r="AG80" s="59"/>
      <c r="AH80" s="59"/>
      <c r="AI80" s="59"/>
      <c r="AJ80" s="59"/>
    </row>
    <row r="81" spans="2:36" ht="10.5" customHeight="1">
      <c r="B81" s="61" t="s">
        <v>1211</v>
      </c>
      <c r="C81" s="59"/>
      <c r="D81" s="59"/>
      <c r="E81" s="59"/>
      <c r="F81" s="59"/>
      <c r="G81" s="59"/>
      <c r="H81" s="59"/>
      <c r="I81" s="59"/>
      <c r="J81" s="141">
        <v>2560242.0500000003</v>
      </c>
      <c r="K81" s="59"/>
      <c r="L81" s="59"/>
      <c r="M81" s="59"/>
      <c r="N81" s="59"/>
      <c r="O81" s="59"/>
      <c r="P81" s="59"/>
      <c r="Q81" s="59"/>
      <c r="R81" s="59"/>
      <c r="S81" s="59"/>
      <c r="T81" s="59"/>
      <c r="U81" s="139">
        <v>0.0008485045054483735</v>
      </c>
      <c r="V81" s="59"/>
      <c r="W81" s="59"/>
      <c r="X81" s="59"/>
      <c r="Y81" s="59"/>
      <c r="Z81" s="59"/>
      <c r="AA81" s="59"/>
      <c r="AB81" s="58">
        <v>27</v>
      </c>
      <c r="AC81" s="59"/>
      <c r="AD81" s="59"/>
      <c r="AE81" s="59"/>
      <c r="AF81" s="139">
        <v>0.0006580550816475749</v>
      </c>
      <c r="AG81" s="59"/>
      <c r="AH81" s="59"/>
      <c r="AI81" s="59"/>
      <c r="AJ81" s="59"/>
    </row>
    <row r="82" spans="2:36" ht="10.5" customHeight="1">
      <c r="B82" s="61" t="s">
        <v>1212</v>
      </c>
      <c r="C82" s="59"/>
      <c r="D82" s="59"/>
      <c r="E82" s="59"/>
      <c r="F82" s="59"/>
      <c r="G82" s="59"/>
      <c r="H82" s="59"/>
      <c r="I82" s="59"/>
      <c r="J82" s="141">
        <v>1260471.35</v>
      </c>
      <c r="K82" s="59"/>
      <c r="L82" s="59"/>
      <c r="M82" s="59"/>
      <c r="N82" s="59"/>
      <c r="O82" s="59"/>
      <c r="P82" s="59"/>
      <c r="Q82" s="59"/>
      <c r="R82" s="59"/>
      <c r="S82" s="59"/>
      <c r="T82" s="59"/>
      <c r="U82" s="139">
        <v>0.0004177400412057109</v>
      </c>
      <c r="V82" s="59"/>
      <c r="W82" s="59"/>
      <c r="X82" s="59"/>
      <c r="Y82" s="59"/>
      <c r="Z82" s="59"/>
      <c r="AA82" s="59"/>
      <c r="AB82" s="58">
        <v>10</v>
      </c>
      <c r="AC82" s="59"/>
      <c r="AD82" s="59"/>
      <c r="AE82" s="59"/>
      <c r="AF82" s="139">
        <v>0.00024372410431391665</v>
      </c>
      <c r="AG82" s="59"/>
      <c r="AH82" s="59"/>
      <c r="AI82" s="59"/>
      <c r="AJ82" s="59"/>
    </row>
    <row r="83" spans="2:36" ht="10.5" customHeight="1">
      <c r="B83" s="61" t="s">
        <v>1213</v>
      </c>
      <c r="C83" s="59"/>
      <c r="D83" s="59"/>
      <c r="E83" s="59"/>
      <c r="F83" s="59"/>
      <c r="G83" s="59"/>
      <c r="H83" s="59"/>
      <c r="I83" s="59"/>
      <c r="J83" s="141">
        <v>596357.72</v>
      </c>
      <c r="K83" s="59"/>
      <c r="L83" s="59"/>
      <c r="M83" s="59"/>
      <c r="N83" s="59"/>
      <c r="O83" s="59"/>
      <c r="P83" s="59"/>
      <c r="Q83" s="59"/>
      <c r="R83" s="59"/>
      <c r="S83" s="59"/>
      <c r="T83" s="59"/>
      <c r="U83" s="139">
        <v>0.0001976423331844423</v>
      </c>
      <c r="V83" s="59"/>
      <c r="W83" s="59"/>
      <c r="X83" s="59"/>
      <c r="Y83" s="59"/>
      <c r="Z83" s="59"/>
      <c r="AA83" s="59"/>
      <c r="AB83" s="58">
        <v>7</v>
      </c>
      <c r="AC83" s="59"/>
      <c r="AD83" s="59"/>
      <c r="AE83" s="59"/>
      <c r="AF83" s="139">
        <v>0.00017060687301974166</v>
      </c>
      <c r="AG83" s="59"/>
      <c r="AH83" s="59"/>
      <c r="AI83" s="59"/>
      <c r="AJ83" s="59"/>
    </row>
    <row r="84" spans="2:36" ht="10.5" customHeight="1">
      <c r="B84" s="61" t="s">
        <v>1214</v>
      </c>
      <c r="C84" s="59"/>
      <c r="D84" s="59"/>
      <c r="E84" s="59"/>
      <c r="F84" s="59"/>
      <c r="G84" s="59"/>
      <c r="H84" s="59"/>
      <c r="I84" s="59"/>
      <c r="J84" s="141">
        <v>415000</v>
      </c>
      <c r="K84" s="59"/>
      <c r="L84" s="59"/>
      <c r="M84" s="59"/>
      <c r="N84" s="59"/>
      <c r="O84" s="59"/>
      <c r="P84" s="59"/>
      <c r="Q84" s="59"/>
      <c r="R84" s="59"/>
      <c r="S84" s="59"/>
      <c r="T84" s="59"/>
      <c r="U84" s="139">
        <v>0.0001375375307819333</v>
      </c>
      <c r="V84" s="59"/>
      <c r="W84" s="59"/>
      <c r="X84" s="59"/>
      <c r="Y84" s="59"/>
      <c r="Z84" s="59"/>
      <c r="AA84" s="59"/>
      <c r="AB84" s="58">
        <v>2</v>
      </c>
      <c r="AC84" s="59"/>
      <c r="AD84" s="59"/>
      <c r="AE84" s="59"/>
      <c r="AF84" s="139">
        <v>4.874482086278333E-05</v>
      </c>
      <c r="AG84" s="59"/>
      <c r="AH84" s="59"/>
      <c r="AI84" s="59"/>
      <c r="AJ84" s="59"/>
    </row>
    <row r="85" spans="2:36" ht="10.5" customHeight="1">
      <c r="B85" s="61" t="s">
        <v>1215</v>
      </c>
      <c r="C85" s="59"/>
      <c r="D85" s="59"/>
      <c r="E85" s="59"/>
      <c r="F85" s="59"/>
      <c r="G85" s="59"/>
      <c r="H85" s="59"/>
      <c r="I85" s="59"/>
      <c r="J85" s="141">
        <v>48903.86</v>
      </c>
      <c r="K85" s="59"/>
      <c r="L85" s="59"/>
      <c r="M85" s="59"/>
      <c r="N85" s="59"/>
      <c r="O85" s="59"/>
      <c r="P85" s="59"/>
      <c r="Q85" s="59"/>
      <c r="R85" s="59"/>
      <c r="S85" s="59"/>
      <c r="T85" s="59"/>
      <c r="U85" s="139">
        <v>1.6207508795434592E-05</v>
      </c>
      <c r="V85" s="59"/>
      <c r="W85" s="59"/>
      <c r="X85" s="59"/>
      <c r="Y85" s="59"/>
      <c r="Z85" s="59"/>
      <c r="AA85" s="59"/>
      <c r="AB85" s="58">
        <v>1</v>
      </c>
      <c r="AC85" s="59"/>
      <c r="AD85" s="59"/>
      <c r="AE85" s="59"/>
      <c r="AF85" s="139">
        <v>2.4372410431391666E-05</v>
      </c>
      <c r="AG85" s="59"/>
      <c r="AH85" s="59"/>
      <c r="AI85" s="59"/>
      <c r="AJ85" s="59"/>
    </row>
    <row r="86" spans="2:36" ht="10.5" customHeight="1">
      <c r="B86" s="61" t="s">
        <v>1216</v>
      </c>
      <c r="C86" s="59"/>
      <c r="D86" s="59"/>
      <c r="E86" s="59"/>
      <c r="F86" s="59"/>
      <c r="G86" s="59"/>
      <c r="H86" s="59"/>
      <c r="I86" s="59"/>
      <c r="J86" s="141">
        <v>228971.14</v>
      </c>
      <c r="K86" s="59"/>
      <c r="L86" s="59"/>
      <c r="M86" s="59"/>
      <c r="N86" s="59"/>
      <c r="O86" s="59"/>
      <c r="P86" s="59"/>
      <c r="Q86" s="59"/>
      <c r="R86" s="59"/>
      <c r="S86" s="59"/>
      <c r="T86" s="59"/>
      <c r="U86" s="139">
        <v>7.588463907451651E-05</v>
      </c>
      <c r="V86" s="59"/>
      <c r="W86" s="59"/>
      <c r="X86" s="59"/>
      <c r="Y86" s="59"/>
      <c r="Z86" s="59"/>
      <c r="AA86" s="59"/>
      <c r="AB86" s="58">
        <v>4</v>
      </c>
      <c r="AC86" s="59"/>
      <c r="AD86" s="59"/>
      <c r="AE86" s="59"/>
      <c r="AF86" s="139">
        <v>9.748964172556666E-05</v>
      </c>
      <c r="AG86" s="59"/>
      <c r="AH86" s="59"/>
      <c r="AI86" s="59"/>
      <c r="AJ86" s="59"/>
    </row>
    <row r="87" spans="2:36" ht="13.5" customHeight="1">
      <c r="B87" s="147"/>
      <c r="C87" s="143"/>
      <c r="D87" s="143"/>
      <c r="E87" s="143"/>
      <c r="F87" s="143"/>
      <c r="G87" s="143"/>
      <c r="H87" s="143"/>
      <c r="I87" s="143"/>
      <c r="J87" s="144">
        <v>3017358226.81</v>
      </c>
      <c r="K87" s="143"/>
      <c r="L87" s="143"/>
      <c r="M87" s="143"/>
      <c r="N87" s="143"/>
      <c r="O87" s="143"/>
      <c r="P87" s="143"/>
      <c r="Q87" s="143"/>
      <c r="R87" s="143"/>
      <c r="S87" s="143"/>
      <c r="T87" s="143"/>
      <c r="U87" s="145">
        <v>0.9999999999999963</v>
      </c>
      <c r="V87" s="143"/>
      <c r="W87" s="143"/>
      <c r="X87" s="143"/>
      <c r="Y87" s="143"/>
      <c r="Z87" s="143"/>
      <c r="AA87" s="143"/>
      <c r="AB87" s="146">
        <v>41030</v>
      </c>
      <c r="AC87" s="143"/>
      <c r="AD87" s="143"/>
      <c r="AE87" s="143"/>
      <c r="AF87" s="145">
        <v>1</v>
      </c>
      <c r="AG87" s="143"/>
      <c r="AH87" s="143"/>
      <c r="AI87" s="143"/>
      <c r="AJ87" s="143"/>
    </row>
    <row r="88" spans="2:36" ht="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8.75" customHeight="1">
      <c r="B89" s="68" t="s">
        <v>1169</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70"/>
    </row>
    <row r="90" spans="2:36" ht="9"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2.75" customHeight="1">
      <c r="B91" s="55" t="s">
        <v>1184</v>
      </c>
      <c r="C91" s="56"/>
      <c r="D91" s="56"/>
      <c r="E91" s="56"/>
      <c r="F91" s="56"/>
      <c r="G91" s="56"/>
      <c r="H91" s="56"/>
      <c r="I91" s="55" t="s">
        <v>1181</v>
      </c>
      <c r="J91" s="56"/>
      <c r="K91" s="56"/>
      <c r="L91" s="56"/>
      <c r="M91" s="56"/>
      <c r="N91" s="56"/>
      <c r="O91" s="56"/>
      <c r="P91" s="56"/>
      <c r="Q91" s="56"/>
      <c r="R91" s="56"/>
      <c r="S91" s="56"/>
      <c r="T91" s="56"/>
      <c r="U91" s="55" t="s">
        <v>1182</v>
      </c>
      <c r="V91" s="56"/>
      <c r="W91" s="56"/>
      <c r="X91" s="56"/>
      <c r="Y91" s="56"/>
      <c r="Z91" s="56"/>
      <c r="AA91" s="56"/>
      <c r="AB91" s="55" t="s">
        <v>1183</v>
      </c>
      <c r="AC91" s="56"/>
      <c r="AD91" s="56"/>
      <c r="AE91" s="56"/>
      <c r="AF91" s="55" t="s">
        <v>1182</v>
      </c>
      <c r="AG91" s="56"/>
      <c r="AH91" s="56"/>
      <c r="AI91" s="56"/>
      <c r="AJ91" s="56"/>
    </row>
    <row r="92" spans="2:36" ht="10.5" customHeight="1">
      <c r="B92" s="61" t="s">
        <v>1185</v>
      </c>
      <c r="C92" s="59"/>
      <c r="D92" s="59"/>
      <c r="E92" s="59"/>
      <c r="F92" s="59"/>
      <c r="G92" s="59"/>
      <c r="H92" s="59"/>
      <c r="I92" s="141">
        <v>0</v>
      </c>
      <c r="J92" s="59"/>
      <c r="K92" s="59"/>
      <c r="L92" s="59"/>
      <c r="M92" s="59"/>
      <c r="N92" s="59"/>
      <c r="O92" s="59"/>
      <c r="P92" s="59"/>
      <c r="Q92" s="59"/>
      <c r="R92" s="59"/>
      <c r="S92" s="59"/>
      <c r="T92" s="59"/>
      <c r="U92" s="139">
        <v>0</v>
      </c>
      <c r="V92" s="59"/>
      <c r="W92" s="59"/>
      <c r="X92" s="59"/>
      <c r="Y92" s="59"/>
      <c r="Z92" s="59"/>
      <c r="AA92" s="59"/>
      <c r="AB92" s="58">
        <v>7</v>
      </c>
      <c r="AC92" s="59"/>
      <c r="AD92" s="59"/>
      <c r="AE92" s="59"/>
      <c r="AF92" s="139">
        <v>0.00017060687301974166</v>
      </c>
      <c r="AG92" s="59"/>
      <c r="AH92" s="59"/>
      <c r="AI92" s="59"/>
      <c r="AJ92" s="59"/>
    </row>
    <row r="93" spans="2:36" ht="10.5" customHeight="1">
      <c r="B93" s="61" t="s">
        <v>1186</v>
      </c>
      <c r="C93" s="59"/>
      <c r="D93" s="59"/>
      <c r="E93" s="59"/>
      <c r="F93" s="59"/>
      <c r="G93" s="59"/>
      <c r="H93" s="59"/>
      <c r="I93" s="141">
        <v>3243334.4</v>
      </c>
      <c r="J93" s="59"/>
      <c r="K93" s="59"/>
      <c r="L93" s="59"/>
      <c r="M93" s="59"/>
      <c r="N93" s="59"/>
      <c r="O93" s="59"/>
      <c r="P93" s="59"/>
      <c r="Q93" s="59"/>
      <c r="R93" s="59"/>
      <c r="S93" s="59"/>
      <c r="T93" s="59"/>
      <c r="U93" s="139">
        <v>0.0010748920599424176</v>
      </c>
      <c r="V93" s="59"/>
      <c r="W93" s="59"/>
      <c r="X93" s="59"/>
      <c r="Y93" s="59"/>
      <c r="Z93" s="59"/>
      <c r="AA93" s="59"/>
      <c r="AB93" s="58">
        <v>26</v>
      </c>
      <c r="AC93" s="59"/>
      <c r="AD93" s="59"/>
      <c r="AE93" s="59"/>
      <c r="AF93" s="139">
        <v>0.0006336826712161833</v>
      </c>
      <c r="AG93" s="59"/>
      <c r="AH93" s="59"/>
      <c r="AI93" s="59"/>
      <c r="AJ93" s="59"/>
    </row>
    <row r="94" spans="2:36" ht="10.5" customHeight="1">
      <c r="B94" s="61" t="s">
        <v>1187</v>
      </c>
      <c r="C94" s="59"/>
      <c r="D94" s="59"/>
      <c r="E94" s="59"/>
      <c r="F94" s="59"/>
      <c r="G94" s="59"/>
      <c r="H94" s="59"/>
      <c r="I94" s="141">
        <v>6218937.679999998</v>
      </c>
      <c r="J94" s="59"/>
      <c r="K94" s="59"/>
      <c r="L94" s="59"/>
      <c r="M94" s="59"/>
      <c r="N94" s="59"/>
      <c r="O94" s="59"/>
      <c r="P94" s="59"/>
      <c r="Q94" s="59"/>
      <c r="R94" s="59"/>
      <c r="S94" s="59"/>
      <c r="T94" s="59"/>
      <c r="U94" s="139">
        <v>0.002061053813479337</v>
      </c>
      <c r="V94" s="59"/>
      <c r="W94" s="59"/>
      <c r="X94" s="59"/>
      <c r="Y94" s="59"/>
      <c r="Z94" s="59"/>
      <c r="AA94" s="59"/>
      <c r="AB94" s="58">
        <v>64</v>
      </c>
      <c r="AC94" s="59"/>
      <c r="AD94" s="59"/>
      <c r="AE94" s="59"/>
      <c r="AF94" s="139">
        <v>0.0015598342676090666</v>
      </c>
      <c r="AG94" s="59"/>
      <c r="AH94" s="59"/>
      <c r="AI94" s="59"/>
      <c r="AJ94" s="59"/>
    </row>
    <row r="95" spans="2:36" ht="10.5" customHeight="1">
      <c r="B95" s="61" t="s">
        <v>1188</v>
      </c>
      <c r="C95" s="59"/>
      <c r="D95" s="59"/>
      <c r="E95" s="59"/>
      <c r="F95" s="59"/>
      <c r="G95" s="59"/>
      <c r="H95" s="59"/>
      <c r="I95" s="141">
        <v>1177857</v>
      </c>
      <c r="J95" s="59"/>
      <c r="K95" s="59"/>
      <c r="L95" s="59"/>
      <c r="M95" s="59"/>
      <c r="N95" s="59"/>
      <c r="O95" s="59"/>
      <c r="P95" s="59"/>
      <c r="Q95" s="59"/>
      <c r="R95" s="59"/>
      <c r="S95" s="59"/>
      <c r="T95" s="59"/>
      <c r="U95" s="139">
        <v>0.0003903603455282305</v>
      </c>
      <c r="V95" s="59"/>
      <c r="W95" s="59"/>
      <c r="X95" s="59"/>
      <c r="Y95" s="59"/>
      <c r="Z95" s="59"/>
      <c r="AA95" s="59"/>
      <c r="AB95" s="58">
        <v>92</v>
      </c>
      <c r="AC95" s="59"/>
      <c r="AD95" s="59"/>
      <c r="AE95" s="59"/>
      <c r="AF95" s="139">
        <v>0.002242261759688033</v>
      </c>
      <c r="AG95" s="59"/>
      <c r="AH95" s="59"/>
      <c r="AI95" s="59"/>
      <c r="AJ95" s="59"/>
    </row>
    <row r="96" spans="2:36" ht="10.5" customHeight="1">
      <c r="B96" s="61" t="s">
        <v>1189</v>
      </c>
      <c r="C96" s="59"/>
      <c r="D96" s="59"/>
      <c r="E96" s="59"/>
      <c r="F96" s="59"/>
      <c r="G96" s="59"/>
      <c r="H96" s="59"/>
      <c r="I96" s="141">
        <v>37137760.91999999</v>
      </c>
      <c r="J96" s="59"/>
      <c r="K96" s="59"/>
      <c r="L96" s="59"/>
      <c r="M96" s="59"/>
      <c r="N96" s="59"/>
      <c r="O96" s="59"/>
      <c r="P96" s="59"/>
      <c r="Q96" s="59"/>
      <c r="R96" s="59"/>
      <c r="S96" s="59"/>
      <c r="T96" s="59"/>
      <c r="U96" s="139">
        <v>0.012308038399292964</v>
      </c>
      <c r="V96" s="59"/>
      <c r="W96" s="59"/>
      <c r="X96" s="59"/>
      <c r="Y96" s="59"/>
      <c r="Z96" s="59"/>
      <c r="AA96" s="59"/>
      <c r="AB96" s="58">
        <v>481</v>
      </c>
      <c r="AC96" s="59"/>
      <c r="AD96" s="59"/>
      <c r="AE96" s="59"/>
      <c r="AF96" s="139">
        <v>0.011723129417499391</v>
      </c>
      <c r="AG96" s="59"/>
      <c r="AH96" s="59"/>
      <c r="AI96" s="59"/>
      <c r="AJ96" s="59"/>
    </row>
    <row r="97" spans="2:36" ht="10.5" customHeight="1">
      <c r="B97" s="61" t="s">
        <v>1190</v>
      </c>
      <c r="C97" s="59"/>
      <c r="D97" s="59"/>
      <c r="E97" s="59"/>
      <c r="F97" s="59"/>
      <c r="G97" s="59"/>
      <c r="H97" s="59"/>
      <c r="I97" s="141">
        <v>6970728.130000006</v>
      </c>
      <c r="J97" s="59"/>
      <c r="K97" s="59"/>
      <c r="L97" s="59"/>
      <c r="M97" s="59"/>
      <c r="N97" s="59"/>
      <c r="O97" s="59"/>
      <c r="P97" s="59"/>
      <c r="Q97" s="59"/>
      <c r="R97" s="59"/>
      <c r="S97" s="59"/>
      <c r="T97" s="59"/>
      <c r="U97" s="139">
        <v>0.0023102089994032882</v>
      </c>
      <c r="V97" s="59"/>
      <c r="W97" s="59"/>
      <c r="X97" s="59"/>
      <c r="Y97" s="59"/>
      <c r="Z97" s="59"/>
      <c r="AA97" s="59"/>
      <c r="AB97" s="58">
        <v>337</v>
      </c>
      <c r="AC97" s="59"/>
      <c r="AD97" s="59"/>
      <c r="AE97" s="59"/>
      <c r="AF97" s="139">
        <v>0.008213502315378991</v>
      </c>
      <c r="AG97" s="59"/>
      <c r="AH97" s="59"/>
      <c r="AI97" s="59"/>
      <c r="AJ97" s="59"/>
    </row>
    <row r="98" spans="2:36" ht="10.5" customHeight="1">
      <c r="B98" s="61" t="s">
        <v>1191</v>
      </c>
      <c r="C98" s="59"/>
      <c r="D98" s="59"/>
      <c r="E98" s="59"/>
      <c r="F98" s="59"/>
      <c r="G98" s="59"/>
      <c r="H98" s="59"/>
      <c r="I98" s="141">
        <v>14855886.639999991</v>
      </c>
      <c r="J98" s="59"/>
      <c r="K98" s="59"/>
      <c r="L98" s="59"/>
      <c r="M98" s="59"/>
      <c r="N98" s="59"/>
      <c r="O98" s="59"/>
      <c r="P98" s="59"/>
      <c r="Q98" s="59"/>
      <c r="R98" s="59"/>
      <c r="S98" s="59"/>
      <c r="T98" s="59"/>
      <c r="U98" s="139">
        <v>0.00492347461696846</v>
      </c>
      <c r="V98" s="59"/>
      <c r="W98" s="59"/>
      <c r="X98" s="59"/>
      <c r="Y98" s="59"/>
      <c r="Z98" s="59"/>
      <c r="AA98" s="59"/>
      <c r="AB98" s="58">
        <v>533</v>
      </c>
      <c r="AC98" s="59"/>
      <c r="AD98" s="59"/>
      <c r="AE98" s="59"/>
      <c r="AF98" s="139">
        <v>0.012990494759931756</v>
      </c>
      <c r="AG98" s="59"/>
      <c r="AH98" s="59"/>
      <c r="AI98" s="59"/>
      <c r="AJ98" s="59"/>
    </row>
    <row r="99" spans="2:36" ht="10.5" customHeight="1">
      <c r="B99" s="61" t="s">
        <v>1192</v>
      </c>
      <c r="C99" s="59"/>
      <c r="D99" s="59"/>
      <c r="E99" s="59"/>
      <c r="F99" s="59"/>
      <c r="G99" s="59"/>
      <c r="H99" s="59"/>
      <c r="I99" s="141">
        <v>22139317.010000005</v>
      </c>
      <c r="J99" s="59"/>
      <c r="K99" s="59"/>
      <c r="L99" s="59"/>
      <c r="M99" s="59"/>
      <c r="N99" s="59"/>
      <c r="O99" s="59"/>
      <c r="P99" s="59"/>
      <c r="Q99" s="59"/>
      <c r="R99" s="59"/>
      <c r="S99" s="59"/>
      <c r="T99" s="59"/>
      <c r="U99" s="139">
        <v>0.007337318059647846</v>
      </c>
      <c r="V99" s="59"/>
      <c r="W99" s="59"/>
      <c r="X99" s="59"/>
      <c r="Y99" s="59"/>
      <c r="Z99" s="59"/>
      <c r="AA99" s="59"/>
      <c r="AB99" s="58">
        <v>725</v>
      </c>
      <c r="AC99" s="59"/>
      <c r="AD99" s="59"/>
      <c r="AE99" s="59"/>
      <c r="AF99" s="139">
        <v>0.017669997562758957</v>
      </c>
      <c r="AG99" s="59"/>
      <c r="AH99" s="59"/>
      <c r="AI99" s="59"/>
      <c r="AJ99" s="59"/>
    </row>
    <row r="100" spans="2:36" ht="10.5" customHeight="1">
      <c r="B100" s="61" t="s">
        <v>1193</v>
      </c>
      <c r="C100" s="59"/>
      <c r="D100" s="59"/>
      <c r="E100" s="59"/>
      <c r="F100" s="59"/>
      <c r="G100" s="59"/>
      <c r="H100" s="59"/>
      <c r="I100" s="141">
        <v>37690054.41000003</v>
      </c>
      <c r="J100" s="59"/>
      <c r="K100" s="59"/>
      <c r="L100" s="59"/>
      <c r="M100" s="59"/>
      <c r="N100" s="59"/>
      <c r="O100" s="59"/>
      <c r="P100" s="59"/>
      <c r="Q100" s="59"/>
      <c r="R100" s="59"/>
      <c r="S100" s="59"/>
      <c r="T100" s="59"/>
      <c r="U100" s="139">
        <v>0.012491077153224391</v>
      </c>
      <c r="V100" s="59"/>
      <c r="W100" s="59"/>
      <c r="X100" s="59"/>
      <c r="Y100" s="59"/>
      <c r="Z100" s="59"/>
      <c r="AA100" s="59"/>
      <c r="AB100" s="58">
        <v>888</v>
      </c>
      <c r="AC100" s="59"/>
      <c r="AD100" s="59"/>
      <c r="AE100" s="59"/>
      <c r="AF100" s="139">
        <v>0.021642700463075797</v>
      </c>
      <c r="AG100" s="59"/>
      <c r="AH100" s="59"/>
      <c r="AI100" s="59"/>
      <c r="AJ100" s="59"/>
    </row>
    <row r="101" spans="2:36" ht="10.5" customHeight="1">
      <c r="B101" s="61" t="s">
        <v>1194</v>
      </c>
      <c r="C101" s="59"/>
      <c r="D101" s="59"/>
      <c r="E101" s="59"/>
      <c r="F101" s="59"/>
      <c r="G101" s="59"/>
      <c r="H101" s="59"/>
      <c r="I101" s="141">
        <v>397571923.0399995</v>
      </c>
      <c r="J101" s="59"/>
      <c r="K101" s="59"/>
      <c r="L101" s="59"/>
      <c r="M101" s="59"/>
      <c r="N101" s="59"/>
      <c r="O101" s="59"/>
      <c r="P101" s="59"/>
      <c r="Q101" s="59"/>
      <c r="R101" s="59"/>
      <c r="S101" s="59"/>
      <c r="T101" s="59"/>
      <c r="U101" s="139">
        <v>0.1317615918148105</v>
      </c>
      <c r="V101" s="59"/>
      <c r="W101" s="59"/>
      <c r="X101" s="59"/>
      <c r="Y101" s="59"/>
      <c r="Z101" s="59"/>
      <c r="AA101" s="59"/>
      <c r="AB101" s="58">
        <v>8873</v>
      </c>
      <c r="AC101" s="59"/>
      <c r="AD101" s="59"/>
      <c r="AE101" s="59"/>
      <c r="AF101" s="139">
        <v>0.21625639775773825</v>
      </c>
      <c r="AG101" s="59"/>
      <c r="AH101" s="59"/>
      <c r="AI101" s="59"/>
      <c r="AJ101" s="59"/>
    </row>
    <row r="102" spans="2:36" ht="10.5" customHeight="1">
      <c r="B102" s="61" t="s">
        <v>1195</v>
      </c>
      <c r="C102" s="59"/>
      <c r="D102" s="59"/>
      <c r="E102" s="59"/>
      <c r="F102" s="59"/>
      <c r="G102" s="59"/>
      <c r="H102" s="59"/>
      <c r="I102" s="141">
        <v>63210293.24000011</v>
      </c>
      <c r="J102" s="59"/>
      <c r="K102" s="59"/>
      <c r="L102" s="59"/>
      <c r="M102" s="59"/>
      <c r="N102" s="59"/>
      <c r="O102" s="59"/>
      <c r="P102" s="59"/>
      <c r="Q102" s="59"/>
      <c r="R102" s="59"/>
      <c r="S102" s="59"/>
      <c r="T102" s="59"/>
      <c r="U102" s="139">
        <v>0.02094888590899168</v>
      </c>
      <c r="V102" s="59"/>
      <c r="W102" s="59"/>
      <c r="X102" s="59"/>
      <c r="Y102" s="59"/>
      <c r="Z102" s="59"/>
      <c r="AA102" s="59"/>
      <c r="AB102" s="58">
        <v>1908</v>
      </c>
      <c r="AC102" s="59"/>
      <c r="AD102" s="59"/>
      <c r="AE102" s="59"/>
      <c r="AF102" s="139">
        <v>0.046502559103095295</v>
      </c>
      <c r="AG102" s="59"/>
      <c r="AH102" s="59"/>
      <c r="AI102" s="59"/>
      <c r="AJ102" s="59"/>
    </row>
    <row r="103" spans="2:36" ht="10.5" customHeight="1">
      <c r="B103" s="61" t="s">
        <v>1196</v>
      </c>
      <c r="C103" s="59"/>
      <c r="D103" s="59"/>
      <c r="E103" s="59"/>
      <c r="F103" s="59"/>
      <c r="G103" s="59"/>
      <c r="H103" s="59"/>
      <c r="I103" s="141">
        <v>70303239.67000012</v>
      </c>
      <c r="J103" s="59"/>
      <c r="K103" s="59"/>
      <c r="L103" s="59"/>
      <c r="M103" s="59"/>
      <c r="N103" s="59"/>
      <c r="O103" s="59"/>
      <c r="P103" s="59"/>
      <c r="Q103" s="59"/>
      <c r="R103" s="59"/>
      <c r="S103" s="59"/>
      <c r="T103" s="59"/>
      <c r="U103" s="139">
        <v>0.02329959997634284</v>
      </c>
      <c r="V103" s="59"/>
      <c r="W103" s="59"/>
      <c r="X103" s="59"/>
      <c r="Y103" s="59"/>
      <c r="Z103" s="59"/>
      <c r="AA103" s="59"/>
      <c r="AB103" s="58">
        <v>1131</v>
      </c>
      <c r="AC103" s="59"/>
      <c r="AD103" s="59"/>
      <c r="AE103" s="59"/>
      <c r="AF103" s="139">
        <v>0.02756519619790397</v>
      </c>
      <c r="AG103" s="59"/>
      <c r="AH103" s="59"/>
      <c r="AI103" s="59"/>
      <c r="AJ103" s="59"/>
    </row>
    <row r="104" spans="2:36" ht="10.5" customHeight="1">
      <c r="B104" s="61" t="s">
        <v>1197</v>
      </c>
      <c r="C104" s="59"/>
      <c r="D104" s="59"/>
      <c r="E104" s="59"/>
      <c r="F104" s="59"/>
      <c r="G104" s="59"/>
      <c r="H104" s="59"/>
      <c r="I104" s="141">
        <v>225846922.99000102</v>
      </c>
      <c r="J104" s="59"/>
      <c r="K104" s="59"/>
      <c r="L104" s="59"/>
      <c r="M104" s="59"/>
      <c r="N104" s="59"/>
      <c r="O104" s="59"/>
      <c r="P104" s="59"/>
      <c r="Q104" s="59"/>
      <c r="R104" s="59"/>
      <c r="S104" s="59"/>
      <c r="T104" s="59"/>
      <c r="U104" s="139">
        <v>0.07484922439214987</v>
      </c>
      <c r="V104" s="59"/>
      <c r="W104" s="59"/>
      <c r="X104" s="59"/>
      <c r="Y104" s="59"/>
      <c r="Z104" s="59"/>
      <c r="AA104" s="59"/>
      <c r="AB104" s="58">
        <v>3534</v>
      </c>
      <c r="AC104" s="59"/>
      <c r="AD104" s="59"/>
      <c r="AE104" s="59"/>
      <c r="AF104" s="139">
        <v>0.08613209846453815</v>
      </c>
      <c r="AG104" s="59"/>
      <c r="AH104" s="59"/>
      <c r="AI104" s="59"/>
      <c r="AJ104" s="59"/>
    </row>
    <row r="105" spans="2:36" ht="10.5" customHeight="1">
      <c r="B105" s="61" t="s">
        <v>1198</v>
      </c>
      <c r="C105" s="59"/>
      <c r="D105" s="59"/>
      <c r="E105" s="59"/>
      <c r="F105" s="59"/>
      <c r="G105" s="59"/>
      <c r="H105" s="59"/>
      <c r="I105" s="141">
        <v>20996175.02</v>
      </c>
      <c r="J105" s="59"/>
      <c r="K105" s="59"/>
      <c r="L105" s="59"/>
      <c r="M105" s="59"/>
      <c r="N105" s="59"/>
      <c r="O105" s="59"/>
      <c r="P105" s="59"/>
      <c r="Q105" s="59"/>
      <c r="R105" s="59"/>
      <c r="S105" s="59"/>
      <c r="T105" s="59"/>
      <c r="U105" s="139">
        <v>0.0069584628147376145</v>
      </c>
      <c r="V105" s="59"/>
      <c r="W105" s="59"/>
      <c r="X105" s="59"/>
      <c r="Y105" s="59"/>
      <c r="Z105" s="59"/>
      <c r="AA105" s="59"/>
      <c r="AB105" s="58">
        <v>310</v>
      </c>
      <c r="AC105" s="59"/>
      <c r="AD105" s="59"/>
      <c r="AE105" s="59"/>
      <c r="AF105" s="139">
        <v>0.007555447233731416</v>
      </c>
      <c r="AG105" s="59"/>
      <c r="AH105" s="59"/>
      <c r="AI105" s="59"/>
      <c r="AJ105" s="59"/>
    </row>
    <row r="106" spans="2:36" ht="10.5" customHeight="1">
      <c r="B106" s="61" t="s">
        <v>1199</v>
      </c>
      <c r="C106" s="59"/>
      <c r="D106" s="59"/>
      <c r="E106" s="59"/>
      <c r="F106" s="59"/>
      <c r="G106" s="59"/>
      <c r="H106" s="59"/>
      <c r="I106" s="141">
        <v>450672797.63999945</v>
      </c>
      <c r="J106" s="59"/>
      <c r="K106" s="59"/>
      <c r="L106" s="59"/>
      <c r="M106" s="59"/>
      <c r="N106" s="59"/>
      <c r="O106" s="59"/>
      <c r="P106" s="59"/>
      <c r="Q106" s="59"/>
      <c r="R106" s="59"/>
      <c r="S106" s="59"/>
      <c r="T106" s="59"/>
      <c r="U106" s="139">
        <v>0.14936005729636492</v>
      </c>
      <c r="V106" s="59"/>
      <c r="W106" s="59"/>
      <c r="X106" s="59"/>
      <c r="Y106" s="59"/>
      <c r="Z106" s="59"/>
      <c r="AA106" s="59"/>
      <c r="AB106" s="58">
        <v>5754</v>
      </c>
      <c r="AC106" s="59"/>
      <c r="AD106" s="59"/>
      <c r="AE106" s="59"/>
      <c r="AF106" s="139">
        <v>0.14023884962222763</v>
      </c>
      <c r="AG106" s="59"/>
      <c r="AH106" s="59"/>
      <c r="AI106" s="59"/>
      <c r="AJ106" s="59"/>
    </row>
    <row r="107" spans="2:36" ht="10.5" customHeight="1">
      <c r="B107" s="61" t="s">
        <v>1200</v>
      </c>
      <c r="C107" s="59"/>
      <c r="D107" s="59"/>
      <c r="E107" s="59"/>
      <c r="F107" s="59"/>
      <c r="G107" s="59"/>
      <c r="H107" s="59"/>
      <c r="I107" s="141">
        <v>16787662.830000006</v>
      </c>
      <c r="J107" s="59"/>
      <c r="K107" s="59"/>
      <c r="L107" s="59"/>
      <c r="M107" s="59"/>
      <c r="N107" s="59"/>
      <c r="O107" s="59"/>
      <c r="P107" s="59"/>
      <c r="Q107" s="59"/>
      <c r="R107" s="59"/>
      <c r="S107" s="59"/>
      <c r="T107" s="59"/>
      <c r="U107" s="139">
        <v>0.005563695646356251</v>
      </c>
      <c r="V107" s="59"/>
      <c r="W107" s="59"/>
      <c r="X107" s="59"/>
      <c r="Y107" s="59"/>
      <c r="Z107" s="59"/>
      <c r="AA107" s="59"/>
      <c r="AB107" s="58">
        <v>196</v>
      </c>
      <c r="AC107" s="59"/>
      <c r="AD107" s="59"/>
      <c r="AE107" s="59"/>
      <c r="AF107" s="139">
        <v>0.004776992444552766</v>
      </c>
      <c r="AG107" s="59"/>
      <c r="AH107" s="59"/>
      <c r="AI107" s="59"/>
      <c r="AJ107" s="59"/>
    </row>
    <row r="108" spans="2:36" ht="10.5" customHeight="1">
      <c r="B108" s="61" t="s">
        <v>1201</v>
      </c>
      <c r="C108" s="59"/>
      <c r="D108" s="59"/>
      <c r="E108" s="59"/>
      <c r="F108" s="59"/>
      <c r="G108" s="59"/>
      <c r="H108" s="59"/>
      <c r="I108" s="141">
        <v>43664415.56000002</v>
      </c>
      <c r="J108" s="59"/>
      <c r="K108" s="59"/>
      <c r="L108" s="59"/>
      <c r="M108" s="59"/>
      <c r="N108" s="59"/>
      <c r="O108" s="59"/>
      <c r="P108" s="59"/>
      <c r="Q108" s="59"/>
      <c r="R108" s="59"/>
      <c r="S108" s="59"/>
      <c r="T108" s="59"/>
      <c r="U108" s="139">
        <v>0.014471074455803931</v>
      </c>
      <c r="V108" s="59"/>
      <c r="W108" s="59"/>
      <c r="X108" s="59"/>
      <c r="Y108" s="59"/>
      <c r="Z108" s="59"/>
      <c r="AA108" s="59"/>
      <c r="AB108" s="58">
        <v>534</v>
      </c>
      <c r="AC108" s="59"/>
      <c r="AD108" s="59"/>
      <c r="AE108" s="59"/>
      <c r="AF108" s="139">
        <v>0.013014867170363148</v>
      </c>
      <c r="AG108" s="59"/>
      <c r="AH108" s="59"/>
      <c r="AI108" s="59"/>
      <c r="AJ108" s="59"/>
    </row>
    <row r="109" spans="2:36" ht="10.5" customHeight="1">
      <c r="B109" s="61" t="s">
        <v>1202</v>
      </c>
      <c r="C109" s="59"/>
      <c r="D109" s="59"/>
      <c r="E109" s="59"/>
      <c r="F109" s="59"/>
      <c r="G109" s="59"/>
      <c r="H109" s="59"/>
      <c r="I109" s="141">
        <v>214230241.77</v>
      </c>
      <c r="J109" s="59"/>
      <c r="K109" s="59"/>
      <c r="L109" s="59"/>
      <c r="M109" s="59"/>
      <c r="N109" s="59"/>
      <c r="O109" s="59"/>
      <c r="P109" s="59"/>
      <c r="Q109" s="59"/>
      <c r="R109" s="59"/>
      <c r="S109" s="59"/>
      <c r="T109" s="59"/>
      <c r="U109" s="139">
        <v>0.07099927342617446</v>
      </c>
      <c r="V109" s="59"/>
      <c r="W109" s="59"/>
      <c r="X109" s="59"/>
      <c r="Y109" s="59"/>
      <c r="Z109" s="59"/>
      <c r="AA109" s="59"/>
      <c r="AB109" s="58">
        <v>2380</v>
      </c>
      <c r="AC109" s="59"/>
      <c r="AD109" s="59"/>
      <c r="AE109" s="59"/>
      <c r="AF109" s="139">
        <v>0.05800633682671216</v>
      </c>
      <c r="AG109" s="59"/>
      <c r="AH109" s="59"/>
      <c r="AI109" s="59"/>
      <c r="AJ109" s="59"/>
    </row>
    <row r="110" spans="2:36" ht="10.5" customHeight="1">
      <c r="B110" s="61" t="s">
        <v>1203</v>
      </c>
      <c r="C110" s="59"/>
      <c r="D110" s="59"/>
      <c r="E110" s="59"/>
      <c r="F110" s="59"/>
      <c r="G110" s="59"/>
      <c r="H110" s="59"/>
      <c r="I110" s="141">
        <v>18505718.330000002</v>
      </c>
      <c r="J110" s="59"/>
      <c r="K110" s="59"/>
      <c r="L110" s="59"/>
      <c r="M110" s="59"/>
      <c r="N110" s="59"/>
      <c r="O110" s="59"/>
      <c r="P110" s="59"/>
      <c r="Q110" s="59"/>
      <c r="R110" s="59"/>
      <c r="S110" s="59"/>
      <c r="T110" s="59"/>
      <c r="U110" s="139">
        <v>0.006133086275793165</v>
      </c>
      <c r="V110" s="59"/>
      <c r="W110" s="59"/>
      <c r="X110" s="59"/>
      <c r="Y110" s="59"/>
      <c r="Z110" s="59"/>
      <c r="AA110" s="59"/>
      <c r="AB110" s="58">
        <v>296</v>
      </c>
      <c r="AC110" s="59"/>
      <c r="AD110" s="59"/>
      <c r="AE110" s="59"/>
      <c r="AF110" s="139">
        <v>0.007214233487691932</v>
      </c>
      <c r="AG110" s="59"/>
      <c r="AH110" s="59"/>
      <c r="AI110" s="59"/>
      <c r="AJ110" s="59"/>
    </row>
    <row r="111" spans="2:36" ht="10.5" customHeight="1">
      <c r="B111" s="61" t="s">
        <v>1204</v>
      </c>
      <c r="C111" s="59"/>
      <c r="D111" s="59"/>
      <c r="E111" s="59"/>
      <c r="F111" s="59"/>
      <c r="G111" s="59"/>
      <c r="H111" s="59"/>
      <c r="I111" s="141">
        <v>686263442.5199987</v>
      </c>
      <c r="J111" s="59"/>
      <c r="K111" s="59"/>
      <c r="L111" s="59"/>
      <c r="M111" s="59"/>
      <c r="N111" s="59"/>
      <c r="O111" s="59"/>
      <c r="P111" s="59"/>
      <c r="Q111" s="59"/>
      <c r="R111" s="59"/>
      <c r="S111" s="59"/>
      <c r="T111" s="59"/>
      <c r="U111" s="139">
        <v>0.22743850445809605</v>
      </c>
      <c r="V111" s="59"/>
      <c r="W111" s="59"/>
      <c r="X111" s="59"/>
      <c r="Y111" s="59"/>
      <c r="Z111" s="59"/>
      <c r="AA111" s="59"/>
      <c r="AB111" s="58">
        <v>6764</v>
      </c>
      <c r="AC111" s="59"/>
      <c r="AD111" s="59"/>
      <c r="AE111" s="59"/>
      <c r="AF111" s="139">
        <v>0.16485498415793323</v>
      </c>
      <c r="AG111" s="59"/>
      <c r="AH111" s="59"/>
      <c r="AI111" s="59"/>
      <c r="AJ111" s="59"/>
    </row>
    <row r="112" spans="2:36" ht="10.5" customHeight="1">
      <c r="B112" s="61" t="s">
        <v>1205</v>
      </c>
      <c r="C112" s="59"/>
      <c r="D112" s="59"/>
      <c r="E112" s="59"/>
      <c r="F112" s="59"/>
      <c r="G112" s="59"/>
      <c r="H112" s="59"/>
      <c r="I112" s="141">
        <v>15183799.559999999</v>
      </c>
      <c r="J112" s="59"/>
      <c r="K112" s="59"/>
      <c r="L112" s="59"/>
      <c r="M112" s="59"/>
      <c r="N112" s="59"/>
      <c r="O112" s="59"/>
      <c r="P112" s="59"/>
      <c r="Q112" s="59"/>
      <c r="R112" s="59"/>
      <c r="S112" s="59"/>
      <c r="T112" s="59"/>
      <c r="U112" s="139">
        <v>0.005032150118964351</v>
      </c>
      <c r="V112" s="59"/>
      <c r="W112" s="59"/>
      <c r="X112" s="59"/>
      <c r="Y112" s="59"/>
      <c r="Z112" s="59"/>
      <c r="AA112" s="59"/>
      <c r="AB112" s="58">
        <v>197</v>
      </c>
      <c r="AC112" s="59"/>
      <c r="AD112" s="59"/>
      <c r="AE112" s="59"/>
      <c r="AF112" s="139">
        <v>0.004801364854984158</v>
      </c>
      <c r="AG112" s="59"/>
      <c r="AH112" s="59"/>
      <c r="AI112" s="59"/>
      <c r="AJ112" s="59"/>
    </row>
    <row r="113" spans="2:36" ht="10.5" customHeight="1">
      <c r="B113" s="61" t="s">
        <v>1207</v>
      </c>
      <c r="C113" s="59"/>
      <c r="D113" s="59"/>
      <c r="E113" s="59"/>
      <c r="F113" s="59"/>
      <c r="G113" s="59"/>
      <c r="H113" s="59"/>
      <c r="I113" s="141">
        <v>13929878.280000007</v>
      </c>
      <c r="J113" s="59"/>
      <c r="K113" s="59"/>
      <c r="L113" s="59"/>
      <c r="M113" s="59"/>
      <c r="N113" s="59"/>
      <c r="O113" s="59"/>
      <c r="P113" s="59"/>
      <c r="Q113" s="59"/>
      <c r="R113" s="59"/>
      <c r="S113" s="59"/>
      <c r="T113" s="59"/>
      <c r="U113" s="139">
        <v>0.004616580874033942</v>
      </c>
      <c r="V113" s="59"/>
      <c r="W113" s="59"/>
      <c r="X113" s="59"/>
      <c r="Y113" s="59"/>
      <c r="Z113" s="59"/>
      <c r="AA113" s="59"/>
      <c r="AB113" s="58">
        <v>158</v>
      </c>
      <c r="AC113" s="59"/>
      <c r="AD113" s="59"/>
      <c r="AE113" s="59"/>
      <c r="AF113" s="139">
        <v>0.003850840848159883</v>
      </c>
      <c r="AG113" s="59"/>
      <c r="AH113" s="59"/>
      <c r="AI113" s="59"/>
      <c r="AJ113" s="59"/>
    </row>
    <row r="114" spans="2:36" ht="10.5" customHeight="1">
      <c r="B114" s="61" t="s">
        <v>1208</v>
      </c>
      <c r="C114" s="59"/>
      <c r="D114" s="59"/>
      <c r="E114" s="59"/>
      <c r="F114" s="59"/>
      <c r="G114" s="59"/>
      <c r="H114" s="59"/>
      <c r="I114" s="141">
        <v>22729557.5</v>
      </c>
      <c r="J114" s="59"/>
      <c r="K114" s="59"/>
      <c r="L114" s="59"/>
      <c r="M114" s="59"/>
      <c r="N114" s="59"/>
      <c r="O114" s="59"/>
      <c r="P114" s="59"/>
      <c r="Q114" s="59"/>
      <c r="R114" s="59"/>
      <c r="S114" s="59"/>
      <c r="T114" s="59"/>
      <c r="U114" s="139">
        <v>0.007532933046544516</v>
      </c>
      <c r="V114" s="59"/>
      <c r="W114" s="59"/>
      <c r="X114" s="59"/>
      <c r="Y114" s="59"/>
      <c r="Z114" s="59"/>
      <c r="AA114" s="59"/>
      <c r="AB114" s="58">
        <v>261</v>
      </c>
      <c r="AC114" s="59"/>
      <c r="AD114" s="59"/>
      <c r="AE114" s="59"/>
      <c r="AF114" s="139">
        <v>0.006361199122593224</v>
      </c>
      <c r="AG114" s="59"/>
      <c r="AH114" s="59"/>
      <c r="AI114" s="59"/>
      <c r="AJ114" s="59"/>
    </row>
    <row r="115" spans="2:36" ht="10.5" customHeight="1">
      <c r="B115" s="61" t="s">
        <v>1209</v>
      </c>
      <c r="C115" s="59"/>
      <c r="D115" s="59"/>
      <c r="E115" s="59"/>
      <c r="F115" s="59"/>
      <c r="G115" s="59"/>
      <c r="H115" s="59"/>
      <c r="I115" s="141">
        <v>17342135.58999999</v>
      </c>
      <c r="J115" s="59"/>
      <c r="K115" s="59"/>
      <c r="L115" s="59"/>
      <c r="M115" s="59"/>
      <c r="N115" s="59"/>
      <c r="O115" s="59"/>
      <c r="P115" s="59"/>
      <c r="Q115" s="59"/>
      <c r="R115" s="59"/>
      <c r="S115" s="59"/>
      <c r="T115" s="59"/>
      <c r="U115" s="139">
        <v>0.005747456644660446</v>
      </c>
      <c r="V115" s="59"/>
      <c r="W115" s="59"/>
      <c r="X115" s="59"/>
      <c r="Y115" s="59"/>
      <c r="Z115" s="59"/>
      <c r="AA115" s="59"/>
      <c r="AB115" s="58">
        <v>203</v>
      </c>
      <c r="AC115" s="59"/>
      <c r="AD115" s="59"/>
      <c r="AE115" s="59"/>
      <c r="AF115" s="139">
        <v>0.004947599317572508</v>
      </c>
      <c r="AG115" s="59"/>
      <c r="AH115" s="59"/>
      <c r="AI115" s="59"/>
      <c r="AJ115" s="59"/>
    </row>
    <row r="116" spans="2:36" ht="10.5" customHeight="1">
      <c r="B116" s="61" t="s">
        <v>1210</v>
      </c>
      <c r="C116" s="59"/>
      <c r="D116" s="59"/>
      <c r="E116" s="59"/>
      <c r="F116" s="59"/>
      <c r="G116" s="59"/>
      <c r="H116" s="59"/>
      <c r="I116" s="141">
        <v>584203035.06</v>
      </c>
      <c r="J116" s="59"/>
      <c r="K116" s="59"/>
      <c r="L116" s="59"/>
      <c r="M116" s="59"/>
      <c r="N116" s="59"/>
      <c r="O116" s="59"/>
      <c r="P116" s="59"/>
      <c r="Q116" s="59"/>
      <c r="R116" s="59"/>
      <c r="S116" s="59"/>
      <c r="T116" s="59"/>
      <c r="U116" s="139">
        <v>0.19361407931918947</v>
      </c>
      <c r="V116" s="59"/>
      <c r="W116" s="59"/>
      <c r="X116" s="59"/>
      <c r="Y116" s="59"/>
      <c r="Z116" s="59"/>
      <c r="AA116" s="59"/>
      <c r="AB116" s="58">
        <v>5085</v>
      </c>
      <c r="AC116" s="59"/>
      <c r="AD116" s="59"/>
      <c r="AE116" s="59"/>
      <c r="AF116" s="139">
        <v>0.12393370704362662</v>
      </c>
      <c r="AG116" s="59"/>
      <c r="AH116" s="59"/>
      <c r="AI116" s="59"/>
      <c r="AJ116" s="59"/>
    </row>
    <row r="117" spans="2:36" ht="10.5" customHeight="1">
      <c r="B117" s="61" t="s">
        <v>1211</v>
      </c>
      <c r="C117" s="59"/>
      <c r="D117" s="59"/>
      <c r="E117" s="59"/>
      <c r="F117" s="59"/>
      <c r="G117" s="59"/>
      <c r="H117" s="59"/>
      <c r="I117" s="141">
        <v>11424606.749999998</v>
      </c>
      <c r="J117" s="59"/>
      <c r="K117" s="59"/>
      <c r="L117" s="59"/>
      <c r="M117" s="59"/>
      <c r="N117" s="59"/>
      <c r="O117" s="59"/>
      <c r="P117" s="59"/>
      <c r="Q117" s="59"/>
      <c r="R117" s="59"/>
      <c r="S117" s="59"/>
      <c r="T117" s="59"/>
      <c r="U117" s="139">
        <v>0.0037862944639749595</v>
      </c>
      <c r="V117" s="59"/>
      <c r="W117" s="59"/>
      <c r="X117" s="59"/>
      <c r="Y117" s="59"/>
      <c r="Z117" s="59"/>
      <c r="AA117" s="59"/>
      <c r="AB117" s="58">
        <v>106</v>
      </c>
      <c r="AC117" s="59"/>
      <c r="AD117" s="59"/>
      <c r="AE117" s="59"/>
      <c r="AF117" s="139">
        <v>0.0025834755057275163</v>
      </c>
      <c r="AG117" s="59"/>
      <c r="AH117" s="59"/>
      <c r="AI117" s="59"/>
      <c r="AJ117" s="59"/>
    </row>
    <row r="118" spans="2:36" ht="10.5" customHeight="1">
      <c r="B118" s="61" t="s">
        <v>1212</v>
      </c>
      <c r="C118" s="59"/>
      <c r="D118" s="59"/>
      <c r="E118" s="59"/>
      <c r="F118" s="59"/>
      <c r="G118" s="59"/>
      <c r="H118" s="59"/>
      <c r="I118" s="141">
        <v>254109</v>
      </c>
      <c r="J118" s="59"/>
      <c r="K118" s="59"/>
      <c r="L118" s="59"/>
      <c r="M118" s="59"/>
      <c r="N118" s="59"/>
      <c r="O118" s="59"/>
      <c r="P118" s="59"/>
      <c r="Q118" s="59"/>
      <c r="R118" s="59"/>
      <c r="S118" s="59"/>
      <c r="T118" s="59"/>
      <c r="U118" s="139">
        <v>8.421572146859349E-05</v>
      </c>
      <c r="V118" s="59"/>
      <c r="W118" s="59"/>
      <c r="X118" s="59"/>
      <c r="Y118" s="59"/>
      <c r="Z118" s="59"/>
      <c r="AA118" s="59"/>
      <c r="AB118" s="58">
        <v>2</v>
      </c>
      <c r="AC118" s="59"/>
      <c r="AD118" s="59"/>
      <c r="AE118" s="59"/>
      <c r="AF118" s="139">
        <v>4.874482086278333E-05</v>
      </c>
      <c r="AG118" s="59"/>
      <c r="AH118" s="59"/>
      <c r="AI118" s="59"/>
      <c r="AJ118" s="59"/>
    </row>
    <row r="119" spans="2:36" ht="10.5" customHeight="1">
      <c r="B119" s="61" t="s">
        <v>1213</v>
      </c>
      <c r="C119" s="59"/>
      <c r="D119" s="59"/>
      <c r="E119" s="59"/>
      <c r="F119" s="59"/>
      <c r="G119" s="59"/>
      <c r="H119" s="59"/>
      <c r="I119" s="141">
        <v>495663.35</v>
      </c>
      <c r="J119" s="59"/>
      <c r="K119" s="59"/>
      <c r="L119" s="59"/>
      <c r="M119" s="59"/>
      <c r="N119" s="59"/>
      <c r="O119" s="59"/>
      <c r="P119" s="59"/>
      <c r="Q119" s="59"/>
      <c r="R119" s="59"/>
      <c r="S119" s="59"/>
      <c r="T119" s="59"/>
      <c r="U119" s="139">
        <v>0.0001642706343568704</v>
      </c>
      <c r="V119" s="59"/>
      <c r="W119" s="59"/>
      <c r="X119" s="59"/>
      <c r="Y119" s="59"/>
      <c r="Z119" s="59"/>
      <c r="AA119" s="59"/>
      <c r="AB119" s="58">
        <v>5</v>
      </c>
      <c r="AC119" s="59"/>
      <c r="AD119" s="59"/>
      <c r="AE119" s="59"/>
      <c r="AF119" s="139">
        <v>0.00012186205215695832</v>
      </c>
      <c r="AG119" s="59"/>
      <c r="AH119" s="59"/>
      <c r="AI119" s="59"/>
      <c r="AJ119" s="59"/>
    </row>
    <row r="120" spans="2:36" ht="10.5" customHeight="1">
      <c r="B120" s="61" t="s">
        <v>1214</v>
      </c>
      <c r="C120" s="59"/>
      <c r="D120" s="59"/>
      <c r="E120" s="59"/>
      <c r="F120" s="59"/>
      <c r="G120" s="59"/>
      <c r="H120" s="59"/>
      <c r="I120" s="141">
        <v>1232150.22</v>
      </c>
      <c r="J120" s="59"/>
      <c r="K120" s="59"/>
      <c r="L120" s="59"/>
      <c r="M120" s="59"/>
      <c r="N120" s="59"/>
      <c r="O120" s="59"/>
      <c r="P120" s="59"/>
      <c r="Q120" s="59"/>
      <c r="R120" s="59"/>
      <c r="S120" s="59"/>
      <c r="T120" s="59"/>
      <c r="U120" s="139">
        <v>0.0004083539730390746</v>
      </c>
      <c r="V120" s="59"/>
      <c r="W120" s="59"/>
      <c r="X120" s="59"/>
      <c r="Y120" s="59"/>
      <c r="Z120" s="59"/>
      <c r="AA120" s="59"/>
      <c r="AB120" s="58">
        <v>10</v>
      </c>
      <c r="AC120" s="59"/>
      <c r="AD120" s="59"/>
      <c r="AE120" s="59"/>
      <c r="AF120" s="139">
        <v>0.00024372410431391665</v>
      </c>
      <c r="AG120" s="59"/>
      <c r="AH120" s="59"/>
      <c r="AI120" s="59"/>
      <c r="AJ120" s="59"/>
    </row>
    <row r="121" spans="2:36" ht="10.5" customHeight="1">
      <c r="B121" s="61" t="s">
        <v>1215</v>
      </c>
      <c r="C121" s="59"/>
      <c r="D121" s="59"/>
      <c r="E121" s="59"/>
      <c r="F121" s="59"/>
      <c r="G121" s="59"/>
      <c r="H121" s="59"/>
      <c r="I121" s="141">
        <v>11792898.48</v>
      </c>
      <c r="J121" s="59"/>
      <c r="K121" s="59"/>
      <c r="L121" s="59"/>
      <c r="M121" s="59"/>
      <c r="N121" s="59"/>
      <c r="O121" s="59"/>
      <c r="P121" s="59"/>
      <c r="Q121" s="59"/>
      <c r="R121" s="59"/>
      <c r="S121" s="59"/>
      <c r="T121" s="59"/>
      <c r="U121" s="139">
        <v>0.003908352139039072</v>
      </c>
      <c r="V121" s="59"/>
      <c r="W121" s="59"/>
      <c r="X121" s="59"/>
      <c r="Y121" s="59"/>
      <c r="Z121" s="59"/>
      <c r="AA121" s="59"/>
      <c r="AB121" s="58">
        <v>150</v>
      </c>
      <c r="AC121" s="59"/>
      <c r="AD121" s="59"/>
      <c r="AE121" s="59"/>
      <c r="AF121" s="139">
        <v>0.0036558615647087496</v>
      </c>
      <c r="AG121" s="59"/>
      <c r="AH121" s="59"/>
      <c r="AI121" s="59"/>
      <c r="AJ121" s="59"/>
    </row>
    <row r="122" spans="2:36" ht="10.5" customHeight="1">
      <c r="B122" s="61" t="s">
        <v>1216</v>
      </c>
      <c r="C122" s="59"/>
      <c r="D122" s="59"/>
      <c r="E122" s="59"/>
      <c r="F122" s="59"/>
      <c r="G122" s="59"/>
      <c r="H122" s="59"/>
      <c r="I122" s="141">
        <v>1006628.5799999998</v>
      </c>
      <c r="J122" s="59"/>
      <c r="K122" s="59"/>
      <c r="L122" s="59"/>
      <c r="M122" s="59"/>
      <c r="N122" s="59"/>
      <c r="O122" s="59"/>
      <c r="P122" s="59"/>
      <c r="Q122" s="59"/>
      <c r="R122" s="59"/>
      <c r="S122" s="59"/>
      <c r="T122" s="59"/>
      <c r="U122" s="139">
        <v>0.00033361255254873214</v>
      </c>
      <c r="V122" s="59"/>
      <c r="W122" s="59"/>
      <c r="X122" s="59"/>
      <c r="Y122" s="59"/>
      <c r="Z122" s="59"/>
      <c r="AA122" s="59"/>
      <c r="AB122" s="58">
        <v>15</v>
      </c>
      <c r="AC122" s="59"/>
      <c r="AD122" s="59"/>
      <c r="AE122" s="59"/>
      <c r="AF122" s="139">
        <v>0.000365586156470875</v>
      </c>
      <c r="AG122" s="59"/>
      <c r="AH122" s="59"/>
      <c r="AI122" s="59"/>
      <c r="AJ122" s="59"/>
    </row>
    <row r="123" spans="2:36" ht="10.5" customHeight="1">
      <c r="B123" s="61" t="s">
        <v>1217</v>
      </c>
      <c r="C123" s="59"/>
      <c r="D123" s="59"/>
      <c r="E123" s="59"/>
      <c r="F123" s="59"/>
      <c r="G123" s="59"/>
      <c r="H123" s="59"/>
      <c r="I123" s="141">
        <v>277055.64</v>
      </c>
      <c r="J123" s="59"/>
      <c r="K123" s="59"/>
      <c r="L123" s="59"/>
      <c r="M123" s="59"/>
      <c r="N123" s="59"/>
      <c r="O123" s="59"/>
      <c r="P123" s="59"/>
      <c r="Q123" s="59"/>
      <c r="R123" s="59"/>
      <c r="S123" s="59"/>
      <c r="T123" s="59"/>
      <c r="U123" s="139">
        <v>9.18205990718271E-05</v>
      </c>
      <c r="V123" s="59"/>
      <c r="W123" s="59"/>
      <c r="X123" s="59"/>
      <c r="Y123" s="59"/>
      <c r="Z123" s="59"/>
      <c r="AA123" s="59"/>
      <c r="AB123" s="58">
        <v>5</v>
      </c>
      <c r="AC123" s="59"/>
      <c r="AD123" s="59"/>
      <c r="AE123" s="59"/>
      <c r="AF123" s="139">
        <v>0.00012186205215695832</v>
      </c>
      <c r="AG123" s="59"/>
      <c r="AH123" s="59"/>
      <c r="AI123" s="59"/>
      <c r="AJ123" s="59"/>
    </row>
    <row r="124" spans="2:36" ht="12.75" customHeight="1">
      <c r="B124" s="147"/>
      <c r="C124" s="143"/>
      <c r="D124" s="143"/>
      <c r="E124" s="143"/>
      <c r="F124" s="143"/>
      <c r="G124" s="143"/>
      <c r="H124" s="143"/>
      <c r="I124" s="144">
        <v>3017358226.8099985</v>
      </c>
      <c r="J124" s="143"/>
      <c r="K124" s="143"/>
      <c r="L124" s="143"/>
      <c r="M124" s="143"/>
      <c r="N124" s="143"/>
      <c r="O124" s="143"/>
      <c r="P124" s="143"/>
      <c r="Q124" s="143"/>
      <c r="R124" s="143"/>
      <c r="S124" s="143"/>
      <c r="T124" s="143"/>
      <c r="U124" s="145">
        <v>0.9999999999999969</v>
      </c>
      <c r="V124" s="143"/>
      <c r="W124" s="143"/>
      <c r="X124" s="143"/>
      <c r="Y124" s="143"/>
      <c r="Z124" s="143"/>
      <c r="AA124" s="143"/>
      <c r="AB124" s="146">
        <v>41030</v>
      </c>
      <c r="AC124" s="143"/>
      <c r="AD124" s="143"/>
      <c r="AE124" s="143"/>
      <c r="AF124" s="145">
        <v>1</v>
      </c>
      <c r="AG124" s="143"/>
      <c r="AH124" s="143"/>
      <c r="AI124" s="143"/>
      <c r="AJ124" s="143"/>
    </row>
    <row r="125" spans="2:36" ht="9"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8.75" customHeight="1">
      <c r="B126" s="68" t="s">
        <v>1170</v>
      </c>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70"/>
    </row>
    <row r="127" spans="2:36" ht="8.2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ht="12.75" customHeight="1">
      <c r="B128" s="55" t="s">
        <v>1218</v>
      </c>
      <c r="C128" s="56"/>
      <c r="D128" s="56"/>
      <c r="E128" s="56"/>
      <c r="F128" s="56"/>
      <c r="G128" s="56"/>
      <c r="H128" s="56"/>
      <c r="I128" s="55" t="s">
        <v>1181</v>
      </c>
      <c r="J128" s="56"/>
      <c r="K128" s="56"/>
      <c r="L128" s="56"/>
      <c r="M128" s="56"/>
      <c r="N128" s="56"/>
      <c r="O128" s="56"/>
      <c r="P128" s="56"/>
      <c r="Q128" s="56"/>
      <c r="R128" s="56"/>
      <c r="S128" s="55" t="s">
        <v>1182</v>
      </c>
      <c r="T128" s="56"/>
      <c r="U128" s="56"/>
      <c r="V128" s="56"/>
      <c r="W128" s="56"/>
      <c r="X128" s="56"/>
      <c r="Y128" s="56"/>
      <c r="Z128" s="56"/>
      <c r="AA128" s="55" t="s">
        <v>1183</v>
      </c>
      <c r="AB128" s="56"/>
      <c r="AC128" s="56"/>
      <c r="AD128" s="56"/>
      <c r="AE128" s="55" t="s">
        <v>1182</v>
      </c>
      <c r="AF128" s="56"/>
      <c r="AG128" s="56"/>
      <c r="AH128" s="56"/>
      <c r="AI128" s="56"/>
      <c r="AJ128" s="1"/>
    </row>
    <row r="129" spans="2:36" ht="12" customHeight="1">
      <c r="B129" s="148">
        <v>1999</v>
      </c>
      <c r="C129" s="59"/>
      <c r="D129" s="59"/>
      <c r="E129" s="59"/>
      <c r="F129" s="59"/>
      <c r="G129" s="59"/>
      <c r="H129" s="59"/>
      <c r="I129" s="141">
        <v>17354.629999999997</v>
      </c>
      <c r="J129" s="59"/>
      <c r="K129" s="59"/>
      <c r="L129" s="59"/>
      <c r="M129" s="59"/>
      <c r="N129" s="59"/>
      <c r="O129" s="59"/>
      <c r="P129" s="59"/>
      <c r="Q129" s="59"/>
      <c r="R129" s="59"/>
      <c r="S129" s="139">
        <v>5.7515974887567785E-06</v>
      </c>
      <c r="T129" s="59"/>
      <c r="U129" s="59"/>
      <c r="V129" s="59"/>
      <c r="W129" s="59"/>
      <c r="X129" s="59"/>
      <c r="Y129" s="59"/>
      <c r="Z129" s="59"/>
      <c r="AA129" s="58">
        <v>2</v>
      </c>
      <c r="AB129" s="59"/>
      <c r="AC129" s="59"/>
      <c r="AD129" s="59"/>
      <c r="AE129" s="139">
        <v>4.874482086278333E-05</v>
      </c>
      <c r="AF129" s="59"/>
      <c r="AG129" s="59"/>
      <c r="AH129" s="59"/>
      <c r="AI129" s="59"/>
      <c r="AJ129" s="1"/>
    </row>
    <row r="130" spans="2:36" ht="12" customHeight="1">
      <c r="B130" s="148">
        <v>2000</v>
      </c>
      <c r="C130" s="59"/>
      <c r="D130" s="59"/>
      <c r="E130" s="59"/>
      <c r="F130" s="59"/>
      <c r="G130" s="59"/>
      <c r="H130" s="59"/>
      <c r="I130" s="141">
        <v>53222.06</v>
      </c>
      <c r="J130" s="59"/>
      <c r="K130" s="59"/>
      <c r="L130" s="59"/>
      <c r="M130" s="59"/>
      <c r="N130" s="59"/>
      <c r="O130" s="59"/>
      <c r="P130" s="59"/>
      <c r="Q130" s="59"/>
      <c r="R130" s="59"/>
      <c r="S130" s="139">
        <v>1.7638628230187716E-05</v>
      </c>
      <c r="T130" s="59"/>
      <c r="U130" s="59"/>
      <c r="V130" s="59"/>
      <c r="W130" s="59"/>
      <c r="X130" s="59"/>
      <c r="Y130" s="59"/>
      <c r="Z130" s="59"/>
      <c r="AA130" s="58">
        <v>3</v>
      </c>
      <c r="AB130" s="59"/>
      <c r="AC130" s="59"/>
      <c r="AD130" s="59"/>
      <c r="AE130" s="139">
        <v>7.3117231294175E-05</v>
      </c>
      <c r="AF130" s="59"/>
      <c r="AG130" s="59"/>
      <c r="AH130" s="59"/>
      <c r="AI130" s="59"/>
      <c r="AJ130" s="1"/>
    </row>
    <row r="131" spans="2:36" ht="12" customHeight="1">
      <c r="B131" s="148">
        <v>2001</v>
      </c>
      <c r="C131" s="59"/>
      <c r="D131" s="59"/>
      <c r="E131" s="59"/>
      <c r="F131" s="59"/>
      <c r="G131" s="59"/>
      <c r="H131" s="59"/>
      <c r="I131" s="141">
        <v>5895.12</v>
      </c>
      <c r="J131" s="59"/>
      <c r="K131" s="59"/>
      <c r="L131" s="59"/>
      <c r="M131" s="59"/>
      <c r="N131" s="59"/>
      <c r="O131" s="59"/>
      <c r="P131" s="59"/>
      <c r="Q131" s="59"/>
      <c r="R131" s="59"/>
      <c r="S131" s="139">
        <v>1.95373553846552E-06</v>
      </c>
      <c r="T131" s="59"/>
      <c r="U131" s="59"/>
      <c r="V131" s="59"/>
      <c r="W131" s="59"/>
      <c r="X131" s="59"/>
      <c r="Y131" s="59"/>
      <c r="Z131" s="59"/>
      <c r="AA131" s="58">
        <v>1</v>
      </c>
      <c r="AB131" s="59"/>
      <c r="AC131" s="59"/>
      <c r="AD131" s="59"/>
      <c r="AE131" s="139">
        <v>2.4372410431391666E-05</v>
      </c>
      <c r="AF131" s="59"/>
      <c r="AG131" s="59"/>
      <c r="AH131" s="59"/>
      <c r="AI131" s="59"/>
      <c r="AJ131" s="1"/>
    </row>
    <row r="132" spans="2:36" ht="12" customHeight="1">
      <c r="B132" s="148">
        <v>2002</v>
      </c>
      <c r="C132" s="59"/>
      <c r="D132" s="59"/>
      <c r="E132" s="59"/>
      <c r="F132" s="59"/>
      <c r="G132" s="59"/>
      <c r="H132" s="59"/>
      <c r="I132" s="141">
        <v>300685.26999999996</v>
      </c>
      <c r="J132" s="59"/>
      <c r="K132" s="59"/>
      <c r="L132" s="59"/>
      <c r="M132" s="59"/>
      <c r="N132" s="59"/>
      <c r="O132" s="59"/>
      <c r="P132" s="59"/>
      <c r="Q132" s="59"/>
      <c r="R132" s="59"/>
      <c r="S132" s="139">
        <v>9.965183030915404E-05</v>
      </c>
      <c r="T132" s="59"/>
      <c r="U132" s="59"/>
      <c r="V132" s="59"/>
      <c r="W132" s="59"/>
      <c r="X132" s="59"/>
      <c r="Y132" s="59"/>
      <c r="Z132" s="59"/>
      <c r="AA132" s="58">
        <v>7</v>
      </c>
      <c r="AB132" s="59"/>
      <c r="AC132" s="59"/>
      <c r="AD132" s="59"/>
      <c r="AE132" s="139">
        <v>0.00017060687301974166</v>
      </c>
      <c r="AF132" s="59"/>
      <c r="AG132" s="59"/>
      <c r="AH132" s="59"/>
      <c r="AI132" s="59"/>
      <c r="AJ132" s="1"/>
    </row>
    <row r="133" spans="2:36" ht="12" customHeight="1">
      <c r="B133" s="148">
        <v>2003</v>
      </c>
      <c r="C133" s="59"/>
      <c r="D133" s="59"/>
      <c r="E133" s="59"/>
      <c r="F133" s="59"/>
      <c r="G133" s="59"/>
      <c r="H133" s="59"/>
      <c r="I133" s="141">
        <v>512336.58000000013</v>
      </c>
      <c r="J133" s="59"/>
      <c r="K133" s="59"/>
      <c r="L133" s="59"/>
      <c r="M133" s="59"/>
      <c r="N133" s="59"/>
      <c r="O133" s="59"/>
      <c r="P133" s="59"/>
      <c r="Q133" s="59"/>
      <c r="R133" s="59"/>
      <c r="S133" s="139">
        <v>0.00016979640516255533</v>
      </c>
      <c r="T133" s="59"/>
      <c r="U133" s="59"/>
      <c r="V133" s="59"/>
      <c r="W133" s="59"/>
      <c r="X133" s="59"/>
      <c r="Y133" s="59"/>
      <c r="Z133" s="59"/>
      <c r="AA133" s="58">
        <v>34</v>
      </c>
      <c r="AB133" s="59"/>
      <c r="AC133" s="59"/>
      <c r="AD133" s="59"/>
      <c r="AE133" s="139">
        <v>0.0008286619546673166</v>
      </c>
      <c r="AF133" s="59"/>
      <c r="AG133" s="59"/>
      <c r="AH133" s="59"/>
      <c r="AI133" s="59"/>
      <c r="AJ133" s="1"/>
    </row>
    <row r="134" spans="2:36" ht="12" customHeight="1">
      <c r="B134" s="148">
        <v>2004</v>
      </c>
      <c r="C134" s="59"/>
      <c r="D134" s="59"/>
      <c r="E134" s="59"/>
      <c r="F134" s="59"/>
      <c r="G134" s="59"/>
      <c r="H134" s="59"/>
      <c r="I134" s="141">
        <v>1468439.9599999997</v>
      </c>
      <c r="J134" s="59"/>
      <c r="K134" s="59"/>
      <c r="L134" s="59"/>
      <c r="M134" s="59"/>
      <c r="N134" s="59"/>
      <c r="O134" s="59"/>
      <c r="P134" s="59"/>
      <c r="Q134" s="59"/>
      <c r="R134" s="59"/>
      <c r="S134" s="139">
        <v>0.00048666411132511063</v>
      </c>
      <c r="T134" s="59"/>
      <c r="U134" s="59"/>
      <c r="V134" s="59"/>
      <c r="W134" s="59"/>
      <c r="X134" s="59"/>
      <c r="Y134" s="59"/>
      <c r="Z134" s="59"/>
      <c r="AA134" s="58">
        <v>53</v>
      </c>
      <c r="AB134" s="59"/>
      <c r="AC134" s="59"/>
      <c r="AD134" s="59"/>
      <c r="AE134" s="139">
        <v>0.0012917377528637581</v>
      </c>
      <c r="AF134" s="59"/>
      <c r="AG134" s="59"/>
      <c r="AH134" s="59"/>
      <c r="AI134" s="59"/>
      <c r="AJ134" s="1"/>
    </row>
    <row r="135" spans="2:36" ht="12" customHeight="1">
      <c r="B135" s="148">
        <v>2005</v>
      </c>
      <c r="C135" s="59"/>
      <c r="D135" s="59"/>
      <c r="E135" s="59"/>
      <c r="F135" s="59"/>
      <c r="G135" s="59"/>
      <c r="H135" s="59"/>
      <c r="I135" s="141">
        <v>3623778.22</v>
      </c>
      <c r="J135" s="59"/>
      <c r="K135" s="59"/>
      <c r="L135" s="59"/>
      <c r="M135" s="59"/>
      <c r="N135" s="59"/>
      <c r="O135" s="59"/>
      <c r="P135" s="59"/>
      <c r="Q135" s="59"/>
      <c r="R135" s="59"/>
      <c r="S135" s="139">
        <v>0.0012009771288678302</v>
      </c>
      <c r="T135" s="59"/>
      <c r="U135" s="59"/>
      <c r="V135" s="59"/>
      <c r="W135" s="59"/>
      <c r="X135" s="59"/>
      <c r="Y135" s="59"/>
      <c r="Z135" s="59"/>
      <c r="AA135" s="58">
        <v>153</v>
      </c>
      <c r="AB135" s="59"/>
      <c r="AC135" s="59"/>
      <c r="AD135" s="59"/>
      <c r="AE135" s="139">
        <v>0.0037289787960029246</v>
      </c>
      <c r="AF135" s="59"/>
      <c r="AG135" s="59"/>
      <c r="AH135" s="59"/>
      <c r="AI135" s="59"/>
      <c r="AJ135" s="1"/>
    </row>
    <row r="136" spans="2:36" ht="12" customHeight="1">
      <c r="B136" s="148">
        <v>2006</v>
      </c>
      <c r="C136" s="59"/>
      <c r="D136" s="59"/>
      <c r="E136" s="59"/>
      <c r="F136" s="59"/>
      <c r="G136" s="59"/>
      <c r="H136" s="59"/>
      <c r="I136" s="141">
        <v>2630870.4800000004</v>
      </c>
      <c r="J136" s="59"/>
      <c r="K136" s="59"/>
      <c r="L136" s="59"/>
      <c r="M136" s="59"/>
      <c r="N136" s="59"/>
      <c r="O136" s="59"/>
      <c r="P136" s="59"/>
      <c r="Q136" s="59"/>
      <c r="R136" s="59"/>
      <c r="S136" s="139">
        <v>0.0008719118786175416</v>
      </c>
      <c r="T136" s="59"/>
      <c r="U136" s="59"/>
      <c r="V136" s="59"/>
      <c r="W136" s="59"/>
      <c r="X136" s="59"/>
      <c r="Y136" s="59"/>
      <c r="Z136" s="59"/>
      <c r="AA136" s="58">
        <v>54</v>
      </c>
      <c r="AB136" s="59"/>
      <c r="AC136" s="59"/>
      <c r="AD136" s="59"/>
      <c r="AE136" s="139">
        <v>0.0013161101632951499</v>
      </c>
      <c r="AF136" s="59"/>
      <c r="AG136" s="59"/>
      <c r="AH136" s="59"/>
      <c r="AI136" s="59"/>
      <c r="AJ136" s="1"/>
    </row>
    <row r="137" spans="2:36" ht="12" customHeight="1">
      <c r="B137" s="148">
        <v>2007</v>
      </c>
      <c r="C137" s="59"/>
      <c r="D137" s="59"/>
      <c r="E137" s="59"/>
      <c r="F137" s="59"/>
      <c r="G137" s="59"/>
      <c r="H137" s="59"/>
      <c r="I137" s="141">
        <v>5055968.04</v>
      </c>
      <c r="J137" s="59"/>
      <c r="K137" s="59"/>
      <c r="L137" s="59"/>
      <c r="M137" s="59"/>
      <c r="N137" s="59"/>
      <c r="O137" s="59"/>
      <c r="P137" s="59"/>
      <c r="Q137" s="59"/>
      <c r="R137" s="59"/>
      <c r="S137" s="139">
        <v>0.0016756273733348702</v>
      </c>
      <c r="T137" s="59"/>
      <c r="U137" s="59"/>
      <c r="V137" s="59"/>
      <c r="W137" s="59"/>
      <c r="X137" s="59"/>
      <c r="Y137" s="59"/>
      <c r="Z137" s="59"/>
      <c r="AA137" s="58">
        <v>21</v>
      </c>
      <c r="AB137" s="59"/>
      <c r="AC137" s="59"/>
      <c r="AD137" s="59"/>
      <c r="AE137" s="139">
        <v>0.000511820619059225</v>
      </c>
      <c r="AF137" s="59"/>
      <c r="AG137" s="59"/>
      <c r="AH137" s="59"/>
      <c r="AI137" s="59"/>
      <c r="AJ137" s="1"/>
    </row>
    <row r="138" spans="2:36" ht="12" customHeight="1">
      <c r="B138" s="148">
        <v>2008</v>
      </c>
      <c r="C138" s="59"/>
      <c r="D138" s="59"/>
      <c r="E138" s="59"/>
      <c r="F138" s="59"/>
      <c r="G138" s="59"/>
      <c r="H138" s="59"/>
      <c r="I138" s="141">
        <v>2250076.55</v>
      </c>
      <c r="J138" s="59"/>
      <c r="K138" s="59"/>
      <c r="L138" s="59"/>
      <c r="M138" s="59"/>
      <c r="N138" s="59"/>
      <c r="O138" s="59"/>
      <c r="P138" s="59"/>
      <c r="Q138" s="59"/>
      <c r="R138" s="59"/>
      <c r="S138" s="139">
        <v>0.0007457107777285092</v>
      </c>
      <c r="T138" s="59"/>
      <c r="U138" s="59"/>
      <c r="V138" s="59"/>
      <c r="W138" s="59"/>
      <c r="X138" s="59"/>
      <c r="Y138" s="59"/>
      <c r="Z138" s="59"/>
      <c r="AA138" s="58">
        <v>33</v>
      </c>
      <c r="AB138" s="59"/>
      <c r="AC138" s="59"/>
      <c r="AD138" s="59"/>
      <c r="AE138" s="139">
        <v>0.0008042895442359249</v>
      </c>
      <c r="AF138" s="59"/>
      <c r="AG138" s="59"/>
      <c r="AH138" s="59"/>
      <c r="AI138" s="59"/>
      <c r="AJ138" s="1"/>
    </row>
    <row r="139" spans="2:36" ht="12" customHeight="1">
      <c r="B139" s="148">
        <v>2009</v>
      </c>
      <c r="C139" s="59"/>
      <c r="D139" s="59"/>
      <c r="E139" s="59"/>
      <c r="F139" s="59"/>
      <c r="G139" s="59"/>
      <c r="H139" s="59"/>
      <c r="I139" s="141">
        <v>8992837.700000003</v>
      </c>
      <c r="J139" s="59"/>
      <c r="K139" s="59"/>
      <c r="L139" s="59"/>
      <c r="M139" s="59"/>
      <c r="N139" s="59"/>
      <c r="O139" s="59"/>
      <c r="P139" s="59"/>
      <c r="Q139" s="59"/>
      <c r="R139" s="59"/>
      <c r="S139" s="139">
        <v>0.0029803679324835685</v>
      </c>
      <c r="T139" s="59"/>
      <c r="U139" s="59"/>
      <c r="V139" s="59"/>
      <c r="W139" s="59"/>
      <c r="X139" s="59"/>
      <c r="Y139" s="59"/>
      <c r="Z139" s="59"/>
      <c r="AA139" s="58">
        <v>182</v>
      </c>
      <c r="AB139" s="59"/>
      <c r="AC139" s="59"/>
      <c r="AD139" s="59"/>
      <c r="AE139" s="139">
        <v>0.004435778698513283</v>
      </c>
      <c r="AF139" s="59"/>
      <c r="AG139" s="59"/>
      <c r="AH139" s="59"/>
      <c r="AI139" s="59"/>
      <c r="AJ139" s="1"/>
    </row>
    <row r="140" spans="2:36" ht="12" customHeight="1">
      <c r="B140" s="148">
        <v>2010</v>
      </c>
      <c r="C140" s="59"/>
      <c r="D140" s="59"/>
      <c r="E140" s="59"/>
      <c r="F140" s="59"/>
      <c r="G140" s="59"/>
      <c r="H140" s="59"/>
      <c r="I140" s="141">
        <v>15801467.69999999</v>
      </c>
      <c r="J140" s="59"/>
      <c r="K140" s="59"/>
      <c r="L140" s="59"/>
      <c r="M140" s="59"/>
      <c r="N140" s="59"/>
      <c r="O140" s="59"/>
      <c r="P140" s="59"/>
      <c r="Q140" s="59"/>
      <c r="R140" s="59"/>
      <c r="S140" s="139">
        <v>0.005236855060695118</v>
      </c>
      <c r="T140" s="59"/>
      <c r="U140" s="59"/>
      <c r="V140" s="59"/>
      <c r="W140" s="59"/>
      <c r="X140" s="59"/>
      <c r="Y140" s="59"/>
      <c r="Z140" s="59"/>
      <c r="AA140" s="58">
        <v>399</v>
      </c>
      <c r="AB140" s="59"/>
      <c r="AC140" s="59"/>
      <c r="AD140" s="59"/>
      <c r="AE140" s="139">
        <v>0.009724591762125274</v>
      </c>
      <c r="AF140" s="59"/>
      <c r="AG140" s="59"/>
      <c r="AH140" s="59"/>
      <c r="AI140" s="59"/>
      <c r="AJ140" s="1"/>
    </row>
    <row r="141" spans="2:36" ht="12" customHeight="1">
      <c r="B141" s="148">
        <v>2011</v>
      </c>
      <c r="C141" s="59"/>
      <c r="D141" s="59"/>
      <c r="E141" s="59"/>
      <c r="F141" s="59"/>
      <c r="G141" s="59"/>
      <c r="H141" s="59"/>
      <c r="I141" s="141">
        <v>7250119.609999997</v>
      </c>
      <c r="J141" s="59"/>
      <c r="K141" s="59"/>
      <c r="L141" s="59"/>
      <c r="M141" s="59"/>
      <c r="N141" s="59"/>
      <c r="O141" s="59"/>
      <c r="P141" s="59"/>
      <c r="Q141" s="59"/>
      <c r="R141" s="59"/>
      <c r="S141" s="139">
        <v>0.0024028037326098146</v>
      </c>
      <c r="T141" s="59"/>
      <c r="U141" s="59"/>
      <c r="V141" s="59"/>
      <c r="W141" s="59"/>
      <c r="X141" s="59"/>
      <c r="Y141" s="59"/>
      <c r="Z141" s="59"/>
      <c r="AA141" s="58">
        <v>427</v>
      </c>
      <c r="AB141" s="59"/>
      <c r="AC141" s="59"/>
      <c r="AD141" s="59"/>
      <c r="AE141" s="139">
        <v>0.010407019254204241</v>
      </c>
      <c r="AF141" s="59"/>
      <c r="AG141" s="59"/>
      <c r="AH141" s="59"/>
      <c r="AI141" s="59"/>
      <c r="AJ141" s="1"/>
    </row>
    <row r="142" spans="2:36" ht="12" customHeight="1">
      <c r="B142" s="148">
        <v>2012</v>
      </c>
      <c r="C142" s="59"/>
      <c r="D142" s="59"/>
      <c r="E142" s="59"/>
      <c r="F142" s="59"/>
      <c r="G142" s="59"/>
      <c r="H142" s="59"/>
      <c r="I142" s="141">
        <v>2775230.78</v>
      </c>
      <c r="J142" s="59"/>
      <c r="K142" s="59"/>
      <c r="L142" s="59"/>
      <c r="M142" s="59"/>
      <c r="N142" s="59"/>
      <c r="O142" s="59"/>
      <c r="P142" s="59"/>
      <c r="Q142" s="59"/>
      <c r="R142" s="59"/>
      <c r="S142" s="139">
        <v>0.000919755153810166</v>
      </c>
      <c r="T142" s="59"/>
      <c r="U142" s="59"/>
      <c r="V142" s="59"/>
      <c r="W142" s="59"/>
      <c r="X142" s="59"/>
      <c r="Y142" s="59"/>
      <c r="Z142" s="59"/>
      <c r="AA142" s="58">
        <v>98</v>
      </c>
      <c r="AB142" s="59"/>
      <c r="AC142" s="59"/>
      <c r="AD142" s="59"/>
      <c r="AE142" s="139">
        <v>0.002388496222276383</v>
      </c>
      <c r="AF142" s="59"/>
      <c r="AG142" s="59"/>
      <c r="AH142" s="59"/>
      <c r="AI142" s="59"/>
      <c r="AJ142" s="1"/>
    </row>
    <row r="143" spans="2:36" ht="12" customHeight="1">
      <c r="B143" s="148">
        <v>2013</v>
      </c>
      <c r="C143" s="59"/>
      <c r="D143" s="59"/>
      <c r="E143" s="59"/>
      <c r="F143" s="59"/>
      <c r="G143" s="59"/>
      <c r="H143" s="59"/>
      <c r="I143" s="141">
        <v>9139509.919999998</v>
      </c>
      <c r="J143" s="59"/>
      <c r="K143" s="59"/>
      <c r="L143" s="59"/>
      <c r="M143" s="59"/>
      <c r="N143" s="59"/>
      <c r="O143" s="59"/>
      <c r="P143" s="59"/>
      <c r="Q143" s="59"/>
      <c r="R143" s="59"/>
      <c r="S143" s="139">
        <v>0.0030289774143464694</v>
      </c>
      <c r="T143" s="59"/>
      <c r="U143" s="59"/>
      <c r="V143" s="59"/>
      <c r="W143" s="59"/>
      <c r="X143" s="59"/>
      <c r="Y143" s="59"/>
      <c r="Z143" s="59"/>
      <c r="AA143" s="58">
        <v>197</v>
      </c>
      <c r="AB143" s="59"/>
      <c r="AC143" s="59"/>
      <c r="AD143" s="59"/>
      <c r="AE143" s="139">
        <v>0.004801364854984158</v>
      </c>
      <c r="AF143" s="59"/>
      <c r="AG143" s="59"/>
      <c r="AH143" s="59"/>
      <c r="AI143" s="59"/>
      <c r="AJ143" s="1"/>
    </row>
    <row r="144" spans="2:36" ht="12" customHeight="1">
      <c r="B144" s="148">
        <v>2014</v>
      </c>
      <c r="C144" s="59"/>
      <c r="D144" s="59"/>
      <c r="E144" s="59"/>
      <c r="F144" s="59"/>
      <c r="G144" s="59"/>
      <c r="H144" s="59"/>
      <c r="I144" s="141">
        <v>64074206.6000001</v>
      </c>
      <c r="J144" s="59"/>
      <c r="K144" s="59"/>
      <c r="L144" s="59"/>
      <c r="M144" s="59"/>
      <c r="N144" s="59"/>
      <c r="O144" s="59"/>
      <c r="P144" s="59"/>
      <c r="Q144" s="59"/>
      <c r="R144" s="59"/>
      <c r="S144" s="139">
        <v>0.02123520039174812</v>
      </c>
      <c r="T144" s="59"/>
      <c r="U144" s="59"/>
      <c r="V144" s="59"/>
      <c r="W144" s="59"/>
      <c r="X144" s="59"/>
      <c r="Y144" s="59"/>
      <c r="Z144" s="59"/>
      <c r="AA144" s="58">
        <v>1251</v>
      </c>
      <c r="AB144" s="59"/>
      <c r="AC144" s="59"/>
      <c r="AD144" s="59"/>
      <c r="AE144" s="139">
        <v>0.030489885449670972</v>
      </c>
      <c r="AF144" s="59"/>
      <c r="AG144" s="59"/>
      <c r="AH144" s="59"/>
      <c r="AI144" s="59"/>
      <c r="AJ144" s="1"/>
    </row>
    <row r="145" spans="2:36" ht="12" customHeight="1">
      <c r="B145" s="148">
        <v>2015</v>
      </c>
      <c r="C145" s="59"/>
      <c r="D145" s="59"/>
      <c r="E145" s="59"/>
      <c r="F145" s="59"/>
      <c r="G145" s="59"/>
      <c r="H145" s="59"/>
      <c r="I145" s="141">
        <v>619934430.19</v>
      </c>
      <c r="J145" s="59"/>
      <c r="K145" s="59"/>
      <c r="L145" s="59"/>
      <c r="M145" s="59"/>
      <c r="N145" s="59"/>
      <c r="O145" s="59"/>
      <c r="P145" s="59"/>
      <c r="Q145" s="59"/>
      <c r="R145" s="59"/>
      <c r="S145" s="139">
        <v>0.2054560259639456</v>
      </c>
      <c r="T145" s="59"/>
      <c r="U145" s="59"/>
      <c r="V145" s="59"/>
      <c r="W145" s="59"/>
      <c r="X145" s="59"/>
      <c r="Y145" s="59"/>
      <c r="Z145" s="59"/>
      <c r="AA145" s="58">
        <v>9378</v>
      </c>
      <c r="AB145" s="59"/>
      <c r="AC145" s="59"/>
      <c r="AD145" s="59"/>
      <c r="AE145" s="139">
        <v>0.22856446502559102</v>
      </c>
      <c r="AF145" s="59"/>
      <c r="AG145" s="59"/>
      <c r="AH145" s="59"/>
      <c r="AI145" s="59"/>
      <c r="AJ145" s="1"/>
    </row>
    <row r="146" spans="2:36" ht="12" customHeight="1">
      <c r="B146" s="148">
        <v>2016</v>
      </c>
      <c r="C146" s="59"/>
      <c r="D146" s="59"/>
      <c r="E146" s="59"/>
      <c r="F146" s="59"/>
      <c r="G146" s="59"/>
      <c r="H146" s="59"/>
      <c r="I146" s="141">
        <v>902634566.2399993</v>
      </c>
      <c r="J146" s="59"/>
      <c r="K146" s="59"/>
      <c r="L146" s="59"/>
      <c r="M146" s="59"/>
      <c r="N146" s="59"/>
      <c r="O146" s="59"/>
      <c r="P146" s="59"/>
      <c r="Q146" s="59"/>
      <c r="R146" s="59"/>
      <c r="S146" s="139">
        <v>0.299147299853183</v>
      </c>
      <c r="T146" s="59"/>
      <c r="U146" s="59"/>
      <c r="V146" s="59"/>
      <c r="W146" s="59"/>
      <c r="X146" s="59"/>
      <c r="Y146" s="59"/>
      <c r="Z146" s="59"/>
      <c r="AA146" s="58">
        <v>13151</v>
      </c>
      <c r="AB146" s="59"/>
      <c r="AC146" s="59"/>
      <c r="AD146" s="59"/>
      <c r="AE146" s="139">
        <v>0.3205215695832318</v>
      </c>
      <c r="AF146" s="59"/>
      <c r="AG146" s="59"/>
      <c r="AH146" s="59"/>
      <c r="AI146" s="59"/>
      <c r="AJ146" s="1"/>
    </row>
    <row r="147" spans="2:36" ht="12" customHeight="1">
      <c r="B147" s="148">
        <v>2017</v>
      </c>
      <c r="C147" s="59"/>
      <c r="D147" s="59"/>
      <c r="E147" s="59"/>
      <c r="F147" s="59"/>
      <c r="G147" s="59"/>
      <c r="H147" s="59"/>
      <c r="I147" s="141">
        <v>502835712.82999945</v>
      </c>
      <c r="J147" s="59"/>
      <c r="K147" s="59"/>
      <c r="L147" s="59"/>
      <c r="M147" s="59"/>
      <c r="N147" s="59"/>
      <c r="O147" s="59"/>
      <c r="P147" s="59"/>
      <c r="Q147" s="59"/>
      <c r="R147" s="59"/>
      <c r="S147" s="139">
        <v>0.16664766826894323</v>
      </c>
      <c r="T147" s="59"/>
      <c r="U147" s="59"/>
      <c r="V147" s="59"/>
      <c r="W147" s="59"/>
      <c r="X147" s="59"/>
      <c r="Y147" s="59"/>
      <c r="Z147" s="59"/>
      <c r="AA147" s="58">
        <v>6131</v>
      </c>
      <c r="AB147" s="59"/>
      <c r="AC147" s="59"/>
      <c r="AD147" s="59"/>
      <c r="AE147" s="139">
        <v>0.1494272483548623</v>
      </c>
      <c r="AF147" s="59"/>
      <c r="AG147" s="59"/>
      <c r="AH147" s="59"/>
      <c r="AI147" s="59"/>
      <c r="AJ147" s="1"/>
    </row>
    <row r="148" spans="2:36" ht="12" customHeight="1">
      <c r="B148" s="148">
        <v>2018</v>
      </c>
      <c r="C148" s="59"/>
      <c r="D148" s="59"/>
      <c r="E148" s="59"/>
      <c r="F148" s="59"/>
      <c r="G148" s="59"/>
      <c r="H148" s="59"/>
      <c r="I148" s="141">
        <v>394181992.15000015</v>
      </c>
      <c r="J148" s="59"/>
      <c r="K148" s="59"/>
      <c r="L148" s="59"/>
      <c r="M148" s="59"/>
      <c r="N148" s="59"/>
      <c r="O148" s="59"/>
      <c r="P148" s="59"/>
      <c r="Q148" s="59"/>
      <c r="R148" s="59"/>
      <c r="S148" s="139">
        <v>0.13063811537111916</v>
      </c>
      <c r="T148" s="59"/>
      <c r="U148" s="59"/>
      <c r="V148" s="59"/>
      <c r="W148" s="59"/>
      <c r="X148" s="59"/>
      <c r="Y148" s="59"/>
      <c r="Z148" s="59"/>
      <c r="AA148" s="58">
        <v>4295</v>
      </c>
      <c r="AB148" s="59"/>
      <c r="AC148" s="59"/>
      <c r="AD148" s="59"/>
      <c r="AE148" s="139">
        <v>0.1046795028028272</v>
      </c>
      <c r="AF148" s="59"/>
      <c r="AG148" s="59"/>
      <c r="AH148" s="59"/>
      <c r="AI148" s="59"/>
      <c r="AJ148" s="1"/>
    </row>
    <row r="149" spans="2:36" ht="12" customHeight="1">
      <c r="B149" s="148">
        <v>2019</v>
      </c>
      <c r="C149" s="59"/>
      <c r="D149" s="59"/>
      <c r="E149" s="59"/>
      <c r="F149" s="59"/>
      <c r="G149" s="59"/>
      <c r="H149" s="59"/>
      <c r="I149" s="141">
        <v>473819526.18000025</v>
      </c>
      <c r="J149" s="59"/>
      <c r="K149" s="59"/>
      <c r="L149" s="59"/>
      <c r="M149" s="59"/>
      <c r="N149" s="59"/>
      <c r="O149" s="59"/>
      <c r="P149" s="59"/>
      <c r="Q149" s="59"/>
      <c r="R149" s="59"/>
      <c r="S149" s="139">
        <v>0.15703124739051288</v>
      </c>
      <c r="T149" s="59"/>
      <c r="U149" s="59"/>
      <c r="V149" s="59"/>
      <c r="W149" s="59"/>
      <c r="X149" s="59"/>
      <c r="Y149" s="59"/>
      <c r="Z149" s="59"/>
      <c r="AA149" s="58">
        <v>5160</v>
      </c>
      <c r="AB149" s="59"/>
      <c r="AC149" s="59"/>
      <c r="AD149" s="59"/>
      <c r="AE149" s="139">
        <v>0.125761637825981</v>
      </c>
      <c r="AF149" s="59"/>
      <c r="AG149" s="59"/>
      <c r="AH149" s="59"/>
      <c r="AI149" s="59"/>
      <c r="AJ149" s="1"/>
    </row>
    <row r="150" spans="2:36" ht="12" customHeight="1">
      <c r="B150" s="147"/>
      <c r="C150" s="143"/>
      <c r="D150" s="143"/>
      <c r="E150" s="143"/>
      <c r="F150" s="143"/>
      <c r="G150" s="143"/>
      <c r="H150" s="143"/>
      <c r="I150" s="144">
        <v>3017358226.809999</v>
      </c>
      <c r="J150" s="143"/>
      <c r="K150" s="143"/>
      <c r="L150" s="143"/>
      <c r="M150" s="143"/>
      <c r="N150" s="143"/>
      <c r="O150" s="143"/>
      <c r="P150" s="143"/>
      <c r="Q150" s="143"/>
      <c r="R150" s="143"/>
      <c r="S150" s="145">
        <v>0.9999999999999967</v>
      </c>
      <c r="T150" s="143"/>
      <c r="U150" s="143"/>
      <c r="V150" s="143"/>
      <c r="W150" s="143"/>
      <c r="X150" s="143"/>
      <c r="Y150" s="143"/>
      <c r="Z150" s="143"/>
      <c r="AA150" s="146">
        <v>41030</v>
      </c>
      <c r="AB150" s="143"/>
      <c r="AC150" s="143"/>
      <c r="AD150" s="143"/>
      <c r="AE150" s="145">
        <v>1</v>
      </c>
      <c r="AF150" s="143"/>
      <c r="AG150" s="143"/>
      <c r="AH150" s="143"/>
      <c r="AI150" s="143"/>
      <c r="AJ150" s="1"/>
    </row>
    <row r="151" spans="2:36" ht="9"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ht="18.75" customHeight="1">
      <c r="B152" s="68" t="s">
        <v>1171</v>
      </c>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70"/>
    </row>
    <row r="153" spans="2:36" ht="8.25"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ht="11.25" customHeight="1">
      <c r="B154" s="55" t="s">
        <v>1219</v>
      </c>
      <c r="C154" s="56"/>
      <c r="D154" s="56"/>
      <c r="E154" s="56"/>
      <c r="F154" s="56"/>
      <c r="G154" s="56"/>
      <c r="H154" s="55" t="s">
        <v>1181</v>
      </c>
      <c r="I154" s="56"/>
      <c r="J154" s="56"/>
      <c r="K154" s="56"/>
      <c r="L154" s="56"/>
      <c r="M154" s="56"/>
      <c r="N154" s="56"/>
      <c r="O154" s="56"/>
      <c r="P154" s="56"/>
      <c r="Q154" s="56"/>
      <c r="R154" s="56"/>
      <c r="S154" s="56"/>
      <c r="T154" s="55" t="s">
        <v>1182</v>
      </c>
      <c r="U154" s="56"/>
      <c r="V154" s="56"/>
      <c r="W154" s="56"/>
      <c r="X154" s="56"/>
      <c r="Y154" s="56"/>
      <c r="Z154" s="56"/>
      <c r="AA154" s="55" t="s">
        <v>1220</v>
      </c>
      <c r="AB154" s="56"/>
      <c r="AC154" s="56"/>
      <c r="AD154" s="56"/>
      <c r="AE154" s="56"/>
      <c r="AF154" s="55" t="s">
        <v>1182</v>
      </c>
      <c r="AG154" s="56"/>
      <c r="AH154" s="56"/>
      <c r="AI154" s="56"/>
      <c r="AJ154" s="1"/>
    </row>
    <row r="155" spans="2:36" ht="10.5" customHeight="1">
      <c r="B155" s="61" t="s">
        <v>1221</v>
      </c>
      <c r="C155" s="59"/>
      <c r="D155" s="59"/>
      <c r="E155" s="59"/>
      <c r="F155" s="59"/>
      <c r="G155" s="59"/>
      <c r="H155" s="141">
        <v>633107497.9099987</v>
      </c>
      <c r="I155" s="59"/>
      <c r="J155" s="59"/>
      <c r="K155" s="59"/>
      <c r="L155" s="59"/>
      <c r="M155" s="59"/>
      <c r="N155" s="59"/>
      <c r="O155" s="59"/>
      <c r="P155" s="59"/>
      <c r="Q155" s="59"/>
      <c r="R155" s="59"/>
      <c r="S155" s="59"/>
      <c r="T155" s="139">
        <v>0.20982178790860065</v>
      </c>
      <c r="U155" s="59"/>
      <c r="V155" s="59"/>
      <c r="W155" s="59"/>
      <c r="X155" s="59"/>
      <c r="Y155" s="59"/>
      <c r="Z155" s="59"/>
      <c r="AA155" s="58">
        <v>12282</v>
      </c>
      <c r="AB155" s="59"/>
      <c r="AC155" s="59"/>
      <c r="AD155" s="59"/>
      <c r="AE155" s="59"/>
      <c r="AF155" s="139">
        <v>0.5107497816775481</v>
      </c>
      <c r="AG155" s="59"/>
      <c r="AH155" s="59"/>
      <c r="AI155" s="59"/>
      <c r="AJ155" s="1"/>
    </row>
    <row r="156" spans="2:36" ht="10.5" customHeight="1">
      <c r="B156" s="61" t="s">
        <v>1222</v>
      </c>
      <c r="C156" s="59"/>
      <c r="D156" s="59"/>
      <c r="E156" s="59"/>
      <c r="F156" s="59"/>
      <c r="G156" s="59"/>
      <c r="H156" s="141">
        <v>1080995507.2599978</v>
      </c>
      <c r="I156" s="59"/>
      <c r="J156" s="59"/>
      <c r="K156" s="59"/>
      <c r="L156" s="59"/>
      <c r="M156" s="59"/>
      <c r="N156" s="59"/>
      <c r="O156" s="59"/>
      <c r="P156" s="59"/>
      <c r="Q156" s="59"/>
      <c r="R156" s="59"/>
      <c r="S156" s="59"/>
      <c r="T156" s="139">
        <v>0.35825892254193653</v>
      </c>
      <c r="U156" s="59"/>
      <c r="V156" s="59"/>
      <c r="W156" s="59"/>
      <c r="X156" s="59"/>
      <c r="Y156" s="59"/>
      <c r="Z156" s="59"/>
      <c r="AA156" s="58">
        <v>7523</v>
      </c>
      <c r="AB156" s="59"/>
      <c r="AC156" s="59"/>
      <c r="AD156" s="59"/>
      <c r="AE156" s="59"/>
      <c r="AF156" s="139">
        <v>0.3128456772154531</v>
      </c>
      <c r="AG156" s="59"/>
      <c r="AH156" s="59"/>
      <c r="AI156" s="59"/>
      <c r="AJ156" s="1"/>
    </row>
    <row r="157" spans="2:36" ht="10.5" customHeight="1">
      <c r="B157" s="61" t="s">
        <v>1223</v>
      </c>
      <c r="C157" s="59"/>
      <c r="D157" s="59"/>
      <c r="E157" s="59"/>
      <c r="F157" s="59"/>
      <c r="G157" s="59"/>
      <c r="H157" s="141">
        <v>713360665.6700013</v>
      </c>
      <c r="I157" s="59"/>
      <c r="J157" s="59"/>
      <c r="K157" s="59"/>
      <c r="L157" s="59"/>
      <c r="M157" s="59"/>
      <c r="N157" s="59"/>
      <c r="O157" s="59"/>
      <c r="P157" s="59"/>
      <c r="Q157" s="59"/>
      <c r="R157" s="59"/>
      <c r="S157" s="59"/>
      <c r="T157" s="139">
        <v>0.23641895063423685</v>
      </c>
      <c r="U157" s="59"/>
      <c r="V157" s="59"/>
      <c r="W157" s="59"/>
      <c r="X157" s="59"/>
      <c r="Y157" s="59"/>
      <c r="Z157" s="59"/>
      <c r="AA157" s="58">
        <v>2976</v>
      </c>
      <c r="AB157" s="59"/>
      <c r="AC157" s="59"/>
      <c r="AD157" s="59"/>
      <c r="AE157" s="59"/>
      <c r="AF157" s="139">
        <v>0.12375764128581528</v>
      </c>
      <c r="AG157" s="59"/>
      <c r="AH157" s="59"/>
      <c r="AI157" s="59"/>
      <c r="AJ157" s="1"/>
    </row>
    <row r="158" spans="2:36" ht="10.5" customHeight="1">
      <c r="B158" s="61" t="s">
        <v>1224</v>
      </c>
      <c r="C158" s="59"/>
      <c r="D158" s="59"/>
      <c r="E158" s="59"/>
      <c r="F158" s="59"/>
      <c r="G158" s="59"/>
      <c r="H158" s="141">
        <v>260706782.45</v>
      </c>
      <c r="I158" s="59"/>
      <c r="J158" s="59"/>
      <c r="K158" s="59"/>
      <c r="L158" s="59"/>
      <c r="M158" s="59"/>
      <c r="N158" s="59"/>
      <c r="O158" s="59"/>
      <c r="P158" s="59"/>
      <c r="Q158" s="59"/>
      <c r="R158" s="59"/>
      <c r="S158" s="59"/>
      <c r="T158" s="139">
        <v>0.0864023304006643</v>
      </c>
      <c r="U158" s="59"/>
      <c r="V158" s="59"/>
      <c r="W158" s="59"/>
      <c r="X158" s="59"/>
      <c r="Y158" s="59"/>
      <c r="Z158" s="59"/>
      <c r="AA158" s="58">
        <v>767</v>
      </c>
      <c r="AB158" s="59"/>
      <c r="AC158" s="59"/>
      <c r="AD158" s="59"/>
      <c r="AE158" s="59"/>
      <c r="AF158" s="139">
        <v>0.03189587058676758</v>
      </c>
      <c r="AG158" s="59"/>
      <c r="AH158" s="59"/>
      <c r="AI158" s="59"/>
      <c r="AJ158" s="1"/>
    </row>
    <row r="159" spans="2:36" ht="10.5" customHeight="1">
      <c r="B159" s="61" t="s">
        <v>1225</v>
      </c>
      <c r="C159" s="59"/>
      <c r="D159" s="59"/>
      <c r="E159" s="59"/>
      <c r="F159" s="59"/>
      <c r="G159" s="59"/>
      <c r="H159" s="141">
        <v>329187773.5200001</v>
      </c>
      <c r="I159" s="59"/>
      <c r="J159" s="59"/>
      <c r="K159" s="59"/>
      <c r="L159" s="59"/>
      <c r="M159" s="59"/>
      <c r="N159" s="59"/>
      <c r="O159" s="59"/>
      <c r="P159" s="59"/>
      <c r="Q159" s="59"/>
      <c r="R159" s="59"/>
      <c r="S159" s="59"/>
      <c r="T159" s="139">
        <v>0.10909800851456176</v>
      </c>
      <c r="U159" s="59"/>
      <c r="V159" s="59"/>
      <c r="W159" s="59"/>
      <c r="X159" s="59"/>
      <c r="Y159" s="59"/>
      <c r="Z159" s="59"/>
      <c r="AA159" s="58">
        <v>499</v>
      </c>
      <c r="AB159" s="59"/>
      <c r="AC159" s="59"/>
      <c r="AD159" s="59"/>
      <c r="AE159" s="59"/>
      <c r="AF159" s="139">
        <v>0.020751029234415935</v>
      </c>
      <c r="AG159" s="59"/>
      <c r="AH159" s="59"/>
      <c r="AI159" s="59"/>
      <c r="AJ159" s="1"/>
    </row>
    <row r="160" spans="2:36" ht="12" customHeight="1">
      <c r="B160" s="147"/>
      <c r="C160" s="143"/>
      <c r="D160" s="143"/>
      <c r="E160" s="143"/>
      <c r="F160" s="143"/>
      <c r="G160" s="143"/>
      <c r="H160" s="144">
        <v>3017358226.8099976</v>
      </c>
      <c r="I160" s="143"/>
      <c r="J160" s="143"/>
      <c r="K160" s="143"/>
      <c r="L160" s="143"/>
      <c r="M160" s="143"/>
      <c r="N160" s="143"/>
      <c r="O160" s="143"/>
      <c r="P160" s="143"/>
      <c r="Q160" s="143"/>
      <c r="R160" s="143"/>
      <c r="S160" s="143"/>
      <c r="T160" s="145">
        <v>1.0000000000000024</v>
      </c>
      <c r="U160" s="143"/>
      <c r="V160" s="143"/>
      <c r="W160" s="143"/>
      <c r="X160" s="143"/>
      <c r="Y160" s="143"/>
      <c r="Z160" s="143"/>
      <c r="AA160" s="146">
        <v>24047</v>
      </c>
      <c r="AB160" s="143"/>
      <c r="AC160" s="143"/>
      <c r="AD160" s="143"/>
      <c r="AE160" s="143"/>
      <c r="AF160" s="145">
        <v>1</v>
      </c>
      <c r="AG160" s="143"/>
      <c r="AH160" s="143"/>
      <c r="AI160" s="143"/>
      <c r="AJ160" s="1"/>
    </row>
    <row r="161" spans="2:36" ht="9"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ht="18.75" customHeight="1">
      <c r="B162" s="68" t="s">
        <v>1172</v>
      </c>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70"/>
    </row>
    <row r="163" spans="2:36" ht="8.25"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ht="11.25" customHeight="1">
      <c r="B164" s="55"/>
      <c r="C164" s="56"/>
      <c r="D164" s="56"/>
      <c r="E164" s="56"/>
      <c r="F164" s="56"/>
      <c r="G164" s="55" t="s">
        <v>1181</v>
      </c>
      <c r="H164" s="56"/>
      <c r="I164" s="56"/>
      <c r="J164" s="56"/>
      <c r="K164" s="56"/>
      <c r="L164" s="56"/>
      <c r="M164" s="56"/>
      <c r="N164" s="56"/>
      <c r="O164" s="56"/>
      <c r="P164" s="56"/>
      <c r="Q164" s="56"/>
      <c r="R164" s="56"/>
      <c r="S164" s="55" t="s">
        <v>1182</v>
      </c>
      <c r="T164" s="56"/>
      <c r="U164" s="56"/>
      <c r="V164" s="56"/>
      <c r="W164" s="56"/>
      <c r="X164" s="56"/>
      <c r="Y164" s="56"/>
      <c r="Z164" s="55" t="s">
        <v>1183</v>
      </c>
      <c r="AA164" s="56"/>
      <c r="AB164" s="56"/>
      <c r="AC164" s="56"/>
      <c r="AD164" s="56"/>
      <c r="AE164" s="56"/>
      <c r="AF164" s="55" t="s">
        <v>1182</v>
      </c>
      <c r="AG164" s="56"/>
      <c r="AH164" s="56"/>
      <c r="AI164" s="56"/>
      <c r="AJ164" s="1"/>
    </row>
    <row r="165" spans="2:36" ht="11.25" customHeight="1">
      <c r="B165" s="61" t="s">
        <v>1226</v>
      </c>
      <c r="C165" s="59"/>
      <c r="D165" s="59"/>
      <c r="E165" s="59"/>
      <c r="F165" s="59"/>
      <c r="G165" s="141">
        <v>3120087.9199999995</v>
      </c>
      <c r="H165" s="59"/>
      <c r="I165" s="59"/>
      <c r="J165" s="59"/>
      <c r="K165" s="59"/>
      <c r="L165" s="59"/>
      <c r="M165" s="59"/>
      <c r="N165" s="59"/>
      <c r="O165" s="59"/>
      <c r="P165" s="59"/>
      <c r="Q165" s="59"/>
      <c r="R165" s="59"/>
      <c r="S165" s="139">
        <v>0.0010340462369622606</v>
      </c>
      <c r="T165" s="59"/>
      <c r="U165" s="59"/>
      <c r="V165" s="59"/>
      <c r="W165" s="59"/>
      <c r="X165" s="59"/>
      <c r="Y165" s="59"/>
      <c r="Z165" s="58">
        <v>58</v>
      </c>
      <c r="AA165" s="59"/>
      <c r="AB165" s="59"/>
      <c r="AC165" s="59"/>
      <c r="AD165" s="59"/>
      <c r="AE165" s="59"/>
      <c r="AF165" s="139">
        <v>0.0014135998050207165</v>
      </c>
      <c r="AG165" s="59"/>
      <c r="AH165" s="59"/>
      <c r="AI165" s="59"/>
      <c r="AJ165" s="1"/>
    </row>
    <row r="166" spans="2:36" ht="11.25" customHeight="1">
      <c r="B166" s="61" t="s">
        <v>1227</v>
      </c>
      <c r="C166" s="59"/>
      <c r="D166" s="59"/>
      <c r="E166" s="59"/>
      <c r="F166" s="59"/>
      <c r="G166" s="141">
        <v>53428632.510000005</v>
      </c>
      <c r="H166" s="59"/>
      <c r="I166" s="59"/>
      <c r="J166" s="59"/>
      <c r="K166" s="59"/>
      <c r="L166" s="59"/>
      <c r="M166" s="59"/>
      <c r="N166" s="59"/>
      <c r="O166" s="59"/>
      <c r="P166" s="59"/>
      <c r="Q166" s="59"/>
      <c r="R166" s="59"/>
      <c r="S166" s="139">
        <v>0.017707089610796933</v>
      </c>
      <c r="T166" s="59"/>
      <c r="U166" s="59"/>
      <c r="V166" s="59"/>
      <c r="W166" s="59"/>
      <c r="X166" s="59"/>
      <c r="Y166" s="59"/>
      <c r="Z166" s="58">
        <v>669</v>
      </c>
      <c r="AA166" s="59"/>
      <c r="AB166" s="59"/>
      <c r="AC166" s="59"/>
      <c r="AD166" s="59"/>
      <c r="AE166" s="59"/>
      <c r="AF166" s="139">
        <v>0.016305142578601023</v>
      </c>
      <c r="AG166" s="59"/>
      <c r="AH166" s="59"/>
      <c r="AI166" s="59"/>
      <c r="AJ166" s="1"/>
    </row>
    <row r="167" spans="2:36" ht="11.25" customHeight="1">
      <c r="B167" s="61" t="s">
        <v>1228</v>
      </c>
      <c r="C167" s="59"/>
      <c r="D167" s="59"/>
      <c r="E167" s="59"/>
      <c r="F167" s="59"/>
      <c r="G167" s="141">
        <v>496493859.93000066</v>
      </c>
      <c r="H167" s="59"/>
      <c r="I167" s="59"/>
      <c r="J167" s="59"/>
      <c r="K167" s="59"/>
      <c r="L167" s="59"/>
      <c r="M167" s="59"/>
      <c r="N167" s="59"/>
      <c r="O167" s="59"/>
      <c r="P167" s="59"/>
      <c r="Q167" s="59"/>
      <c r="R167" s="59"/>
      <c r="S167" s="139">
        <v>0.16454587841726107</v>
      </c>
      <c r="T167" s="59"/>
      <c r="U167" s="59"/>
      <c r="V167" s="59"/>
      <c r="W167" s="59"/>
      <c r="X167" s="59"/>
      <c r="Y167" s="59"/>
      <c r="Z167" s="58">
        <v>6889</v>
      </c>
      <c r="AA167" s="59"/>
      <c r="AB167" s="59"/>
      <c r="AC167" s="59"/>
      <c r="AD167" s="59"/>
      <c r="AE167" s="59"/>
      <c r="AF167" s="139">
        <v>0.16790153546185718</v>
      </c>
      <c r="AG167" s="59"/>
      <c r="AH167" s="59"/>
      <c r="AI167" s="59"/>
      <c r="AJ167" s="1"/>
    </row>
    <row r="168" spans="2:36" ht="11.25" customHeight="1">
      <c r="B168" s="61" t="s">
        <v>1229</v>
      </c>
      <c r="C168" s="59"/>
      <c r="D168" s="59"/>
      <c r="E168" s="59"/>
      <c r="F168" s="59"/>
      <c r="G168" s="141">
        <v>2025431504.6300004</v>
      </c>
      <c r="H168" s="59"/>
      <c r="I168" s="59"/>
      <c r="J168" s="59"/>
      <c r="K168" s="59"/>
      <c r="L168" s="59"/>
      <c r="M168" s="59"/>
      <c r="N168" s="59"/>
      <c r="O168" s="59"/>
      <c r="P168" s="59"/>
      <c r="Q168" s="59"/>
      <c r="R168" s="59"/>
      <c r="S168" s="139">
        <v>0.6712598744933641</v>
      </c>
      <c r="T168" s="59"/>
      <c r="U168" s="59"/>
      <c r="V168" s="59"/>
      <c r="W168" s="59"/>
      <c r="X168" s="59"/>
      <c r="Y168" s="59"/>
      <c r="Z168" s="58">
        <v>26895</v>
      </c>
      <c r="AA168" s="59"/>
      <c r="AB168" s="59"/>
      <c r="AC168" s="59"/>
      <c r="AD168" s="59"/>
      <c r="AE168" s="59"/>
      <c r="AF168" s="139">
        <v>0.6554959785522788</v>
      </c>
      <c r="AG168" s="59"/>
      <c r="AH168" s="59"/>
      <c r="AI168" s="59"/>
      <c r="AJ168" s="1"/>
    </row>
    <row r="169" spans="2:36" ht="11.25" customHeight="1">
      <c r="B169" s="61" t="s">
        <v>1230</v>
      </c>
      <c r="C169" s="59"/>
      <c r="D169" s="59"/>
      <c r="E169" s="59"/>
      <c r="F169" s="59"/>
      <c r="G169" s="141">
        <v>275017947.2399995</v>
      </c>
      <c r="H169" s="59"/>
      <c r="I169" s="59"/>
      <c r="J169" s="59"/>
      <c r="K169" s="59"/>
      <c r="L169" s="59"/>
      <c r="M169" s="59"/>
      <c r="N169" s="59"/>
      <c r="O169" s="59"/>
      <c r="P169" s="59"/>
      <c r="Q169" s="59"/>
      <c r="R169" s="59"/>
      <c r="S169" s="139">
        <v>0.09114527562435068</v>
      </c>
      <c r="T169" s="59"/>
      <c r="U169" s="59"/>
      <c r="V169" s="59"/>
      <c r="W169" s="59"/>
      <c r="X169" s="59"/>
      <c r="Y169" s="59"/>
      <c r="Z169" s="58">
        <v>3712</v>
      </c>
      <c r="AA169" s="59"/>
      <c r="AB169" s="59"/>
      <c r="AC169" s="59"/>
      <c r="AD169" s="59"/>
      <c r="AE169" s="59"/>
      <c r="AF169" s="139">
        <v>0.09047038752132586</v>
      </c>
      <c r="AG169" s="59"/>
      <c r="AH169" s="59"/>
      <c r="AI169" s="59"/>
      <c r="AJ169" s="1"/>
    </row>
    <row r="170" spans="2:36" ht="11.25" customHeight="1">
      <c r="B170" s="61" t="s">
        <v>1231</v>
      </c>
      <c r="C170" s="59"/>
      <c r="D170" s="59"/>
      <c r="E170" s="59"/>
      <c r="F170" s="59"/>
      <c r="G170" s="141">
        <v>126668715.47000006</v>
      </c>
      <c r="H170" s="59"/>
      <c r="I170" s="59"/>
      <c r="J170" s="59"/>
      <c r="K170" s="59"/>
      <c r="L170" s="59"/>
      <c r="M170" s="59"/>
      <c r="N170" s="59"/>
      <c r="O170" s="59"/>
      <c r="P170" s="59"/>
      <c r="Q170" s="59"/>
      <c r="R170" s="59"/>
      <c r="S170" s="139">
        <v>0.041980005670031524</v>
      </c>
      <c r="T170" s="59"/>
      <c r="U170" s="59"/>
      <c r="V170" s="59"/>
      <c r="W170" s="59"/>
      <c r="X170" s="59"/>
      <c r="Y170" s="59"/>
      <c r="Z170" s="58">
        <v>1890</v>
      </c>
      <c r="AA170" s="59"/>
      <c r="AB170" s="59"/>
      <c r="AC170" s="59"/>
      <c r="AD170" s="59"/>
      <c r="AE170" s="59"/>
      <c r="AF170" s="139">
        <v>0.04606385571533025</v>
      </c>
      <c r="AG170" s="59"/>
      <c r="AH170" s="59"/>
      <c r="AI170" s="59"/>
      <c r="AJ170" s="1"/>
    </row>
    <row r="171" spans="2:36" ht="11.25" customHeight="1">
      <c r="B171" s="61" t="s">
        <v>1232</v>
      </c>
      <c r="C171" s="59"/>
      <c r="D171" s="59"/>
      <c r="E171" s="59"/>
      <c r="F171" s="59"/>
      <c r="G171" s="141">
        <v>23325581.27</v>
      </c>
      <c r="H171" s="59"/>
      <c r="I171" s="59"/>
      <c r="J171" s="59"/>
      <c r="K171" s="59"/>
      <c r="L171" s="59"/>
      <c r="M171" s="59"/>
      <c r="N171" s="59"/>
      <c r="O171" s="59"/>
      <c r="P171" s="59"/>
      <c r="Q171" s="59"/>
      <c r="R171" s="59"/>
      <c r="S171" s="139">
        <v>0.007730464703443642</v>
      </c>
      <c r="T171" s="59"/>
      <c r="U171" s="59"/>
      <c r="V171" s="59"/>
      <c r="W171" s="59"/>
      <c r="X171" s="59"/>
      <c r="Y171" s="59"/>
      <c r="Z171" s="58">
        <v>462</v>
      </c>
      <c r="AA171" s="59"/>
      <c r="AB171" s="59"/>
      <c r="AC171" s="59"/>
      <c r="AD171" s="59"/>
      <c r="AE171" s="59"/>
      <c r="AF171" s="139">
        <v>0.011260053619302948</v>
      </c>
      <c r="AG171" s="59"/>
      <c r="AH171" s="59"/>
      <c r="AI171" s="59"/>
      <c r="AJ171" s="1"/>
    </row>
    <row r="172" spans="2:36" ht="11.25" customHeight="1">
      <c r="B172" s="61" t="s">
        <v>1233</v>
      </c>
      <c r="C172" s="59"/>
      <c r="D172" s="59"/>
      <c r="E172" s="59"/>
      <c r="F172" s="59"/>
      <c r="G172" s="141">
        <v>9650830.79</v>
      </c>
      <c r="H172" s="59"/>
      <c r="I172" s="59"/>
      <c r="J172" s="59"/>
      <c r="K172" s="59"/>
      <c r="L172" s="59"/>
      <c r="M172" s="59"/>
      <c r="N172" s="59"/>
      <c r="O172" s="59"/>
      <c r="P172" s="59"/>
      <c r="Q172" s="59"/>
      <c r="R172" s="59"/>
      <c r="S172" s="139">
        <v>0.0031984371972309743</v>
      </c>
      <c r="T172" s="59"/>
      <c r="U172" s="59"/>
      <c r="V172" s="59"/>
      <c r="W172" s="59"/>
      <c r="X172" s="59"/>
      <c r="Y172" s="59"/>
      <c r="Z172" s="58">
        <v>282</v>
      </c>
      <c r="AA172" s="59"/>
      <c r="AB172" s="59"/>
      <c r="AC172" s="59"/>
      <c r="AD172" s="59"/>
      <c r="AE172" s="59"/>
      <c r="AF172" s="139">
        <v>0.00687301974165245</v>
      </c>
      <c r="AG172" s="59"/>
      <c r="AH172" s="59"/>
      <c r="AI172" s="59"/>
      <c r="AJ172" s="1"/>
    </row>
    <row r="173" spans="2:36" ht="11.25" customHeight="1">
      <c r="B173" s="61" t="s">
        <v>1234</v>
      </c>
      <c r="C173" s="59"/>
      <c r="D173" s="59"/>
      <c r="E173" s="59"/>
      <c r="F173" s="59"/>
      <c r="G173" s="141">
        <v>2995116.47</v>
      </c>
      <c r="H173" s="59"/>
      <c r="I173" s="59"/>
      <c r="J173" s="59"/>
      <c r="K173" s="59"/>
      <c r="L173" s="59"/>
      <c r="M173" s="59"/>
      <c r="N173" s="59"/>
      <c r="O173" s="59"/>
      <c r="P173" s="59"/>
      <c r="Q173" s="59"/>
      <c r="R173" s="59"/>
      <c r="S173" s="139">
        <v>0.000992628731778555</v>
      </c>
      <c r="T173" s="59"/>
      <c r="U173" s="59"/>
      <c r="V173" s="59"/>
      <c r="W173" s="59"/>
      <c r="X173" s="59"/>
      <c r="Y173" s="59"/>
      <c r="Z173" s="58">
        <v>103</v>
      </c>
      <c r="AA173" s="59"/>
      <c r="AB173" s="59"/>
      <c r="AC173" s="59"/>
      <c r="AD173" s="59"/>
      <c r="AE173" s="59"/>
      <c r="AF173" s="139">
        <v>0.0025103582744333414</v>
      </c>
      <c r="AG173" s="59"/>
      <c r="AH173" s="59"/>
      <c r="AI173" s="59"/>
      <c r="AJ173" s="1"/>
    </row>
    <row r="174" spans="2:36" ht="11.25" customHeight="1">
      <c r="B174" s="61" t="s">
        <v>1235</v>
      </c>
      <c r="C174" s="59"/>
      <c r="D174" s="59"/>
      <c r="E174" s="59"/>
      <c r="F174" s="59"/>
      <c r="G174" s="141">
        <v>937559.6300000004</v>
      </c>
      <c r="H174" s="59"/>
      <c r="I174" s="59"/>
      <c r="J174" s="59"/>
      <c r="K174" s="59"/>
      <c r="L174" s="59"/>
      <c r="M174" s="59"/>
      <c r="N174" s="59"/>
      <c r="O174" s="59"/>
      <c r="P174" s="59"/>
      <c r="Q174" s="59"/>
      <c r="R174" s="59"/>
      <c r="S174" s="139">
        <v>0.0003107220155928266</v>
      </c>
      <c r="T174" s="59"/>
      <c r="U174" s="59"/>
      <c r="V174" s="59"/>
      <c r="W174" s="59"/>
      <c r="X174" s="59"/>
      <c r="Y174" s="59"/>
      <c r="Z174" s="58">
        <v>46</v>
      </c>
      <c r="AA174" s="59"/>
      <c r="AB174" s="59"/>
      <c r="AC174" s="59"/>
      <c r="AD174" s="59"/>
      <c r="AE174" s="59"/>
      <c r="AF174" s="139">
        <v>0.0011211308798440166</v>
      </c>
      <c r="AG174" s="59"/>
      <c r="AH174" s="59"/>
      <c r="AI174" s="59"/>
      <c r="AJ174" s="1"/>
    </row>
    <row r="175" spans="2:36" ht="11.25" customHeight="1">
      <c r="B175" s="61" t="s">
        <v>1236</v>
      </c>
      <c r="C175" s="59"/>
      <c r="D175" s="59"/>
      <c r="E175" s="59"/>
      <c r="F175" s="59"/>
      <c r="G175" s="141">
        <v>244797.06</v>
      </c>
      <c r="H175" s="59"/>
      <c r="I175" s="59"/>
      <c r="J175" s="59"/>
      <c r="K175" s="59"/>
      <c r="L175" s="59"/>
      <c r="M175" s="59"/>
      <c r="N175" s="59"/>
      <c r="O175" s="59"/>
      <c r="P175" s="59"/>
      <c r="Q175" s="59"/>
      <c r="R175" s="59"/>
      <c r="S175" s="139">
        <v>8.112959801223317E-05</v>
      </c>
      <c r="T175" s="59"/>
      <c r="U175" s="59"/>
      <c r="V175" s="59"/>
      <c r="W175" s="59"/>
      <c r="X175" s="59"/>
      <c r="Y175" s="59"/>
      <c r="Z175" s="58">
        <v>16</v>
      </c>
      <c r="AA175" s="59"/>
      <c r="AB175" s="59"/>
      <c r="AC175" s="59"/>
      <c r="AD175" s="59"/>
      <c r="AE175" s="59"/>
      <c r="AF175" s="139">
        <v>0.00038995856690226665</v>
      </c>
      <c r="AG175" s="59"/>
      <c r="AH175" s="59"/>
      <c r="AI175" s="59"/>
      <c r="AJ175" s="1"/>
    </row>
    <row r="176" spans="2:36" ht="11.25" customHeight="1">
      <c r="B176" s="61" t="s">
        <v>1237</v>
      </c>
      <c r="C176" s="59"/>
      <c r="D176" s="59"/>
      <c r="E176" s="59"/>
      <c r="F176" s="59"/>
      <c r="G176" s="141">
        <v>40274.96</v>
      </c>
      <c r="H176" s="59"/>
      <c r="I176" s="59"/>
      <c r="J176" s="59"/>
      <c r="K176" s="59"/>
      <c r="L176" s="59"/>
      <c r="M176" s="59"/>
      <c r="N176" s="59"/>
      <c r="O176" s="59"/>
      <c r="P176" s="59"/>
      <c r="Q176" s="59"/>
      <c r="R176" s="59"/>
      <c r="S176" s="139">
        <v>1.3347755543954535E-05</v>
      </c>
      <c r="T176" s="59"/>
      <c r="U176" s="59"/>
      <c r="V176" s="59"/>
      <c r="W176" s="59"/>
      <c r="X176" s="59"/>
      <c r="Y176" s="59"/>
      <c r="Z176" s="58">
        <v>7</v>
      </c>
      <c r="AA176" s="59"/>
      <c r="AB176" s="59"/>
      <c r="AC176" s="59"/>
      <c r="AD176" s="59"/>
      <c r="AE176" s="59"/>
      <c r="AF176" s="139">
        <v>0.00017060687301974166</v>
      </c>
      <c r="AG176" s="59"/>
      <c r="AH176" s="59"/>
      <c r="AI176" s="59"/>
      <c r="AJ176" s="1"/>
    </row>
    <row r="177" spans="2:36" ht="11.25" customHeight="1">
      <c r="B177" s="61" t="s">
        <v>1238</v>
      </c>
      <c r="C177" s="59"/>
      <c r="D177" s="59"/>
      <c r="E177" s="59"/>
      <c r="F177" s="59"/>
      <c r="G177" s="141">
        <v>3318.93</v>
      </c>
      <c r="H177" s="59"/>
      <c r="I177" s="59"/>
      <c r="J177" s="59"/>
      <c r="K177" s="59"/>
      <c r="L177" s="59"/>
      <c r="M177" s="59"/>
      <c r="N177" s="59"/>
      <c r="O177" s="59"/>
      <c r="P177" s="59"/>
      <c r="Q177" s="59"/>
      <c r="R177" s="59"/>
      <c r="S177" s="139">
        <v>1.0999456314170647E-06</v>
      </c>
      <c r="T177" s="59"/>
      <c r="U177" s="59"/>
      <c r="V177" s="59"/>
      <c r="W177" s="59"/>
      <c r="X177" s="59"/>
      <c r="Y177" s="59"/>
      <c r="Z177" s="58">
        <v>1</v>
      </c>
      <c r="AA177" s="59"/>
      <c r="AB177" s="59"/>
      <c r="AC177" s="59"/>
      <c r="AD177" s="59"/>
      <c r="AE177" s="59"/>
      <c r="AF177" s="139">
        <v>2.4372410431391666E-05</v>
      </c>
      <c r="AG177" s="59"/>
      <c r="AH177" s="59"/>
      <c r="AI177" s="59"/>
      <c r="AJ177" s="1"/>
    </row>
    <row r="178" spans="2:36" ht="11.25" customHeight="1">
      <c r="B178" s="147"/>
      <c r="C178" s="143"/>
      <c r="D178" s="143"/>
      <c r="E178" s="143"/>
      <c r="F178" s="143"/>
      <c r="G178" s="144">
        <v>3017358226.81</v>
      </c>
      <c r="H178" s="143"/>
      <c r="I178" s="143"/>
      <c r="J178" s="143"/>
      <c r="K178" s="143"/>
      <c r="L178" s="143"/>
      <c r="M178" s="143"/>
      <c r="N178" s="143"/>
      <c r="O178" s="143"/>
      <c r="P178" s="143"/>
      <c r="Q178" s="143"/>
      <c r="R178" s="143"/>
      <c r="S178" s="145">
        <v>0.9999999999999963</v>
      </c>
      <c r="T178" s="143"/>
      <c r="U178" s="143"/>
      <c r="V178" s="143"/>
      <c r="W178" s="143"/>
      <c r="X178" s="143"/>
      <c r="Y178" s="143"/>
      <c r="Z178" s="146">
        <v>41030</v>
      </c>
      <c r="AA178" s="143"/>
      <c r="AB178" s="143"/>
      <c r="AC178" s="143"/>
      <c r="AD178" s="143"/>
      <c r="AE178" s="143"/>
      <c r="AF178" s="145">
        <v>1</v>
      </c>
      <c r="AG178" s="143"/>
      <c r="AH178" s="143"/>
      <c r="AI178" s="143"/>
      <c r="AJ178" s="1"/>
    </row>
    <row r="179" spans="2:36" ht="9"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ht="18.75" customHeight="1">
      <c r="B180" s="68" t="s">
        <v>1173</v>
      </c>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70"/>
    </row>
    <row r="181" spans="2:36" ht="8.25"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ht="12.75" customHeight="1">
      <c r="B182" s="55"/>
      <c r="C182" s="56"/>
      <c r="D182" s="56"/>
      <c r="E182" s="56"/>
      <c r="F182" s="55" t="s">
        <v>1181</v>
      </c>
      <c r="G182" s="56"/>
      <c r="H182" s="56"/>
      <c r="I182" s="56"/>
      <c r="J182" s="56"/>
      <c r="K182" s="56"/>
      <c r="L182" s="56"/>
      <c r="M182" s="56"/>
      <c r="N182" s="56"/>
      <c r="O182" s="56"/>
      <c r="P182" s="56"/>
      <c r="Q182" s="56"/>
      <c r="R182" s="55" t="s">
        <v>1182</v>
      </c>
      <c r="S182" s="56"/>
      <c r="T182" s="56"/>
      <c r="U182" s="56"/>
      <c r="V182" s="56"/>
      <c r="W182" s="56"/>
      <c r="X182" s="56"/>
      <c r="Y182" s="55" t="s">
        <v>1183</v>
      </c>
      <c r="Z182" s="56"/>
      <c r="AA182" s="56"/>
      <c r="AB182" s="56"/>
      <c r="AC182" s="56"/>
      <c r="AD182" s="56"/>
      <c r="AE182" s="56"/>
      <c r="AF182" s="55" t="s">
        <v>1182</v>
      </c>
      <c r="AG182" s="56"/>
      <c r="AH182" s="56"/>
      <c r="AI182" s="56"/>
      <c r="AJ182" s="1"/>
    </row>
    <row r="183" spans="2:36" ht="11.25" customHeight="1">
      <c r="B183" s="61" t="s">
        <v>1029</v>
      </c>
      <c r="C183" s="59"/>
      <c r="D183" s="59"/>
      <c r="E183" s="59"/>
      <c r="F183" s="141">
        <v>2841041311.410011</v>
      </c>
      <c r="G183" s="59"/>
      <c r="H183" s="59"/>
      <c r="I183" s="59"/>
      <c r="J183" s="59"/>
      <c r="K183" s="59"/>
      <c r="L183" s="59"/>
      <c r="M183" s="59"/>
      <c r="N183" s="59"/>
      <c r="O183" s="59"/>
      <c r="P183" s="59"/>
      <c r="Q183" s="59"/>
      <c r="R183" s="139">
        <v>0.9415657995681855</v>
      </c>
      <c r="S183" s="59"/>
      <c r="T183" s="59"/>
      <c r="U183" s="59"/>
      <c r="V183" s="59"/>
      <c r="W183" s="59"/>
      <c r="X183" s="59"/>
      <c r="Y183" s="58">
        <v>38876</v>
      </c>
      <c r="Z183" s="59"/>
      <c r="AA183" s="59"/>
      <c r="AB183" s="59"/>
      <c r="AC183" s="59"/>
      <c r="AD183" s="59"/>
      <c r="AE183" s="59"/>
      <c r="AF183" s="139">
        <v>0.9475018279307823</v>
      </c>
      <c r="AG183" s="59"/>
      <c r="AH183" s="59"/>
      <c r="AI183" s="59"/>
      <c r="AJ183" s="1"/>
    </row>
    <row r="184" spans="2:36" ht="11.25" customHeight="1">
      <c r="B184" s="61" t="s">
        <v>1239</v>
      </c>
      <c r="C184" s="59"/>
      <c r="D184" s="59"/>
      <c r="E184" s="59"/>
      <c r="F184" s="141">
        <v>2511318.26</v>
      </c>
      <c r="G184" s="59"/>
      <c r="H184" s="59"/>
      <c r="I184" s="59"/>
      <c r="J184" s="59"/>
      <c r="K184" s="59"/>
      <c r="L184" s="59"/>
      <c r="M184" s="59"/>
      <c r="N184" s="59"/>
      <c r="O184" s="59"/>
      <c r="P184" s="59"/>
      <c r="Q184" s="59"/>
      <c r="R184" s="139">
        <v>0.0008322903915373007</v>
      </c>
      <c r="S184" s="59"/>
      <c r="T184" s="59"/>
      <c r="U184" s="59"/>
      <c r="V184" s="59"/>
      <c r="W184" s="59"/>
      <c r="X184" s="59"/>
      <c r="Y184" s="58">
        <v>53</v>
      </c>
      <c r="Z184" s="59"/>
      <c r="AA184" s="59"/>
      <c r="AB184" s="59"/>
      <c r="AC184" s="59"/>
      <c r="AD184" s="59"/>
      <c r="AE184" s="59"/>
      <c r="AF184" s="139">
        <v>0.0012917377528637581</v>
      </c>
      <c r="AG184" s="59"/>
      <c r="AH184" s="59"/>
      <c r="AI184" s="59"/>
      <c r="AJ184" s="1"/>
    </row>
    <row r="185" spans="2:36" ht="11.25" customHeight="1">
      <c r="B185" s="61" t="s">
        <v>1240</v>
      </c>
      <c r="C185" s="59"/>
      <c r="D185" s="59"/>
      <c r="E185" s="59"/>
      <c r="F185" s="141">
        <v>173805597.1400002</v>
      </c>
      <c r="G185" s="59"/>
      <c r="H185" s="59"/>
      <c r="I185" s="59"/>
      <c r="J185" s="59"/>
      <c r="K185" s="59"/>
      <c r="L185" s="59"/>
      <c r="M185" s="59"/>
      <c r="N185" s="59"/>
      <c r="O185" s="59"/>
      <c r="P185" s="59"/>
      <c r="Q185" s="59"/>
      <c r="R185" s="139">
        <v>0.057601910040277066</v>
      </c>
      <c r="S185" s="59"/>
      <c r="T185" s="59"/>
      <c r="U185" s="59"/>
      <c r="V185" s="59"/>
      <c r="W185" s="59"/>
      <c r="X185" s="59"/>
      <c r="Y185" s="58">
        <v>2101</v>
      </c>
      <c r="Z185" s="59"/>
      <c r="AA185" s="59"/>
      <c r="AB185" s="59"/>
      <c r="AC185" s="59"/>
      <c r="AD185" s="59"/>
      <c r="AE185" s="59"/>
      <c r="AF185" s="139">
        <v>0.05120643431635389</v>
      </c>
      <c r="AG185" s="59"/>
      <c r="AH185" s="59"/>
      <c r="AI185" s="59"/>
      <c r="AJ185" s="1"/>
    </row>
    <row r="186" spans="2:36" ht="12.75" customHeight="1">
      <c r="B186" s="147"/>
      <c r="C186" s="143"/>
      <c r="D186" s="143"/>
      <c r="E186" s="143"/>
      <c r="F186" s="144">
        <v>3017358226.8100114</v>
      </c>
      <c r="G186" s="143"/>
      <c r="H186" s="143"/>
      <c r="I186" s="143"/>
      <c r="J186" s="143"/>
      <c r="K186" s="143"/>
      <c r="L186" s="143"/>
      <c r="M186" s="143"/>
      <c r="N186" s="143"/>
      <c r="O186" s="143"/>
      <c r="P186" s="143"/>
      <c r="Q186" s="143"/>
      <c r="R186" s="145">
        <v>0.9999999999999926</v>
      </c>
      <c r="S186" s="143"/>
      <c r="T186" s="143"/>
      <c r="U186" s="143"/>
      <c r="V186" s="143"/>
      <c r="W186" s="143"/>
      <c r="X186" s="143"/>
      <c r="Y186" s="146">
        <v>41030</v>
      </c>
      <c r="Z186" s="143"/>
      <c r="AA186" s="143"/>
      <c r="AB186" s="143"/>
      <c r="AC186" s="143"/>
      <c r="AD186" s="143"/>
      <c r="AE186" s="143"/>
      <c r="AF186" s="145">
        <v>1</v>
      </c>
      <c r="AG186" s="143"/>
      <c r="AH186" s="143"/>
      <c r="AI186" s="143"/>
      <c r="AJ186" s="1"/>
    </row>
    <row r="187" spans="2:36" ht="9"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ht="18.75" customHeight="1">
      <c r="B188" s="68" t="s">
        <v>1174</v>
      </c>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70"/>
    </row>
    <row r="189" spans="2:36" ht="8.2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ht="12.75" customHeight="1">
      <c r="B190" s="55"/>
      <c r="C190" s="56"/>
      <c r="D190" s="56"/>
      <c r="E190" s="56"/>
      <c r="F190" s="55" t="s">
        <v>1181</v>
      </c>
      <c r="G190" s="56"/>
      <c r="H190" s="56"/>
      <c r="I190" s="56"/>
      <c r="J190" s="56"/>
      <c r="K190" s="56"/>
      <c r="L190" s="56"/>
      <c r="M190" s="56"/>
      <c r="N190" s="56"/>
      <c r="O190" s="56"/>
      <c r="P190" s="56"/>
      <c r="Q190" s="56"/>
      <c r="R190" s="55" t="s">
        <v>1182</v>
      </c>
      <c r="S190" s="56"/>
      <c r="T190" s="56"/>
      <c r="U190" s="56"/>
      <c r="V190" s="56"/>
      <c r="W190" s="56"/>
      <c r="X190" s="56"/>
      <c r="Y190" s="55" t="s">
        <v>1183</v>
      </c>
      <c r="Z190" s="56"/>
      <c r="AA190" s="56"/>
      <c r="AB190" s="56"/>
      <c r="AC190" s="56"/>
      <c r="AD190" s="56"/>
      <c r="AE190" s="56"/>
      <c r="AF190" s="55" t="s">
        <v>1182</v>
      </c>
      <c r="AG190" s="56"/>
      <c r="AH190" s="56"/>
      <c r="AI190" s="56"/>
      <c r="AJ190" s="56"/>
    </row>
    <row r="191" spans="2:36" ht="12" customHeight="1">
      <c r="B191" s="61" t="s">
        <v>1241</v>
      </c>
      <c r="C191" s="59"/>
      <c r="D191" s="59"/>
      <c r="E191" s="59"/>
      <c r="F191" s="141">
        <v>33761958.660000004</v>
      </c>
      <c r="G191" s="59"/>
      <c r="H191" s="59"/>
      <c r="I191" s="59"/>
      <c r="J191" s="59"/>
      <c r="K191" s="59"/>
      <c r="L191" s="59"/>
      <c r="M191" s="59"/>
      <c r="N191" s="59"/>
      <c r="O191" s="59"/>
      <c r="P191" s="59"/>
      <c r="Q191" s="59"/>
      <c r="R191" s="139">
        <v>0.011189244405923119</v>
      </c>
      <c r="S191" s="59"/>
      <c r="T191" s="59"/>
      <c r="U191" s="59"/>
      <c r="V191" s="59"/>
      <c r="W191" s="59"/>
      <c r="X191" s="59"/>
      <c r="Y191" s="58">
        <v>622</v>
      </c>
      <c r="Z191" s="59"/>
      <c r="AA191" s="59"/>
      <c r="AB191" s="59"/>
      <c r="AC191" s="59"/>
      <c r="AD191" s="59"/>
      <c r="AE191" s="59"/>
      <c r="AF191" s="139">
        <v>0.015159639288325616</v>
      </c>
      <c r="AG191" s="59"/>
      <c r="AH191" s="59"/>
      <c r="AI191" s="59"/>
      <c r="AJ191" s="59"/>
    </row>
    <row r="192" spans="2:36" ht="12" customHeight="1">
      <c r="B192" s="61" t="s">
        <v>1242</v>
      </c>
      <c r="C192" s="59"/>
      <c r="D192" s="59"/>
      <c r="E192" s="59"/>
      <c r="F192" s="141">
        <v>21274622.930000007</v>
      </c>
      <c r="G192" s="59"/>
      <c r="H192" s="59"/>
      <c r="I192" s="59"/>
      <c r="J192" s="59"/>
      <c r="K192" s="59"/>
      <c r="L192" s="59"/>
      <c r="M192" s="59"/>
      <c r="N192" s="59"/>
      <c r="O192" s="59"/>
      <c r="P192" s="59"/>
      <c r="Q192" s="59"/>
      <c r="R192" s="139">
        <v>0.0070507448339973255</v>
      </c>
      <c r="S192" s="59"/>
      <c r="T192" s="59"/>
      <c r="U192" s="59"/>
      <c r="V192" s="59"/>
      <c r="W192" s="59"/>
      <c r="X192" s="59"/>
      <c r="Y192" s="58">
        <v>344</v>
      </c>
      <c r="Z192" s="59"/>
      <c r="AA192" s="59"/>
      <c r="AB192" s="59"/>
      <c r="AC192" s="59"/>
      <c r="AD192" s="59"/>
      <c r="AE192" s="59"/>
      <c r="AF192" s="139">
        <v>0.008384109188398733</v>
      </c>
      <c r="AG192" s="59"/>
      <c r="AH192" s="59"/>
      <c r="AI192" s="59"/>
      <c r="AJ192" s="59"/>
    </row>
    <row r="193" spans="2:36" ht="12" customHeight="1">
      <c r="B193" s="61" t="s">
        <v>1243</v>
      </c>
      <c r="C193" s="59"/>
      <c r="D193" s="59"/>
      <c r="E193" s="59"/>
      <c r="F193" s="141">
        <v>12209709.680000002</v>
      </c>
      <c r="G193" s="59"/>
      <c r="H193" s="59"/>
      <c r="I193" s="59"/>
      <c r="J193" s="59"/>
      <c r="K193" s="59"/>
      <c r="L193" s="59"/>
      <c r="M193" s="59"/>
      <c r="N193" s="59"/>
      <c r="O193" s="59"/>
      <c r="P193" s="59"/>
      <c r="Q193" s="59"/>
      <c r="R193" s="139">
        <v>0.004046489930003526</v>
      </c>
      <c r="S193" s="59"/>
      <c r="T193" s="59"/>
      <c r="U193" s="59"/>
      <c r="V193" s="59"/>
      <c r="W193" s="59"/>
      <c r="X193" s="59"/>
      <c r="Y193" s="58">
        <v>86</v>
      </c>
      <c r="Z193" s="59"/>
      <c r="AA193" s="59"/>
      <c r="AB193" s="59"/>
      <c r="AC193" s="59"/>
      <c r="AD193" s="59"/>
      <c r="AE193" s="59"/>
      <c r="AF193" s="139">
        <v>0.0020960272970996833</v>
      </c>
      <c r="AG193" s="59"/>
      <c r="AH193" s="59"/>
      <c r="AI193" s="59"/>
      <c r="AJ193" s="59"/>
    </row>
    <row r="194" spans="2:36" ht="12" customHeight="1">
      <c r="B194" s="61" t="s">
        <v>1244</v>
      </c>
      <c r="C194" s="59"/>
      <c r="D194" s="59"/>
      <c r="E194" s="59"/>
      <c r="F194" s="141">
        <v>18571997.23000001</v>
      </c>
      <c r="G194" s="59"/>
      <c r="H194" s="59"/>
      <c r="I194" s="59"/>
      <c r="J194" s="59"/>
      <c r="K194" s="59"/>
      <c r="L194" s="59"/>
      <c r="M194" s="59"/>
      <c r="N194" s="59"/>
      <c r="O194" s="59"/>
      <c r="P194" s="59"/>
      <c r="Q194" s="59"/>
      <c r="R194" s="139">
        <v>0.006155052146272525</v>
      </c>
      <c r="S194" s="59"/>
      <c r="T194" s="59"/>
      <c r="U194" s="59"/>
      <c r="V194" s="59"/>
      <c r="W194" s="59"/>
      <c r="X194" s="59"/>
      <c r="Y194" s="58">
        <v>178</v>
      </c>
      <c r="Z194" s="59"/>
      <c r="AA194" s="59"/>
      <c r="AB194" s="59"/>
      <c r="AC194" s="59"/>
      <c r="AD194" s="59"/>
      <c r="AE194" s="59"/>
      <c r="AF194" s="139">
        <v>0.004338289056787716</v>
      </c>
      <c r="AG194" s="59"/>
      <c r="AH194" s="59"/>
      <c r="AI194" s="59"/>
      <c r="AJ194" s="59"/>
    </row>
    <row r="195" spans="2:36" ht="12" customHeight="1">
      <c r="B195" s="61" t="s">
        <v>1245</v>
      </c>
      <c r="C195" s="59"/>
      <c r="D195" s="59"/>
      <c r="E195" s="59"/>
      <c r="F195" s="141">
        <v>31752012.69999999</v>
      </c>
      <c r="G195" s="59"/>
      <c r="H195" s="59"/>
      <c r="I195" s="59"/>
      <c r="J195" s="59"/>
      <c r="K195" s="59"/>
      <c r="L195" s="59"/>
      <c r="M195" s="59"/>
      <c r="N195" s="59"/>
      <c r="O195" s="59"/>
      <c r="P195" s="59"/>
      <c r="Q195" s="59"/>
      <c r="R195" s="139">
        <v>0.010523116684613424</v>
      </c>
      <c r="S195" s="59"/>
      <c r="T195" s="59"/>
      <c r="U195" s="59"/>
      <c r="V195" s="59"/>
      <c r="W195" s="59"/>
      <c r="X195" s="59"/>
      <c r="Y195" s="58">
        <v>303</v>
      </c>
      <c r="Z195" s="59"/>
      <c r="AA195" s="59"/>
      <c r="AB195" s="59"/>
      <c r="AC195" s="59"/>
      <c r="AD195" s="59"/>
      <c r="AE195" s="59"/>
      <c r="AF195" s="139">
        <v>0.007384840360711674</v>
      </c>
      <c r="AG195" s="59"/>
      <c r="AH195" s="59"/>
      <c r="AI195" s="59"/>
      <c r="AJ195" s="59"/>
    </row>
    <row r="196" spans="2:36" ht="12" customHeight="1">
      <c r="B196" s="61" t="s">
        <v>1246</v>
      </c>
      <c r="C196" s="59"/>
      <c r="D196" s="59"/>
      <c r="E196" s="59"/>
      <c r="F196" s="141">
        <v>8957913.979999999</v>
      </c>
      <c r="G196" s="59"/>
      <c r="H196" s="59"/>
      <c r="I196" s="59"/>
      <c r="J196" s="59"/>
      <c r="K196" s="59"/>
      <c r="L196" s="59"/>
      <c r="M196" s="59"/>
      <c r="N196" s="59"/>
      <c r="O196" s="59"/>
      <c r="P196" s="59"/>
      <c r="Q196" s="59"/>
      <c r="R196" s="139">
        <v>0.0029687936620871234</v>
      </c>
      <c r="S196" s="59"/>
      <c r="T196" s="59"/>
      <c r="U196" s="59"/>
      <c r="V196" s="59"/>
      <c r="W196" s="59"/>
      <c r="X196" s="59"/>
      <c r="Y196" s="58">
        <v>86</v>
      </c>
      <c r="Z196" s="59"/>
      <c r="AA196" s="59"/>
      <c r="AB196" s="59"/>
      <c r="AC196" s="59"/>
      <c r="AD196" s="59"/>
      <c r="AE196" s="59"/>
      <c r="AF196" s="139">
        <v>0.0020960272970996833</v>
      </c>
      <c r="AG196" s="59"/>
      <c r="AH196" s="59"/>
      <c r="AI196" s="59"/>
      <c r="AJ196" s="59"/>
    </row>
    <row r="197" spans="2:36" ht="12" customHeight="1">
      <c r="B197" s="61" t="s">
        <v>1247</v>
      </c>
      <c r="C197" s="59"/>
      <c r="D197" s="59"/>
      <c r="E197" s="59"/>
      <c r="F197" s="141">
        <v>8012924.85</v>
      </c>
      <c r="G197" s="59"/>
      <c r="H197" s="59"/>
      <c r="I197" s="59"/>
      <c r="J197" s="59"/>
      <c r="K197" s="59"/>
      <c r="L197" s="59"/>
      <c r="M197" s="59"/>
      <c r="N197" s="59"/>
      <c r="O197" s="59"/>
      <c r="P197" s="59"/>
      <c r="Q197" s="59"/>
      <c r="R197" s="139">
        <v>0.0026556093932775648</v>
      </c>
      <c r="S197" s="59"/>
      <c r="T197" s="59"/>
      <c r="U197" s="59"/>
      <c r="V197" s="59"/>
      <c r="W197" s="59"/>
      <c r="X197" s="59"/>
      <c r="Y197" s="58">
        <v>69</v>
      </c>
      <c r="Z197" s="59"/>
      <c r="AA197" s="59"/>
      <c r="AB197" s="59"/>
      <c r="AC197" s="59"/>
      <c r="AD197" s="59"/>
      <c r="AE197" s="59"/>
      <c r="AF197" s="139">
        <v>0.001681696319766025</v>
      </c>
      <c r="AG197" s="59"/>
      <c r="AH197" s="59"/>
      <c r="AI197" s="59"/>
      <c r="AJ197" s="59"/>
    </row>
    <row r="198" spans="2:36" ht="12" customHeight="1">
      <c r="B198" s="61" t="s">
        <v>1248</v>
      </c>
      <c r="C198" s="59"/>
      <c r="D198" s="59"/>
      <c r="E198" s="59"/>
      <c r="F198" s="141">
        <v>4576696.39</v>
      </c>
      <c r="G198" s="59"/>
      <c r="H198" s="59"/>
      <c r="I198" s="59"/>
      <c r="J198" s="59"/>
      <c r="K198" s="59"/>
      <c r="L198" s="59"/>
      <c r="M198" s="59"/>
      <c r="N198" s="59"/>
      <c r="O198" s="59"/>
      <c r="P198" s="59"/>
      <c r="Q198" s="59"/>
      <c r="R198" s="139">
        <v>0.0015167892063112911</v>
      </c>
      <c r="S198" s="59"/>
      <c r="T198" s="59"/>
      <c r="U198" s="59"/>
      <c r="V198" s="59"/>
      <c r="W198" s="59"/>
      <c r="X198" s="59"/>
      <c r="Y198" s="58">
        <v>43</v>
      </c>
      <c r="Z198" s="59"/>
      <c r="AA198" s="59"/>
      <c r="AB198" s="59"/>
      <c r="AC198" s="59"/>
      <c r="AD198" s="59"/>
      <c r="AE198" s="59"/>
      <c r="AF198" s="139">
        <v>0.0010480136485498416</v>
      </c>
      <c r="AG198" s="59"/>
      <c r="AH198" s="59"/>
      <c r="AI198" s="59"/>
      <c r="AJ198" s="59"/>
    </row>
    <row r="199" spans="2:36" ht="12" customHeight="1">
      <c r="B199" s="61" t="s">
        <v>1249</v>
      </c>
      <c r="C199" s="59"/>
      <c r="D199" s="59"/>
      <c r="E199" s="59"/>
      <c r="F199" s="141">
        <v>3594960.73</v>
      </c>
      <c r="G199" s="59"/>
      <c r="H199" s="59"/>
      <c r="I199" s="59"/>
      <c r="J199" s="59"/>
      <c r="K199" s="59"/>
      <c r="L199" s="59"/>
      <c r="M199" s="59"/>
      <c r="N199" s="59"/>
      <c r="O199" s="59"/>
      <c r="P199" s="59"/>
      <c r="Q199" s="59"/>
      <c r="R199" s="139">
        <v>0.0011914265591860596</v>
      </c>
      <c r="S199" s="59"/>
      <c r="T199" s="59"/>
      <c r="U199" s="59"/>
      <c r="V199" s="59"/>
      <c r="W199" s="59"/>
      <c r="X199" s="59"/>
      <c r="Y199" s="58">
        <v>40</v>
      </c>
      <c r="Z199" s="59"/>
      <c r="AA199" s="59"/>
      <c r="AB199" s="59"/>
      <c r="AC199" s="59"/>
      <c r="AD199" s="59"/>
      <c r="AE199" s="59"/>
      <c r="AF199" s="139">
        <v>0.0009748964172556666</v>
      </c>
      <c r="AG199" s="59"/>
      <c r="AH199" s="59"/>
      <c r="AI199" s="59"/>
      <c r="AJ199" s="59"/>
    </row>
    <row r="200" spans="2:36" ht="12" customHeight="1">
      <c r="B200" s="61" t="s">
        <v>1250</v>
      </c>
      <c r="C200" s="59"/>
      <c r="D200" s="59"/>
      <c r="E200" s="59"/>
      <c r="F200" s="141">
        <v>5138349.26</v>
      </c>
      <c r="G200" s="59"/>
      <c r="H200" s="59"/>
      <c r="I200" s="59"/>
      <c r="J200" s="59"/>
      <c r="K200" s="59"/>
      <c r="L200" s="59"/>
      <c r="M200" s="59"/>
      <c r="N200" s="59"/>
      <c r="O200" s="59"/>
      <c r="P200" s="59"/>
      <c r="Q200" s="59"/>
      <c r="R200" s="139">
        <v>0.0017029298060616187</v>
      </c>
      <c r="S200" s="59"/>
      <c r="T200" s="59"/>
      <c r="U200" s="59"/>
      <c r="V200" s="59"/>
      <c r="W200" s="59"/>
      <c r="X200" s="59"/>
      <c r="Y200" s="58">
        <v>46</v>
      </c>
      <c r="Z200" s="59"/>
      <c r="AA200" s="59"/>
      <c r="AB200" s="59"/>
      <c r="AC200" s="59"/>
      <c r="AD200" s="59"/>
      <c r="AE200" s="59"/>
      <c r="AF200" s="139">
        <v>0.0011211308798440166</v>
      </c>
      <c r="AG200" s="59"/>
      <c r="AH200" s="59"/>
      <c r="AI200" s="59"/>
      <c r="AJ200" s="59"/>
    </row>
    <row r="201" spans="2:36" ht="12" customHeight="1">
      <c r="B201" s="61" t="s">
        <v>1251</v>
      </c>
      <c r="C201" s="59"/>
      <c r="D201" s="59"/>
      <c r="E201" s="59"/>
      <c r="F201" s="141">
        <v>4214013.81</v>
      </c>
      <c r="G201" s="59"/>
      <c r="H201" s="59"/>
      <c r="I201" s="59"/>
      <c r="J201" s="59"/>
      <c r="K201" s="59"/>
      <c r="L201" s="59"/>
      <c r="M201" s="59"/>
      <c r="N201" s="59"/>
      <c r="O201" s="59"/>
      <c r="P201" s="59"/>
      <c r="Q201" s="59"/>
      <c r="R201" s="139">
        <v>0.0013965904918273855</v>
      </c>
      <c r="S201" s="59"/>
      <c r="T201" s="59"/>
      <c r="U201" s="59"/>
      <c r="V201" s="59"/>
      <c r="W201" s="59"/>
      <c r="X201" s="59"/>
      <c r="Y201" s="58">
        <v>46</v>
      </c>
      <c r="Z201" s="59"/>
      <c r="AA201" s="59"/>
      <c r="AB201" s="59"/>
      <c r="AC201" s="59"/>
      <c r="AD201" s="59"/>
      <c r="AE201" s="59"/>
      <c r="AF201" s="139">
        <v>0.0011211308798440166</v>
      </c>
      <c r="AG201" s="59"/>
      <c r="AH201" s="59"/>
      <c r="AI201" s="59"/>
      <c r="AJ201" s="59"/>
    </row>
    <row r="202" spans="2:36" ht="12" customHeight="1">
      <c r="B202" s="61" t="s">
        <v>1252</v>
      </c>
      <c r="C202" s="59"/>
      <c r="D202" s="59"/>
      <c r="E202" s="59"/>
      <c r="F202" s="141">
        <v>17855420.029999997</v>
      </c>
      <c r="G202" s="59"/>
      <c r="H202" s="59"/>
      <c r="I202" s="59"/>
      <c r="J202" s="59"/>
      <c r="K202" s="59"/>
      <c r="L202" s="59"/>
      <c r="M202" s="59"/>
      <c r="N202" s="59"/>
      <c r="O202" s="59"/>
      <c r="P202" s="59"/>
      <c r="Q202" s="59"/>
      <c r="R202" s="139">
        <v>0.0059175671855432885</v>
      </c>
      <c r="S202" s="59"/>
      <c r="T202" s="59"/>
      <c r="U202" s="59"/>
      <c r="V202" s="59"/>
      <c r="W202" s="59"/>
      <c r="X202" s="59"/>
      <c r="Y202" s="58">
        <v>193</v>
      </c>
      <c r="Z202" s="59"/>
      <c r="AA202" s="59"/>
      <c r="AB202" s="59"/>
      <c r="AC202" s="59"/>
      <c r="AD202" s="59"/>
      <c r="AE202" s="59"/>
      <c r="AF202" s="139">
        <v>0.004703875213258591</v>
      </c>
      <c r="AG202" s="59"/>
      <c r="AH202" s="59"/>
      <c r="AI202" s="59"/>
      <c r="AJ202" s="59"/>
    </row>
    <row r="203" spans="2:36" ht="12" customHeight="1">
      <c r="B203" s="61" t="s">
        <v>1253</v>
      </c>
      <c r="C203" s="59"/>
      <c r="D203" s="59"/>
      <c r="E203" s="59"/>
      <c r="F203" s="141">
        <v>249184.93</v>
      </c>
      <c r="G203" s="59"/>
      <c r="H203" s="59"/>
      <c r="I203" s="59"/>
      <c r="J203" s="59"/>
      <c r="K203" s="59"/>
      <c r="L203" s="59"/>
      <c r="M203" s="59"/>
      <c r="N203" s="59"/>
      <c r="O203" s="59"/>
      <c r="P203" s="59"/>
      <c r="Q203" s="59"/>
      <c r="R203" s="139">
        <v>8.258380718137055E-05</v>
      </c>
      <c r="S203" s="59"/>
      <c r="T203" s="59"/>
      <c r="U203" s="59"/>
      <c r="V203" s="59"/>
      <c r="W203" s="59"/>
      <c r="X203" s="59"/>
      <c r="Y203" s="58">
        <v>2</v>
      </c>
      <c r="Z203" s="59"/>
      <c r="AA203" s="59"/>
      <c r="AB203" s="59"/>
      <c r="AC203" s="59"/>
      <c r="AD203" s="59"/>
      <c r="AE203" s="59"/>
      <c r="AF203" s="139">
        <v>4.874482086278333E-05</v>
      </c>
      <c r="AG203" s="59"/>
      <c r="AH203" s="59"/>
      <c r="AI203" s="59"/>
      <c r="AJ203" s="59"/>
    </row>
    <row r="204" spans="2:36" ht="12" customHeight="1">
      <c r="B204" s="61" t="s">
        <v>1254</v>
      </c>
      <c r="C204" s="59"/>
      <c r="D204" s="59"/>
      <c r="E204" s="59"/>
      <c r="F204" s="141">
        <v>2847188461.63001</v>
      </c>
      <c r="G204" s="59"/>
      <c r="H204" s="59"/>
      <c r="I204" s="59"/>
      <c r="J204" s="59"/>
      <c r="K204" s="59"/>
      <c r="L204" s="59"/>
      <c r="M204" s="59"/>
      <c r="N204" s="59"/>
      <c r="O204" s="59"/>
      <c r="P204" s="59"/>
      <c r="Q204" s="59"/>
      <c r="R204" s="139">
        <v>0.9436030618877145</v>
      </c>
      <c r="S204" s="59"/>
      <c r="T204" s="59"/>
      <c r="U204" s="59"/>
      <c r="V204" s="59"/>
      <c r="W204" s="59"/>
      <c r="X204" s="59"/>
      <c r="Y204" s="58">
        <v>38972</v>
      </c>
      <c r="Z204" s="59"/>
      <c r="AA204" s="59"/>
      <c r="AB204" s="59"/>
      <c r="AC204" s="59"/>
      <c r="AD204" s="59"/>
      <c r="AE204" s="59"/>
      <c r="AF204" s="139">
        <v>0.9498415793321959</v>
      </c>
      <c r="AG204" s="59"/>
      <c r="AH204" s="59"/>
      <c r="AI204" s="59"/>
      <c r="AJ204" s="59"/>
    </row>
    <row r="205" spans="2:36" ht="12.75" customHeight="1">
      <c r="B205" s="147"/>
      <c r="C205" s="143"/>
      <c r="D205" s="143"/>
      <c r="E205" s="143"/>
      <c r="F205" s="144">
        <v>3017358226.81001</v>
      </c>
      <c r="G205" s="143"/>
      <c r="H205" s="143"/>
      <c r="I205" s="143"/>
      <c r="J205" s="143"/>
      <c r="K205" s="143"/>
      <c r="L205" s="143"/>
      <c r="M205" s="143"/>
      <c r="N205" s="143"/>
      <c r="O205" s="143"/>
      <c r="P205" s="143"/>
      <c r="Q205" s="143"/>
      <c r="R205" s="145">
        <v>0.999999999999993</v>
      </c>
      <c r="S205" s="143"/>
      <c r="T205" s="143"/>
      <c r="U205" s="143"/>
      <c r="V205" s="143"/>
      <c r="W205" s="143"/>
      <c r="X205" s="143"/>
      <c r="Y205" s="146">
        <v>41030</v>
      </c>
      <c r="Z205" s="143"/>
      <c r="AA205" s="143"/>
      <c r="AB205" s="143"/>
      <c r="AC205" s="143"/>
      <c r="AD205" s="143"/>
      <c r="AE205" s="143"/>
      <c r="AF205" s="145">
        <v>1</v>
      </c>
      <c r="AG205" s="143"/>
      <c r="AH205" s="143"/>
      <c r="AI205" s="143"/>
      <c r="AJ205" s="143"/>
    </row>
    <row r="206" spans="2:36" ht="9"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ht="18.75" customHeight="1">
      <c r="B207" s="68" t="s">
        <v>1175</v>
      </c>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70"/>
    </row>
    <row r="208" spans="2:36" ht="8.25"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ht="12" customHeight="1">
      <c r="B209" s="55"/>
      <c r="C209" s="56"/>
      <c r="D209" s="56"/>
      <c r="E209" s="55" t="s">
        <v>1181</v>
      </c>
      <c r="F209" s="56"/>
      <c r="G209" s="56"/>
      <c r="H209" s="56"/>
      <c r="I209" s="56"/>
      <c r="J209" s="56"/>
      <c r="K209" s="56"/>
      <c r="L209" s="56"/>
      <c r="M209" s="56"/>
      <c r="N209" s="56"/>
      <c r="O209" s="56"/>
      <c r="P209" s="56"/>
      <c r="Q209" s="55" t="s">
        <v>1182</v>
      </c>
      <c r="R209" s="56"/>
      <c r="S209" s="56"/>
      <c r="T209" s="56"/>
      <c r="U209" s="56"/>
      <c r="V209" s="56"/>
      <c r="W209" s="56"/>
      <c r="X209" s="55" t="s">
        <v>1183</v>
      </c>
      <c r="Y209" s="56"/>
      <c r="Z209" s="56"/>
      <c r="AA209" s="56"/>
      <c r="AB209" s="56"/>
      <c r="AC209" s="56"/>
      <c r="AD209" s="56"/>
      <c r="AE209" s="55" t="s">
        <v>1182</v>
      </c>
      <c r="AF209" s="56"/>
      <c r="AG209" s="56"/>
      <c r="AH209" s="56"/>
      <c r="AI209" s="56"/>
      <c r="AJ209" s="1"/>
    </row>
    <row r="210" spans="2:36" ht="12" customHeight="1">
      <c r="B210" s="61" t="s">
        <v>1255</v>
      </c>
      <c r="C210" s="59"/>
      <c r="D210" s="59"/>
      <c r="E210" s="141">
        <v>3017358226.8100157</v>
      </c>
      <c r="F210" s="59"/>
      <c r="G210" s="59"/>
      <c r="H210" s="59"/>
      <c r="I210" s="59"/>
      <c r="J210" s="59"/>
      <c r="K210" s="59"/>
      <c r="L210" s="59"/>
      <c r="M210" s="59"/>
      <c r="N210" s="59"/>
      <c r="O210" s="59"/>
      <c r="P210" s="59"/>
      <c r="Q210" s="139">
        <v>1</v>
      </c>
      <c r="R210" s="59"/>
      <c r="S210" s="59"/>
      <c r="T210" s="59"/>
      <c r="U210" s="59"/>
      <c r="V210" s="59"/>
      <c r="W210" s="59"/>
      <c r="X210" s="58">
        <v>41030</v>
      </c>
      <c r="Y210" s="59"/>
      <c r="Z210" s="59"/>
      <c r="AA210" s="59"/>
      <c r="AB210" s="59"/>
      <c r="AC210" s="59"/>
      <c r="AD210" s="59"/>
      <c r="AE210" s="139">
        <v>1</v>
      </c>
      <c r="AF210" s="59"/>
      <c r="AG210" s="59"/>
      <c r="AH210" s="59"/>
      <c r="AI210" s="59"/>
      <c r="AJ210" s="1"/>
    </row>
    <row r="211" spans="2:36" ht="12" customHeight="1">
      <c r="B211" s="147"/>
      <c r="C211" s="143"/>
      <c r="D211" s="143"/>
      <c r="E211" s="144">
        <v>3017358226.8100157</v>
      </c>
      <c r="F211" s="143"/>
      <c r="G211" s="143"/>
      <c r="H211" s="143"/>
      <c r="I211" s="143"/>
      <c r="J211" s="143"/>
      <c r="K211" s="143"/>
      <c r="L211" s="143"/>
      <c r="M211" s="143"/>
      <c r="N211" s="143"/>
      <c r="O211" s="143"/>
      <c r="P211" s="143"/>
      <c r="Q211" s="145">
        <v>0.9999999999999911</v>
      </c>
      <c r="R211" s="143"/>
      <c r="S211" s="143"/>
      <c r="T211" s="143"/>
      <c r="U211" s="143"/>
      <c r="V211" s="143"/>
      <c r="W211" s="143"/>
      <c r="X211" s="146">
        <v>41030</v>
      </c>
      <c r="Y211" s="143"/>
      <c r="Z211" s="143"/>
      <c r="AA211" s="143"/>
      <c r="AB211" s="143"/>
      <c r="AC211" s="143"/>
      <c r="AD211" s="143"/>
      <c r="AE211" s="145">
        <v>1</v>
      </c>
      <c r="AF211" s="143"/>
      <c r="AG211" s="143"/>
      <c r="AH211" s="143"/>
      <c r="AI211" s="143"/>
      <c r="AJ211" s="1"/>
    </row>
    <row r="212" spans="2:36" ht="16.5"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ht="18.75" customHeight="1">
      <c r="B213" s="68" t="s">
        <v>1176</v>
      </c>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70"/>
    </row>
    <row r="214" spans="2:36" ht="6.7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ht="13.5" customHeight="1">
      <c r="B215" s="55"/>
      <c r="C215" s="56"/>
      <c r="D215" s="55" t="s">
        <v>1181</v>
      </c>
      <c r="E215" s="56"/>
      <c r="F215" s="56"/>
      <c r="G215" s="56"/>
      <c r="H215" s="56"/>
      <c r="I215" s="56"/>
      <c r="J215" s="56"/>
      <c r="K215" s="56"/>
      <c r="L215" s="56"/>
      <c r="M215" s="56"/>
      <c r="N215" s="56"/>
      <c r="O215" s="56"/>
      <c r="P215" s="55" t="s">
        <v>1182</v>
      </c>
      <c r="Q215" s="56"/>
      <c r="R215" s="56"/>
      <c r="S215" s="56"/>
      <c r="T215" s="56"/>
      <c r="U215" s="56"/>
      <c r="V215" s="56"/>
      <c r="W215" s="55" t="s">
        <v>1183</v>
      </c>
      <c r="X215" s="56"/>
      <c r="Y215" s="56"/>
      <c r="Z215" s="56"/>
      <c r="AA215" s="56"/>
      <c r="AB215" s="56"/>
      <c r="AC215" s="56"/>
      <c r="AD215" s="55" t="s">
        <v>1182</v>
      </c>
      <c r="AE215" s="56"/>
      <c r="AF215" s="56"/>
      <c r="AG215" s="56"/>
      <c r="AH215" s="56"/>
      <c r="AI215" s="56"/>
      <c r="AJ215" s="1"/>
    </row>
    <row r="216" spans="2:36" ht="12" customHeight="1">
      <c r="B216" s="61" t="s">
        <v>1256</v>
      </c>
      <c r="C216" s="59"/>
      <c r="D216" s="141">
        <v>2868620866.6800056</v>
      </c>
      <c r="E216" s="59"/>
      <c r="F216" s="59"/>
      <c r="G216" s="59"/>
      <c r="H216" s="59"/>
      <c r="I216" s="59"/>
      <c r="J216" s="59"/>
      <c r="K216" s="59"/>
      <c r="L216" s="59"/>
      <c r="M216" s="59"/>
      <c r="N216" s="59"/>
      <c r="O216" s="59"/>
      <c r="P216" s="139">
        <v>0.9507060981992692</v>
      </c>
      <c r="Q216" s="59"/>
      <c r="R216" s="59"/>
      <c r="S216" s="59"/>
      <c r="T216" s="59"/>
      <c r="U216" s="59"/>
      <c r="V216" s="59"/>
      <c r="W216" s="58">
        <v>39422</v>
      </c>
      <c r="X216" s="59"/>
      <c r="Y216" s="59"/>
      <c r="Z216" s="59"/>
      <c r="AA216" s="59"/>
      <c r="AB216" s="59"/>
      <c r="AC216" s="59"/>
      <c r="AD216" s="139">
        <v>0.9608091640263222</v>
      </c>
      <c r="AE216" s="59"/>
      <c r="AF216" s="59"/>
      <c r="AG216" s="59"/>
      <c r="AH216" s="59"/>
      <c r="AI216" s="59"/>
      <c r="AJ216" s="1"/>
    </row>
    <row r="217" spans="2:36" ht="12" customHeight="1">
      <c r="B217" s="61" t="s">
        <v>1257</v>
      </c>
      <c r="C217" s="59"/>
      <c r="D217" s="141">
        <v>94790280.83</v>
      </c>
      <c r="E217" s="59"/>
      <c r="F217" s="59"/>
      <c r="G217" s="59"/>
      <c r="H217" s="59"/>
      <c r="I217" s="59"/>
      <c r="J217" s="59"/>
      <c r="K217" s="59"/>
      <c r="L217" s="59"/>
      <c r="M217" s="59"/>
      <c r="N217" s="59"/>
      <c r="O217" s="59"/>
      <c r="P217" s="139">
        <v>0.031414990765022174</v>
      </c>
      <c r="Q217" s="59"/>
      <c r="R217" s="59"/>
      <c r="S217" s="59"/>
      <c r="T217" s="59"/>
      <c r="U217" s="59"/>
      <c r="V217" s="59"/>
      <c r="W217" s="58">
        <v>553</v>
      </c>
      <c r="X217" s="59"/>
      <c r="Y217" s="59"/>
      <c r="Z217" s="59"/>
      <c r="AA217" s="59"/>
      <c r="AB217" s="59"/>
      <c r="AC217" s="59"/>
      <c r="AD217" s="139">
        <v>0.01347794296855959</v>
      </c>
      <c r="AE217" s="59"/>
      <c r="AF217" s="59"/>
      <c r="AG217" s="59"/>
      <c r="AH217" s="59"/>
      <c r="AI217" s="59"/>
      <c r="AJ217" s="1"/>
    </row>
    <row r="218" spans="2:36" ht="12" customHeight="1">
      <c r="B218" s="61" t="s">
        <v>1258</v>
      </c>
      <c r="C218" s="59"/>
      <c r="D218" s="141">
        <v>53947079.29999995</v>
      </c>
      <c r="E218" s="59"/>
      <c r="F218" s="59"/>
      <c r="G218" s="59"/>
      <c r="H218" s="59"/>
      <c r="I218" s="59"/>
      <c r="J218" s="59"/>
      <c r="K218" s="59"/>
      <c r="L218" s="59"/>
      <c r="M218" s="59"/>
      <c r="N218" s="59"/>
      <c r="O218" s="59"/>
      <c r="P218" s="139">
        <v>0.01787891103570874</v>
      </c>
      <c r="Q218" s="59"/>
      <c r="R218" s="59"/>
      <c r="S218" s="59"/>
      <c r="T218" s="59"/>
      <c r="U218" s="59"/>
      <c r="V218" s="59"/>
      <c r="W218" s="58">
        <v>1055</v>
      </c>
      <c r="X218" s="59"/>
      <c r="Y218" s="59"/>
      <c r="Z218" s="59"/>
      <c r="AA218" s="59"/>
      <c r="AB218" s="59"/>
      <c r="AC218" s="59"/>
      <c r="AD218" s="139">
        <v>0.025712893005118205</v>
      </c>
      <c r="AE218" s="59"/>
      <c r="AF218" s="59"/>
      <c r="AG218" s="59"/>
      <c r="AH218" s="59"/>
      <c r="AI218" s="59"/>
      <c r="AJ218" s="1"/>
    </row>
    <row r="219" spans="2:36" ht="12" customHeight="1">
      <c r="B219" s="147"/>
      <c r="C219" s="143"/>
      <c r="D219" s="144">
        <v>3017358226.810005</v>
      </c>
      <c r="E219" s="143"/>
      <c r="F219" s="143"/>
      <c r="G219" s="143"/>
      <c r="H219" s="143"/>
      <c r="I219" s="143"/>
      <c r="J219" s="143"/>
      <c r="K219" s="143"/>
      <c r="L219" s="143"/>
      <c r="M219" s="143"/>
      <c r="N219" s="143"/>
      <c r="O219" s="143"/>
      <c r="P219" s="145">
        <v>0.9999999999999947</v>
      </c>
      <c r="Q219" s="143"/>
      <c r="R219" s="143"/>
      <c r="S219" s="143"/>
      <c r="T219" s="143"/>
      <c r="U219" s="143"/>
      <c r="V219" s="143"/>
      <c r="W219" s="146">
        <v>41030</v>
      </c>
      <c r="X219" s="143"/>
      <c r="Y219" s="143"/>
      <c r="Z219" s="143"/>
      <c r="AA219" s="143"/>
      <c r="AB219" s="143"/>
      <c r="AC219" s="143"/>
      <c r="AD219" s="145">
        <v>1</v>
      </c>
      <c r="AE219" s="143"/>
      <c r="AF219" s="143"/>
      <c r="AG219" s="143"/>
      <c r="AH219" s="143"/>
      <c r="AI219" s="143"/>
      <c r="AJ219" s="1"/>
    </row>
    <row r="220" spans="2:36" ht="9"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ht="18.75" customHeight="1">
      <c r="B221" s="68" t="s">
        <v>1177</v>
      </c>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70"/>
    </row>
    <row r="222" spans="2:36" ht="8.25"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ht="12.75" customHeight="1">
      <c r="B223" s="6"/>
      <c r="C223" s="55" t="s">
        <v>1181</v>
      </c>
      <c r="D223" s="56"/>
      <c r="E223" s="56"/>
      <c r="F223" s="56"/>
      <c r="G223" s="56"/>
      <c r="H223" s="56"/>
      <c r="I223" s="56"/>
      <c r="J223" s="56"/>
      <c r="K223" s="56"/>
      <c r="L223" s="56"/>
      <c r="M223" s="56"/>
      <c r="N223" s="56"/>
      <c r="O223" s="55" t="s">
        <v>1182</v>
      </c>
      <c r="P223" s="56"/>
      <c r="Q223" s="56"/>
      <c r="R223" s="56"/>
      <c r="S223" s="56"/>
      <c r="T223" s="56"/>
      <c r="U223" s="56"/>
      <c r="V223" s="55" t="s">
        <v>1183</v>
      </c>
      <c r="W223" s="56"/>
      <c r="X223" s="56"/>
      <c r="Y223" s="56"/>
      <c r="Z223" s="56"/>
      <c r="AA223" s="56"/>
      <c r="AB223" s="56"/>
      <c r="AC223" s="55" t="s">
        <v>1182</v>
      </c>
      <c r="AD223" s="56"/>
      <c r="AE223" s="56"/>
      <c r="AF223" s="56"/>
      <c r="AG223" s="56"/>
      <c r="AH223" s="56"/>
      <c r="AI223" s="1"/>
      <c r="AJ223" s="1"/>
    </row>
    <row r="224" spans="2:36" ht="12" customHeight="1">
      <c r="B224" s="9" t="s">
        <v>86</v>
      </c>
      <c r="C224" s="141">
        <v>248994.3</v>
      </c>
      <c r="D224" s="59"/>
      <c r="E224" s="59"/>
      <c r="F224" s="59"/>
      <c r="G224" s="59"/>
      <c r="H224" s="59"/>
      <c r="I224" s="59"/>
      <c r="J224" s="59"/>
      <c r="K224" s="59"/>
      <c r="L224" s="59"/>
      <c r="M224" s="59"/>
      <c r="N224" s="59"/>
      <c r="O224" s="139">
        <v>8.25206293994601E-05</v>
      </c>
      <c r="P224" s="59"/>
      <c r="Q224" s="59"/>
      <c r="R224" s="59"/>
      <c r="S224" s="59"/>
      <c r="T224" s="59"/>
      <c r="U224" s="59"/>
      <c r="V224" s="58">
        <v>100</v>
      </c>
      <c r="W224" s="59"/>
      <c r="X224" s="59"/>
      <c r="Y224" s="59"/>
      <c r="Z224" s="59"/>
      <c r="AA224" s="59"/>
      <c r="AB224" s="59"/>
      <c r="AC224" s="139">
        <v>0.0024372410431391664</v>
      </c>
      <c r="AD224" s="59"/>
      <c r="AE224" s="59"/>
      <c r="AF224" s="59"/>
      <c r="AG224" s="59"/>
      <c r="AH224" s="59"/>
      <c r="AI224" s="1"/>
      <c r="AJ224" s="1"/>
    </row>
    <row r="225" spans="2:36" ht="12" customHeight="1">
      <c r="B225" s="9" t="s">
        <v>1259</v>
      </c>
      <c r="C225" s="141">
        <v>40722713.539999984</v>
      </c>
      <c r="D225" s="59"/>
      <c r="E225" s="59"/>
      <c r="F225" s="59"/>
      <c r="G225" s="59"/>
      <c r="H225" s="59"/>
      <c r="I225" s="59"/>
      <c r="J225" s="59"/>
      <c r="K225" s="59"/>
      <c r="L225" s="59"/>
      <c r="M225" s="59"/>
      <c r="N225" s="59"/>
      <c r="O225" s="139">
        <v>0.013496148113329156</v>
      </c>
      <c r="P225" s="59"/>
      <c r="Q225" s="59"/>
      <c r="R225" s="59"/>
      <c r="S225" s="59"/>
      <c r="T225" s="59"/>
      <c r="U225" s="59"/>
      <c r="V225" s="58">
        <v>1892</v>
      </c>
      <c r="W225" s="59"/>
      <c r="X225" s="59"/>
      <c r="Y225" s="59"/>
      <c r="Z225" s="59"/>
      <c r="AA225" s="59"/>
      <c r="AB225" s="59"/>
      <c r="AC225" s="139">
        <v>0.04611260053619303</v>
      </c>
      <c r="AD225" s="59"/>
      <c r="AE225" s="59"/>
      <c r="AF225" s="59"/>
      <c r="AG225" s="59"/>
      <c r="AH225" s="59"/>
      <c r="AI225" s="1"/>
      <c r="AJ225" s="1"/>
    </row>
    <row r="226" spans="2:36" ht="12" customHeight="1">
      <c r="B226" s="9" t="s">
        <v>1260</v>
      </c>
      <c r="C226" s="141">
        <v>156152440.8400005</v>
      </c>
      <c r="D226" s="59"/>
      <c r="E226" s="59"/>
      <c r="F226" s="59"/>
      <c r="G226" s="59"/>
      <c r="H226" s="59"/>
      <c r="I226" s="59"/>
      <c r="J226" s="59"/>
      <c r="K226" s="59"/>
      <c r="L226" s="59"/>
      <c r="M226" s="59"/>
      <c r="N226" s="59"/>
      <c r="O226" s="139">
        <v>0.051751376237844794</v>
      </c>
      <c r="P226" s="59"/>
      <c r="Q226" s="59"/>
      <c r="R226" s="59"/>
      <c r="S226" s="59"/>
      <c r="T226" s="59"/>
      <c r="U226" s="59"/>
      <c r="V226" s="58">
        <v>4275</v>
      </c>
      <c r="W226" s="59"/>
      <c r="X226" s="59"/>
      <c r="Y226" s="59"/>
      <c r="Z226" s="59"/>
      <c r="AA226" s="59"/>
      <c r="AB226" s="59"/>
      <c r="AC226" s="139">
        <v>0.10419205459419936</v>
      </c>
      <c r="AD226" s="59"/>
      <c r="AE226" s="59"/>
      <c r="AF226" s="59"/>
      <c r="AG226" s="59"/>
      <c r="AH226" s="59"/>
      <c r="AI226" s="1"/>
      <c r="AJ226" s="1"/>
    </row>
    <row r="227" spans="2:36" ht="12" customHeight="1">
      <c r="B227" s="9" t="s">
        <v>1261</v>
      </c>
      <c r="C227" s="141">
        <v>264915365.69999924</v>
      </c>
      <c r="D227" s="59"/>
      <c r="E227" s="59"/>
      <c r="F227" s="59"/>
      <c r="G227" s="59"/>
      <c r="H227" s="59"/>
      <c r="I227" s="59"/>
      <c r="J227" s="59"/>
      <c r="K227" s="59"/>
      <c r="L227" s="59"/>
      <c r="M227" s="59"/>
      <c r="N227" s="59"/>
      <c r="O227" s="139">
        <v>0.08779712111944762</v>
      </c>
      <c r="P227" s="59"/>
      <c r="Q227" s="59"/>
      <c r="R227" s="59"/>
      <c r="S227" s="59"/>
      <c r="T227" s="59"/>
      <c r="U227" s="59"/>
      <c r="V227" s="58">
        <v>5167</v>
      </c>
      <c r="W227" s="59"/>
      <c r="X227" s="59"/>
      <c r="Y227" s="59"/>
      <c r="Z227" s="59"/>
      <c r="AA227" s="59"/>
      <c r="AB227" s="59"/>
      <c r="AC227" s="139">
        <v>0.12593224469900074</v>
      </c>
      <c r="AD227" s="59"/>
      <c r="AE227" s="59"/>
      <c r="AF227" s="59"/>
      <c r="AG227" s="59"/>
      <c r="AH227" s="59"/>
      <c r="AI227" s="1"/>
      <c r="AJ227" s="1"/>
    </row>
    <row r="228" spans="2:36" ht="12" customHeight="1">
      <c r="B228" s="9" t="s">
        <v>1262</v>
      </c>
      <c r="C228" s="141">
        <v>318554968.9899996</v>
      </c>
      <c r="D228" s="59"/>
      <c r="E228" s="59"/>
      <c r="F228" s="59"/>
      <c r="G228" s="59"/>
      <c r="H228" s="59"/>
      <c r="I228" s="59"/>
      <c r="J228" s="59"/>
      <c r="K228" s="59"/>
      <c r="L228" s="59"/>
      <c r="M228" s="59"/>
      <c r="N228" s="59"/>
      <c r="O228" s="139">
        <v>0.1055741297667467</v>
      </c>
      <c r="P228" s="59"/>
      <c r="Q228" s="59"/>
      <c r="R228" s="59"/>
      <c r="S228" s="59"/>
      <c r="T228" s="59"/>
      <c r="U228" s="59"/>
      <c r="V228" s="58">
        <v>5199</v>
      </c>
      <c r="W228" s="59"/>
      <c r="X228" s="59"/>
      <c r="Y228" s="59"/>
      <c r="Z228" s="59"/>
      <c r="AA228" s="59"/>
      <c r="AB228" s="59"/>
      <c r="AC228" s="139">
        <v>0.12671216183280526</v>
      </c>
      <c r="AD228" s="59"/>
      <c r="AE228" s="59"/>
      <c r="AF228" s="59"/>
      <c r="AG228" s="59"/>
      <c r="AH228" s="59"/>
      <c r="AI228" s="1"/>
      <c r="AJ228" s="1"/>
    </row>
    <row r="229" spans="2:36" ht="12" customHeight="1">
      <c r="B229" s="9" t="s">
        <v>1263</v>
      </c>
      <c r="C229" s="141">
        <v>357668266.9500001</v>
      </c>
      <c r="D229" s="59"/>
      <c r="E229" s="59"/>
      <c r="F229" s="59"/>
      <c r="G229" s="59"/>
      <c r="H229" s="59"/>
      <c r="I229" s="59"/>
      <c r="J229" s="59"/>
      <c r="K229" s="59"/>
      <c r="L229" s="59"/>
      <c r="M229" s="59"/>
      <c r="N229" s="59"/>
      <c r="O229" s="139">
        <v>0.11853689222977441</v>
      </c>
      <c r="P229" s="59"/>
      <c r="Q229" s="59"/>
      <c r="R229" s="59"/>
      <c r="S229" s="59"/>
      <c r="T229" s="59"/>
      <c r="U229" s="59"/>
      <c r="V229" s="58">
        <v>5016</v>
      </c>
      <c r="W229" s="59"/>
      <c r="X229" s="59"/>
      <c r="Y229" s="59"/>
      <c r="Z229" s="59"/>
      <c r="AA229" s="59"/>
      <c r="AB229" s="59"/>
      <c r="AC229" s="139">
        <v>0.12225201072386059</v>
      </c>
      <c r="AD229" s="59"/>
      <c r="AE229" s="59"/>
      <c r="AF229" s="59"/>
      <c r="AG229" s="59"/>
      <c r="AH229" s="59"/>
      <c r="AI229" s="1"/>
      <c r="AJ229" s="1"/>
    </row>
    <row r="230" spans="2:36" ht="12" customHeight="1">
      <c r="B230" s="9" t="s">
        <v>1264</v>
      </c>
      <c r="C230" s="141">
        <v>387971390.51000047</v>
      </c>
      <c r="D230" s="59"/>
      <c r="E230" s="59"/>
      <c r="F230" s="59"/>
      <c r="G230" s="59"/>
      <c r="H230" s="59"/>
      <c r="I230" s="59"/>
      <c r="J230" s="59"/>
      <c r="K230" s="59"/>
      <c r="L230" s="59"/>
      <c r="M230" s="59"/>
      <c r="N230" s="59"/>
      <c r="O230" s="139">
        <v>0.12857982425247869</v>
      </c>
      <c r="P230" s="59"/>
      <c r="Q230" s="59"/>
      <c r="R230" s="59"/>
      <c r="S230" s="59"/>
      <c r="T230" s="59"/>
      <c r="U230" s="59"/>
      <c r="V230" s="58">
        <v>4802</v>
      </c>
      <c r="W230" s="59"/>
      <c r="X230" s="59"/>
      <c r="Y230" s="59"/>
      <c r="Z230" s="59"/>
      <c r="AA230" s="59"/>
      <c r="AB230" s="59"/>
      <c r="AC230" s="139">
        <v>0.11703631489154277</v>
      </c>
      <c r="AD230" s="59"/>
      <c r="AE230" s="59"/>
      <c r="AF230" s="59"/>
      <c r="AG230" s="59"/>
      <c r="AH230" s="59"/>
      <c r="AI230" s="1"/>
      <c r="AJ230" s="1"/>
    </row>
    <row r="231" spans="2:36" ht="12" customHeight="1">
      <c r="B231" s="9" t="s">
        <v>1265</v>
      </c>
      <c r="C231" s="141">
        <v>401327779.28000087</v>
      </c>
      <c r="D231" s="59"/>
      <c r="E231" s="59"/>
      <c r="F231" s="59"/>
      <c r="G231" s="59"/>
      <c r="H231" s="59"/>
      <c r="I231" s="59"/>
      <c r="J231" s="59"/>
      <c r="K231" s="59"/>
      <c r="L231" s="59"/>
      <c r="M231" s="59"/>
      <c r="N231" s="59"/>
      <c r="O231" s="139">
        <v>0.1330063416779953</v>
      </c>
      <c r="P231" s="59"/>
      <c r="Q231" s="59"/>
      <c r="R231" s="59"/>
      <c r="S231" s="59"/>
      <c r="T231" s="59"/>
      <c r="U231" s="59"/>
      <c r="V231" s="58">
        <v>4466</v>
      </c>
      <c r="W231" s="59"/>
      <c r="X231" s="59"/>
      <c r="Y231" s="59"/>
      <c r="Z231" s="59"/>
      <c r="AA231" s="59"/>
      <c r="AB231" s="59"/>
      <c r="AC231" s="139">
        <v>0.10884718498659518</v>
      </c>
      <c r="AD231" s="59"/>
      <c r="AE231" s="59"/>
      <c r="AF231" s="59"/>
      <c r="AG231" s="59"/>
      <c r="AH231" s="59"/>
      <c r="AI231" s="1"/>
      <c r="AJ231" s="1"/>
    </row>
    <row r="232" spans="2:36" ht="12" customHeight="1">
      <c r="B232" s="9" t="s">
        <v>1266</v>
      </c>
      <c r="C232" s="141">
        <v>404902865.92999935</v>
      </c>
      <c r="D232" s="59"/>
      <c r="E232" s="59"/>
      <c r="F232" s="59"/>
      <c r="G232" s="59"/>
      <c r="H232" s="59"/>
      <c r="I232" s="59"/>
      <c r="J232" s="59"/>
      <c r="K232" s="59"/>
      <c r="L232" s="59"/>
      <c r="M232" s="59"/>
      <c r="N232" s="59"/>
      <c r="O232" s="139">
        <v>0.13419118165431398</v>
      </c>
      <c r="P232" s="59"/>
      <c r="Q232" s="59"/>
      <c r="R232" s="59"/>
      <c r="S232" s="59"/>
      <c r="T232" s="59"/>
      <c r="U232" s="59"/>
      <c r="V232" s="58">
        <v>3990</v>
      </c>
      <c r="W232" s="59"/>
      <c r="X232" s="59"/>
      <c r="Y232" s="59"/>
      <c r="Z232" s="59"/>
      <c r="AA232" s="59"/>
      <c r="AB232" s="59"/>
      <c r="AC232" s="139">
        <v>0.09724591762125274</v>
      </c>
      <c r="AD232" s="59"/>
      <c r="AE232" s="59"/>
      <c r="AF232" s="59"/>
      <c r="AG232" s="59"/>
      <c r="AH232" s="59"/>
      <c r="AI232" s="1"/>
      <c r="AJ232" s="1"/>
    </row>
    <row r="233" spans="2:36" ht="12" customHeight="1">
      <c r="B233" s="9" t="s">
        <v>1267</v>
      </c>
      <c r="C233" s="141">
        <v>440947730.7499996</v>
      </c>
      <c r="D233" s="59"/>
      <c r="E233" s="59"/>
      <c r="F233" s="59"/>
      <c r="G233" s="59"/>
      <c r="H233" s="59"/>
      <c r="I233" s="59"/>
      <c r="J233" s="59"/>
      <c r="K233" s="59"/>
      <c r="L233" s="59"/>
      <c r="M233" s="59"/>
      <c r="N233" s="59"/>
      <c r="O233" s="139">
        <v>0.14613701708735352</v>
      </c>
      <c r="P233" s="59"/>
      <c r="Q233" s="59"/>
      <c r="R233" s="59"/>
      <c r="S233" s="59"/>
      <c r="T233" s="59"/>
      <c r="U233" s="59"/>
      <c r="V233" s="58">
        <v>4035</v>
      </c>
      <c r="W233" s="59"/>
      <c r="X233" s="59"/>
      <c r="Y233" s="59"/>
      <c r="Z233" s="59"/>
      <c r="AA233" s="59"/>
      <c r="AB233" s="59"/>
      <c r="AC233" s="139">
        <v>0.09834267609066537</v>
      </c>
      <c r="AD233" s="59"/>
      <c r="AE233" s="59"/>
      <c r="AF233" s="59"/>
      <c r="AG233" s="59"/>
      <c r="AH233" s="59"/>
      <c r="AI233" s="1"/>
      <c r="AJ233" s="1"/>
    </row>
    <row r="234" spans="2:36" ht="12" customHeight="1">
      <c r="B234" s="9" t="s">
        <v>1268</v>
      </c>
      <c r="C234" s="141">
        <v>196802739.09999996</v>
      </c>
      <c r="D234" s="59"/>
      <c r="E234" s="59"/>
      <c r="F234" s="59"/>
      <c r="G234" s="59"/>
      <c r="H234" s="59"/>
      <c r="I234" s="59"/>
      <c r="J234" s="59"/>
      <c r="K234" s="59"/>
      <c r="L234" s="59"/>
      <c r="M234" s="59"/>
      <c r="N234" s="59"/>
      <c r="O234" s="139">
        <v>0.06522352478779526</v>
      </c>
      <c r="P234" s="59"/>
      <c r="Q234" s="59"/>
      <c r="R234" s="59"/>
      <c r="S234" s="59"/>
      <c r="T234" s="59"/>
      <c r="U234" s="59"/>
      <c r="V234" s="58">
        <v>1574</v>
      </c>
      <c r="W234" s="59"/>
      <c r="X234" s="59"/>
      <c r="Y234" s="59"/>
      <c r="Z234" s="59"/>
      <c r="AA234" s="59"/>
      <c r="AB234" s="59"/>
      <c r="AC234" s="139">
        <v>0.03836217401901048</v>
      </c>
      <c r="AD234" s="59"/>
      <c r="AE234" s="59"/>
      <c r="AF234" s="59"/>
      <c r="AG234" s="59"/>
      <c r="AH234" s="59"/>
      <c r="AI234" s="1"/>
      <c r="AJ234" s="1"/>
    </row>
    <row r="235" spans="2:36" ht="12" customHeight="1">
      <c r="B235" s="9" t="s">
        <v>1269</v>
      </c>
      <c r="C235" s="141">
        <v>17811429.14</v>
      </c>
      <c r="D235" s="59"/>
      <c r="E235" s="59"/>
      <c r="F235" s="59"/>
      <c r="G235" s="59"/>
      <c r="H235" s="59"/>
      <c r="I235" s="59"/>
      <c r="J235" s="59"/>
      <c r="K235" s="59"/>
      <c r="L235" s="59"/>
      <c r="M235" s="59"/>
      <c r="N235" s="59"/>
      <c r="O235" s="139">
        <v>0.005902987912320419</v>
      </c>
      <c r="P235" s="59"/>
      <c r="Q235" s="59"/>
      <c r="R235" s="59"/>
      <c r="S235" s="59"/>
      <c r="T235" s="59"/>
      <c r="U235" s="59"/>
      <c r="V235" s="58">
        <v>177</v>
      </c>
      <c r="W235" s="59"/>
      <c r="X235" s="59"/>
      <c r="Y235" s="59"/>
      <c r="Z235" s="59"/>
      <c r="AA235" s="59"/>
      <c r="AB235" s="59"/>
      <c r="AC235" s="139">
        <v>0.0043139166463563245</v>
      </c>
      <c r="AD235" s="59"/>
      <c r="AE235" s="59"/>
      <c r="AF235" s="59"/>
      <c r="AG235" s="59"/>
      <c r="AH235" s="59"/>
      <c r="AI235" s="1"/>
      <c r="AJ235" s="1"/>
    </row>
    <row r="236" spans="2:36" ht="12" customHeight="1">
      <c r="B236" s="9" t="s">
        <v>1270</v>
      </c>
      <c r="C236" s="141">
        <v>5881703.840000002</v>
      </c>
      <c r="D236" s="59"/>
      <c r="E236" s="59"/>
      <c r="F236" s="59"/>
      <c r="G236" s="59"/>
      <c r="H236" s="59"/>
      <c r="I236" s="59"/>
      <c r="J236" s="59"/>
      <c r="K236" s="59"/>
      <c r="L236" s="59"/>
      <c r="M236" s="59"/>
      <c r="N236" s="59"/>
      <c r="O236" s="139">
        <v>0.0019492892119137724</v>
      </c>
      <c r="P236" s="59"/>
      <c r="Q236" s="59"/>
      <c r="R236" s="59"/>
      <c r="S236" s="59"/>
      <c r="T236" s="59"/>
      <c r="U236" s="59"/>
      <c r="V236" s="58">
        <v>92</v>
      </c>
      <c r="W236" s="59"/>
      <c r="X236" s="59"/>
      <c r="Y236" s="59"/>
      <c r="Z236" s="59"/>
      <c r="AA236" s="59"/>
      <c r="AB236" s="59"/>
      <c r="AC236" s="139">
        <v>0.002242261759688033</v>
      </c>
      <c r="AD236" s="59"/>
      <c r="AE236" s="59"/>
      <c r="AF236" s="59"/>
      <c r="AG236" s="59"/>
      <c r="AH236" s="59"/>
      <c r="AI236" s="1"/>
      <c r="AJ236" s="1"/>
    </row>
    <row r="237" spans="2:36" ht="12" customHeight="1">
      <c r="B237" s="9" t="s">
        <v>1271</v>
      </c>
      <c r="C237" s="141">
        <v>23449837.939999994</v>
      </c>
      <c r="D237" s="59"/>
      <c r="E237" s="59"/>
      <c r="F237" s="59"/>
      <c r="G237" s="59"/>
      <c r="H237" s="59"/>
      <c r="I237" s="59"/>
      <c r="J237" s="59"/>
      <c r="K237" s="59"/>
      <c r="L237" s="59"/>
      <c r="M237" s="59"/>
      <c r="N237" s="59"/>
      <c r="O237" s="139">
        <v>0.00777164531928698</v>
      </c>
      <c r="P237" s="59"/>
      <c r="Q237" s="59"/>
      <c r="R237" s="59"/>
      <c r="S237" s="59"/>
      <c r="T237" s="59"/>
      <c r="U237" s="59"/>
      <c r="V237" s="58">
        <v>245</v>
      </c>
      <c r="W237" s="59"/>
      <c r="X237" s="59"/>
      <c r="Y237" s="59"/>
      <c r="Z237" s="59"/>
      <c r="AA237" s="59"/>
      <c r="AB237" s="59"/>
      <c r="AC237" s="139">
        <v>0.005971240555690958</v>
      </c>
      <c r="AD237" s="59"/>
      <c r="AE237" s="59"/>
      <c r="AF237" s="59"/>
      <c r="AG237" s="59"/>
      <c r="AH237" s="59"/>
      <c r="AI237" s="1"/>
      <c r="AJ237" s="1"/>
    </row>
    <row r="238" spans="2:36" ht="12.75" customHeight="1">
      <c r="B238" s="20"/>
      <c r="C238" s="144">
        <v>3017358226.8099995</v>
      </c>
      <c r="D238" s="143"/>
      <c r="E238" s="143"/>
      <c r="F238" s="143"/>
      <c r="G238" s="143"/>
      <c r="H238" s="143"/>
      <c r="I238" s="143"/>
      <c r="J238" s="143"/>
      <c r="K238" s="143"/>
      <c r="L238" s="143"/>
      <c r="M238" s="143"/>
      <c r="N238" s="143"/>
      <c r="O238" s="145">
        <v>0.9999999999999966</v>
      </c>
      <c r="P238" s="143"/>
      <c r="Q238" s="143"/>
      <c r="R238" s="143"/>
      <c r="S238" s="143"/>
      <c r="T238" s="143"/>
      <c r="U238" s="143"/>
      <c r="V238" s="146">
        <v>41030</v>
      </c>
      <c r="W238" s="143"/>
      <c r="X238" s="143"/>
      <c r="Y238" s="143"/>
      <c r="Z238" s="143"/>
      <c r="AA238" s="143"/>
      <c r="AB238" s="143"/>
      <c r="AC238" s="145">
        <v>1</v>
      </c>
      <c r="AD238" s="143"/>
      <c r="AE238" s="143"/>
      <c r="AF238" s="143"/>
      <c r="AG238" s="143"/>
      <c r="AH238" s="143"/>
      <c r="AI238" s="1"/>
      <c r="AJ238" s="1"/>
    </row>
    <row r="239" spans="2:36" ht="9"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ht="18.75" customHeight="1">
      <c r="B240" s="68" t="s">
        <v>1178</v>
      </c>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70"/>
    </row>
    <row r="241" spans="2:36" ht="8.25"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ht="13.5" customHeight="1">
      <c r="B242" s="55"/>
      <c r="C242" s="56"/>
      <c r="D242" s="55" t="s">
        <v>1181</v>
      </c>
      <c r="E242" s="56"/>
      <c r="F242" s="56"/>
      <c r="G242" s="56"/>
      <c r="H242" s="56"/>
      <c r="I242" s="56"/>
      <c r="J242" s="56"/>
      <c r="K242" s="56"/>
      <c r="L242" s="56"/>
      <c r="M242" s="56"/>
      <c r="N242" s="56"/>
      <c r="O242" s="56"/>
      <c r="P242" s="55" t="s">
        <v>1182</v>
      </c>
      <c r="Q242" s="56"/>
      <c r="R242" s="56"/>
      <c r="S242" s="56"/>
      <c r="T242" s="56"/>
      <c r="U242" s="56"/>
      <c r="V242" s="56"/>
      <c r="W242" s="55" t="s">
        <v>1183</v>
      </c>
      <c r="X242" s="56"/>
      <c r="Y242" s="56"/>
      <c r="Z242" s="56"/>
      <c r="AA242" s="56"/>
      <c r="AB242" s="56"/>
      <c r="AC242" s="56"/>
      <c r="AD242" s="55" t="s">
        <v>1182</v>
      </c>
      <c r="AE242" s="56"/>
      <c r="AF242" s="56"/>
      <c r="AG242" s="56"/>
      <c r="AH242" s="56"/>
      <c r="AI242" s="56"/>
      <c r="AJ242" s="1"/>
    </row>
    <row r="243" spans="2:36" ht="11.25" customHeight="1">
      <c r="B243" s="61" t="s">
        <v>1272</v>
      </c>
      <c r="C243" s="59"/>
      <c r="D243" s="141">
        <v>10984475.690000009</v>
      </c>
      <c r="E243" s="59"/>
      <c r="F243" s="59"/>
      <c r="G243" s="59"/>
      <c r="H243" s="59"/>
      <c r="I243" s="59"/>
      <c r="J243" s="59"/>
      <c r="K243" s="59"/>
      <c r="L243" s="59"/>
      <c r="M243" s="59"/>
      <c r="N243" s="59"/>
      <c r="O243" s="59"/>
      <c r="P243" s="139">
        <v>0.003640428104425963</v>
      </c>
      <c r="Q243" s="59"/>
      <c r="R243" s="59"/>
      <c r="S243" s="59"/>
      <c r="T243" s="59"/>
      <c r="U243" s="59"/>
      <c r="V243" s="59"/>
      <c r="W243" s="58">
        <v>949</v>
      </c>
      <c r="X243" s="59"/>
      <c r="Y243" s="59"/>
      <c r="Z243" s="59"/>
      <c r="AA243" s="59"/>
      <c r="AB243" s="59"/>
      <c r="AC243" s="59"/>
      <c r="AD243" s="139">
        <v>0.02312941749939069</v>
      </c>
      <c r="AE243" s="59"/>
      <c r="AF243" s="59"/>
      <c r="AG243" s="59"/>
      <c r="AH243" s="59"/>
      <c r="AI243" s="59"/>
      <c r="AJ243" s="1"/>
    </row>
    <row r="244" spans="2:36" ht="11.25" customHeight="1">
      <c r="B244" s="61" t="s">
        <v>1273</v>
      </c>
      <c r="C244" s="59"/>
      <c r="D244" s="141">
        <v>64033213.85000004</v>
      </c>
      <c r="E244" s="59"/>
      <c r="F244" s="59"/>
      <c r="G244" s="59"/>
      <c r="H244" s="59"/>
      <c r="I244" s="59"/>
      <c r="J244" s="59"/>
      <c r="K244" s="59"/>
      <c r="L244" s="59"/>
      <c r="M244" s="59"/>
      <c r="N244" s="59"/>
      <c r="O244" s="59"/>
      <c r="P244" s="139">
        <v>0.021221614749302408</v>
      </c>
      <c r="Q244" s="59"/>
      <c r="R244" s="59"/>
      <c r="S244" s="59"/>
      <c r="T244" s="59"/>
      <c r="U244" s="59"/>
      <c r="V244" s="59"/>
      <c r="W244" s="58">
        <v>2230</v>
      </c>
      <c r="X244" s="59"/>
      <c r="Y244" s="59"/>
      <c r="Z244" s="59"/>
      <c r="AA244" s="59"/>
      <c r="AB244" s="59"/>
      <c r="AC244" s="59"/>
      <c r="AD244" s="139">
        <v>0.054350475262003414</v>
      </c>
      <c r="AE244" s="59"/>
      <c r="AF244" s="59"/>
      <c r="AG244" s="59"/>
      <c r="AH244" s="59"/>
      <c r="AI244" s="59"/>
      <c r="AJ244" s="1"/>
    </row>
    <row r="245" spans="2:36" ht="11.25" customHeight="1">
      <c r="B245" s="61" t="s">
        <v>1274</v>
      </c>
      <c r="C245" s="59"/>
      <c r="D245" s="141">
        <v>173360305.01000047</v>
      </c>
      <c r="E245" s="59"/>
      <c r="F245" s="59"/>
      <c r="G245" s="59"/>
      <c r="H245" s="59"/>
      <c r="I245" s="59"/>
      <c r="J245" s="59"/>
      <c r="K245" s="59"/>
      <c r="L245" s="59"/>
      <c r="M245" s="59"/>
      <c r="N245" s="59"/>
      <c r="O245" s="59"/>
      <c r="P245" s="139">
        <v>0.05745433322091154</v>
      </c>
      <c r="Q245" s="59"/>
      <c r="R245" s="59"/>
      <c r="S245" s="59"/>
      <c r="T245" s="59"/>
      <c r="U245" s="59"/>
      <c r="V245" s="59"/>
      <c r="W245" s="58">
        <v>4259</v>
      </c>
      <c r="X245" s="59"/>
      <c r="Y245" s="59"/>
      <c r="Z245" s="59"/>
      <c r="AA245" s="59"/>
      <c r="AB245" s="59"/>
      <c r="AC245" s="59"/>
      <c r="AD245" s="139">
        <v>0.1038020960272971</v>
      </c>
      <c r="AE245" s="59"/>
      <c r="AF245" s="59"/>
      <c r="AG245" s="59"/>
      <c r="AH245" s="59"/>
      <c r="AI245" s="59"/>
      <c r="AJ245" s="1"/>
    </row>
    <row r="246" spans="2:36" ht="11.25" customHeight="1">
      <c r="B246" s="61" t="s">
        <v>1275</v>
      </c>
      <c r="C246" s="59"/>
      <c r="D246" s="141">
        <v>418069400.6999998</v>
      </c>
      <c r="E246" s="59"/>
      <c r="F246" s="59"/>
      <c r="G246" s="59"/>
      <c r="H246" s="59"/>
      <c r="I246" s="59"/>
      <c r="J246" s="59"/>
      <c r="K246" s="59"/>
      <c r="L246" s="59"/>
      <c r="M246" s="59"/>
      <c r="N246" s="59"/>
      <c r="O246" s="59"/>
      <c r="P246" s="139">
        <v>0.13855477847653166</v>
      </c>
      <c r="Q246" s="59"/>
      <c r="R246" s="59"/>
      <c r="S246" s="59"/>
      <c r="T246" s="59"/>
      <c r="U246" s="59"/>
      <c r="V246" s="59"/>
      <c r="W246" s="58">
        <v>7219</v>
      </c>
      <c r="X246" s="59"/>
      <c r="Y246" s="59"/>
      <c r="Z246" s="59"/>
      <c r="AA246" s="59"/>
      <c r="AB246" s="59"/>
      <c r="AC246" s="59"/>
      <c r="AD246" s="139">
        <v>0.17594443090421644</v>
      </c>
      <c r="AE246" s="59"/>
      <c r="AF246" s="59"/>
      <c r="AG246" s="59"/>
      <c r="AH246" s="59"/>
      <c r="AI246" s="59"/>
      <c r="AJ246" s="1"/>
    </row>
    <row r="247" spans="2:36" ht="11.25" customHeight="1">
      <c r="B247" s="61" t="s">
        <v>1276</v>
      </c>
      <c r="C247" s="59"/>
      <c r="D247" s="141">
        <v>667647985.5699984</v>
      </c>
      <c r="E247" s="59"/>
      <c r="F247" s="59"/>
      <c r="G247" s="59"/>
      <c r="H247" s="59"/>
      <c r="I247" s="59"/>
      <c r="J247" s="59"/>
      <c r="K247" s="59"/>
      <c r="L247" s="59"/>
      <c r="M247" s="59"/>
      <c r="N247" s="59"/>
      <c r="O247" s="59"/>
      <c r="P247" s="139">
        <v>0.22126904907669742</v>
      </c>
      <c r="Q247" s="59"/>
      <c r="R247" s="59"/>
      <c r="S247" s="59"/>
      <c r="T247" s="59"/>
      <c r="U247" s="59"/>
      <c r="V247" s="59"/>
      <c r="W247" s="58">
        <v>7306</v>
      </c>
      <c r="X247" s="59"/>
      <c r="Y247" s="59"/>
      <c r="Z247" s="59"/>
      <c r="AA247" s="59"/>
      <c r="AB247" s="59"/>
      <c r="AC247" s="59"/>
      <c r="AD247" s="139">
        <v>0.1780648306117475</v>
      </c>
      <c r="AE247" s="59"/>
      <c r="AF247" s="59"/>
      <c r="AG247" s="59"/>
      <c r="AH247" s="59"/>
      <c r="AI247" s="59"/>
      <c r="AJ247" s="1"/>
    </row>
    <row r="248" spans="2:36" ht="11.25" customHeight="1">
      <c r="B248" s="61" t="s">
        <v>1277</v>
      </c>
      <c r="C248" s="59"/>
      <c r="D248" s="141">
        <v>79945150.35999991</v>
      </c>
      <c r="E248" s="59"/>
      <c r="F248" s="59"/>
      <c r="G248" s="59"/>
      <c r="H248" s="59"/>
      <c r="I248" s="59"/>
      <c r="J248" s="59"/>
      <c r="K248" s="59"/>
      <c r="L248" s="59"/>
      <c r="M248" s="59"/>
      <c r="N248" s="59"/>
      <c r="O248" s="59"/>
      <c r="P248" s="139">
        <v>0.0264950809120597</v>
      </c>
      <c r="Q248" s="59"/>
      <c r="R248" s="59"/>
      <c r="S248" s="59"/>
      <c r="T248" s="59"/>
      <c r="U248" s="59"/>
      <c r="V248" s="59"/>
      <c r="W248" s="58">
        <v>1508</v>
      </c>
      <c r="X248" s="59"/>
      <c r="Y248" s="59"/>
      <c r="Z248" s="59"/>
      <c r="AA248" s="59"/>
      <c r="AB248" s="59"/>
      <c r="AC248" s="59"/>
      <c r="AD248" s="139">
        <v>0.03675359493053863</v>
      </c>
      <c r="AE248" s="59"/>
      <c r="AF248" s="59"/>
      <c r="AG248" s="59"/>
      <c r="AH248" s="59"/>
      <c r="AI248" s="59"/>
      <c r="AJ248" s="1"/>
    </row>
    <row r="249" spans="2:36" ht="11.25" customHeight="1">
      <c r="B249" s="61" t="s">
        <v>1278</v>
      </c>
      <c r="C249" s="59"/>
      <c r="D249" s="141">
        <v>114686388.96000013</v>
      </c>
      <c r="E249" s="59"/>
      <c r="F249" s="59"/>
      <c r="G249" s="59"/>
      <c r="H249" s="59"/>
      <c r="I249" s="59"/>
      <c r="J249" s="59"/>
      <c r="K249" s="59"/>
      <c r="L249" s="59"/>
      <c r="M249" s="59"/>
      <c r="N249" s="59"/>
      <c r="O249" s="59"/>
      <c r="P249" s="139">
        <v>0.038008874100854934</v>
      </c>
      <c r="Q249" s="59"/>
      <c r="R249" s="59"/>
      <c r="S249" s="59"/>
      <c r="T249" s="59"/>
      <c r="U249" s="59"/>
      <c r="V249" s="59"/>
      <c r="W249" s="58">
        <v>1809</v>
      </c>
      <c r="X249" s="59"/>
      <c r="Y249" s="59"/>
      <c r="Z249" s="59"/>
      <c r="AA249" s="59"/>
      <c r="AB249" s="59"/>
      <c r="AC249" s="59"/>
      <c r="AD249" s="139">
        <v>0.04408969047038752</v>
      </c>
      <c r="AE249" s="59"/>
      <c r="AF249" s="59"/>
      <c r="AG249" s="59"/>
      <c r="AH249" s="59"/>
      <c r="AI249" s="59"/>
      <c r="AJ249" s="1"/>
    </row>
    <row r="250" spans="2:36" ht="11.25" customHeight="1">
      <c r="B250" s="61" t="s">
        <v>1279</v>
      </c>
      <c r="C250" s="59"/>
      <c r="D250" s="141">
        <v>144398608.10000017</v>
      </c>
      <c r="E250" s="59"/>
      <c r="F250" s="59"/>
      <c r="G250" s="59"/>
      <c r="H250" s="59"/>
      <c r="I250" s="59"/>
      <c r="J250" s="59"/>
      <c r="K250" s="59"/>
      <c r="L250" s="59"/>
      <c r="M250" s="59"/>
      <c r="N250" s="59"/>
      <c r="O250" s="59"/>
      <c r="P250" s="139">
        <v>0.047855971099812294</v>
      </c>
      <c r="Q250" s="59"/>
      <c r="R250" s="59"/>
      <c r="S250" s="59"/>
      <c r="T250" s="59"/>
      <c r="U250" s="59"/>
      <c r="V250" s="59"/>
      <c r="W250" s="58">
        <v>2099</v>
      </c>
      <c r="X250" s="59"/>
      <c r="Y250" s="59"/>
      <c r="Z250" s="59"/>
      <c r="AA250" s="59"/>
      <c r="AB250" s="59"/>
      <c r="AC250" s="59"/>
      <c r="AD250" s="139">
        <v>0.051157689495491106</v>
      </c>
      <c r="AE250" s="59"/>
      <c r="AF250" s="59"/>
      <c r="AG250" s="59"/>
      <c r="AH250" s="59"/>
      <c r="AI250" s="59"/>
      <c r="AJ250" s="1"/>
    </row>
    <row r="251" spans="2:36" ht="11.25" customHeight="1">
      <c r="B251" s="61" t="s">
        <v>1280</v>
      </c>
      <c r="C251" s="59"/>
      <c r="D251" s="141">
        <v>187796668.63000035</v>
      </c>
      <c r="E251" s="59"/>
      <c r="F251" s="59"/>
      <c r="G251" s="59"/>
      <c r="H251" s="59"/>
      <c r="I251" s="59"/>
      <c r="J251" s="59"/>
      <c r="K251" s="59"/>
      <c r="L251" s="59"/>
      <c r="M251" s="59"/>
      <c r="N251" s="59"/>
      <c r="O251" s="59"/>
      <c r="P251" s="139">
        <v>0.062238771307092065</v>
      </c>
      <c r="Q251" s="59"/>
      <c r="R251" s="59"/>
      <c r="S251" s="59"/>
      <c r="T251" s="59"/>
      <c r="U251" s="59"/>
      <c r="V251" s="59"/>
      <c r="W251" s="58">
        <v>2379</v>
      </c>
      <c r="X251" s="59"/>
      <c r="Y251" s="59"/>
      <c r="Z251" s="59"/>
      <c r="AA251" s="59"/>
      <c r="AB251" s="59"/>
      <c r="AC251" s="59"/>
      <c r="AD251" s="139">
        <v>0.05798196441628077</v>
      </c>
      <c r="AE251" s="59"/>
      <c r="AF251" s="59"/>
      <c r="AG251" s="59"/>
      <c r="AH251" s="59"/>
      <c r="AI251" s="59"/>
      <c r="AJ251" s="1"/>
    </row>
    <row r="252" spans="2:36" ht="11.25" customHeight="1">
      <c r="B252" s="61" t="s">
        <v>1281</v>
      </c>
      <c r="C252" s="59"/>
      <c r="D252" s="141">
        <v>145971105.81000003</v>
      </c>
      <c r="E252" s="59"/>
      <c r="F252" s="59"/>
      <c r="G252" s="59"/>
      <c r="H252" s="59"/>
      <c r="I252" s="59"/>
      <c r="J252" s="59"/>
      <c r="K252" s="59"/>
      <c r="L252" s="59"/>
      <c r="M252" s="59"/>
      <c r="N252" s="59"/>
      <c r="O252" s="59"/>
      <c r="P252" s="139">
        <v>0.04837712158702585</v>
      </c>
      <c r="Q252" s="59"/>
      <c r="R252" s="59"/>
      <c r="S252" s="59"/>
      <c r="T252" s="59"/>
      <c r="U252" s="59"/>
      <c r="V252" s="59"/>
      <c r="W252" s="58">
        <v>1789</v>
      </c>
      <c r="X252" s="59"/>
      <c r="Y252" s="59"/>
      <c r="Z252" s="59"/>
      <c r="AA252" s="59"/>
      <c r="AB252" s="59"/>
      <c r="AC252" s="59"/>
      <c r="AD252" s="139">
        <v>0.04360224226175969</v>
      </c>
      <c r="AE252" s="59"/>
      <c r="AF252" s="59"/>
      <c r="AG252" s="59"/>
      <c r="AH252" s="59"/>
      <c r="AI252" s="59"/>
      <c r="AJ252" s="1"/>
    </row>
    <row r="253" spans="2:36" ht="11.25" customHeight="1">
      <c r="B253" s="61" t="s">
        <v>1282</v>
      </c>
      <c r="C253" s="59"/>
      <c r="D253" s="141">
        <v>480721269.5300001</v>
      </c>
      <c r="E253" s="59"/>
      <c r="F253" s="59"/>
      <c r="G253" s="59"/>
      <c r="H253" s="59"/>
      <c r="I253" s="59"/>
      <c r="J253" s="59"/>
      <c r="K253" s="59"/>
      <c r="L253" s="59"/>
      <c r="M253" s="59"/>
      <c r="N253" s="59"/>
      <c r="O253" s="59"/>
      <c r="P253" s="139">
        <v>0.1593185937482228</v>
      </c>
      <c r="Q253" s="59"/>
      <c r="R253" s="59"/>
      <c r="S253" s="59"/>
      <c r="T253" s="59"/>
      <c r="U253" s="59"/>
      <c r="V253" s="59"/>
      <c r="W253" s="58">
        <v>5158</v>
      </c>
      <c r="X253" s="59"/>
      <c r="Y253" s="59"/>
      <c r="Z253" s="59"/>
      <c r="AA253" s="59"/>
      <c r="AB253" s="59"/>
      <c r="AC253" s="59"/>
      <c r="AD253" s="139">
        <v>0.1257128930051182</v>
      </c>
      <c r="AE253" s="59"/>
      <c r="AF253" s="59"/>
      <c r="AG253" s="59"/>
      <c r="AH253" s="59"/>
      <c r="AI253" s="59"/>
      <c r="AJ253" s="1"/>
    </row>
    <row r="254" spans="2:36" ht="11.25" customHeight="1">
      <c r="B254" s="61" t="s">
        <v>1283</v>
      </c>
      <c r="C254" s="59"/>
      <c r="D254" s="141">
        <v>203001241.75</v>
      </c>
      <c r="E254" s="59"/>
      <c r="F254" s="59"/>
      <c r="G254" s="59"/>
      <c r="H254" s="59"/>
      <c r="I254" s="59"/>
      <c r="J254" s="59"/>
      <c r="K254" s="59"/>
      <c r="L254" s="59"/>
      <c r="M254" s="59"/>
      <c r="N254" s="59"/>
      <c r="O254" s="59"/>
      <c r="P254" s="139">
        <v>0.06727780611075015</v>
      </c>
      <c r="Q254" s="59"/>
      <c r="R254" s="59"/>
      <c r="S254" s="59"/>
      <c r="T254" s="59"/>
      <c r="U254" s="59"/>
      <c r="V254" s="59"/>
      <c r="W254" s="58">
        <v>1905</v>
      </c>
      <c r="X254" s="59"/>
      <c r="Y254" s="59"/>
      <c r="Z254" s="59"/>
      <c r="AA254" s="59"/>
      <c r="AB254" s="59"/>
      <c r="AC254" s="59"/>
      <c r="AD254" s="139">
        <v>0.04642944187180112</v>
      </c>
      <c r="AE254" s="59"/>
      <c r="AF254" s="59"/>
      <c r="AG254" s="59"/>
      <c r="AH254" s="59"/>
      <c r="AI254" s="59"/>
      <c r="AJ254" s="1"/>
    </row>
    <row r="255" spans="2:36" ht="11.25" customHeight="1">
      <c r="B255" s="61" t="s">
        <v>1284</v>
      </c>
      <c r="C255" s="59"/>
      <c r="D255" s="141">
        <v>87689044.10000001</v>
      </c>
      <c r="E255" s="59"/>
      <c r="F255" s="59"/>
      <c r="G255" s="59"/>
      <c r="H255" s="59"/>
      <c r="I255" s="59"/>
      <c r="J255" s="59"/>
      <c r="K255" s="59"/>
      <c r="L255" s="59"/>
      <c r="M255" s="59"/>
      <c r="N255" s="59"/>
      <c r="O255" s="59"/>
      <c r="P255" s="139">
        <v>0.029061529161788096</v>
      </c>
      <c r="Q255" s="59"/>
      <c r="R255" s="59"/>
      <c r="S255" s="59"/>
      <c r="T255" s="59"/>
      <c r="U255" s="59"/>
      <c r="V255" s="59"/>
      <c r="W255" s="58">
        <v>798</v>
      </c>
      <c r="X255" s="59"/>
      <c r="Y255" s="59"/>
      <c r="Z255" s="59"/>
      <c r="AA255" s="59"/>
      <c r="AB255" s="59"/>
      <c r="AC255" s="59"/>
      <c r="AD255" s="139">
        <v>0.019449183524250548</v>
      </c>
      <c r="AE255" s="59"/>
      <c r="AF255" s="59"/>
      <c r="AG255" s="59"/>
      <c r="AH255" s="59"/>
      <c r="AI255" s="59"/>
      <c r="AJ255" s="1"/>
    </row>
    <row r="256" spans="2:36" ht="11.25" customHeight="1">
      <c r="B256" s="61" t="s">
        <v>1285</v>
      </c>
      <c r="C256" s="59"/>
      <c r="D256" s="141">
        <v>239053368.74999994</v>
      </c>
      <c r="E256" s="59"/>
      <c r="F256" s="59"/>
      <c r="G256" s="59"/>
      <c r="H256" s="59"/>
      <c r="I256" s="59"/>
      <c r="J256" s="59"/>
      <c r="K256" s="59"/>
      <c r="L256" s="59"/>
      <c r="M256" s="59"/>
      <c r="N256" s="59"/>
      <c r="O256" s="59"/>
      <c r="P256" s="139">
        <v>0.07922604834452525</v>
      </c>
      <c r="Q256" s="59"/>
      <c r="R256" s="59"/>
      <c r="S256" s="59"/>
      <c r="T256" s="59"/>
      <c r="U256" s="59"/>
      <c r="V256" s="59"/>
      <c r="W256" s="58">
        <v>1622</v>
      </c>
      <c r="X256" s="59"/>
      <c r="Y256" s="59"/>
      <c r="Z256" s="59"/>
      <c r="AA256" s="59"/>
      <c r="AB256" s="59"/>
      <c r="AC256" s="59"/>
      <c r="AD256" s="139">
        <v>0.03953204971971728</v>
      </c>
      <c r="AE256" s="59"/>
      <c r="AF256" s="59"/>
      <c r="AG256" s="59"/>
      <c r="AH256" s="59"/>
      <c r="AI256" s="59"/>
      <c r="AJ256" s="1"/>
    </row>
    <row r="257" spans="2:36" ht="11.25" customHeight="1">
      <c r="B257" s="147"/>
      <c r="C257" s="143"/>
      <c r="D257" s="144">
        <v>3017358226.809999</v>
      </c>
      <c r="E257" s="143"/>
      <c r="F257" s="143"/>
      <c r="G257" s="143"/>
      <c r="H257" s="143"/>
      <c r="I257" s="143"/>
      <c r="J257" s="143"/>
      <c r="K257" s="143"/>
      <c r="L257" s="143"/>
      <c r="M257" s="143"/>
      <c r="N257" s="143"/>
      <c r="O257" s="143"/>
      <c r="P257" s="145">
        <v>1.000000000000002</v>
      </c>
      <c r="Q257" s="143"/>
      <c r="R257" s="143"/>
      <c r="S257" s="143"/>
      <c r="T257" s="143"/>
      <c r="U257" s="143"/>
      <c r="V257" s="143"/>
      <c r="W257" s="146">
        <v>41030</v>
      </c>
      <c r="X257" s="143"/>
      <c r="Y257" s="143"/>
      <c r="Z257" s="143"/>
      <c r="AA257" s="143"/>
      <c r="AB257" s="143"/>
      <c r="AC257" s="143"/>
      <c r="AD257" s="145">
        <v>1</v>
      </c>
      <c r="AE257" s="143"/>
      <c r="AF257" s="143"/>
      <c r="AG257" s="143"/>
      <c r="AH257" s="143"/>
      <c r="AI257" s="143"/>
      <c r="AJ257" s="1"/>
    </row>
    <row r="258" spans="2:36" ht="9" customHeight="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ht="18.75" customHeight="1">
      <c r="B259" s="68" t="s">
        <v>1179</v>
      </c>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70"/>
    </row>
    <row r="260" spans="2:36" ht="8.25" customHeight="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ht="10.5" customHeight="1">
      <c r="B261" s="55" t="s">
        <v>1184</v>
      </c>
      <c r="C261" s="56"/>
      <c r="D261" s="55" t="s">
        <v>1181</v>
      </c>
      <c r="E261" s="56"/>
      <c r="F261" s="56"/>
      <c r="G261" s="56"/>
      <c r="H261" s="56"/>
      <c r="I261" s="56"/>
      <c r="J261" s="56"/>
      <c r="K261" s="56"/>
      <c r="L261" s="56"/>
      <c r="M261" s="56"/>
      <c r="N261" s="56"/>
      <c r="O261" s="56"/>
      <c r="P261" s="55" t="s">
        <v>1182</v>
      </c>
      <c r="Q261" s="56"/>
      <c r="R261" s="56"/>
      <c r="S261" s="56"/>
      <c r="T261" s="56"/>
      <c r="U261" s="56"/>
      <c r="V261" s="56"/>
      <c r="W261" s="55" t="s">
        <v>1183</v>
      </c>
      <c r="X261" s="56"/>
      <c r="Y261" s="56"/>
      <c r="Z261" s="56"/>
      <c r="AA261" s="56"/>
      <c r="AB261" s="56"/>
      <c r="AC261" s="56"/>
      <c r="AD261" s="55" t="s">
        <v>1182</v>
      </c>
      <c r="AE261" s="56"/>
      <c r="AF261" s="56"/>
      <c r="AG261" s="56"/>
      <c r="AH261" s="56"/>
      <c r="AI261" s="56"/>
      <c r="AJ261" s="1"/>
    </row>
    <row r="262" spans="2:36" ht="10.5" customHeight="1">
      <c r="B262" s="61" t="s">
        <v>1286</v>
      </c>
      <c r="C262" s="59"/>
      <c r="D262" s="141">
        <v>33838324.41999999</v>
      </c>
      <c r="E262" s="59"/>
      <c r="F262" s="59"/>
      <c r="G262" s="59"/>
      <c r="H262" s="59"/>
      <c r="I262" s="59"/>
      <c r="J262" s="59"/>
      <c r="K262" s="59"/>
      <c r="L262" s="59"/>
      <c r="M262" s="59"/>
      <c r="N262" s="59"/>
      <c r="O262" s="59"/>
      <c r="P262" s="139">
        <v>0.01121455322054167</v>
      </c>
      <c r="Q262" s="59"/>
      <c r="R262" s="59"/>
      <c r="S262" s="59"/>
      <c r="T262" s="59"/>
      <c r="U262" s="59"/>
      <c r="V262" s="59"/>
      <c r="W262" s="58">
        <v>1231</v>
      </c>
      <c r="X262" s="59"/>
      <c r="Y262" s="59"/>
      <c r="Z262" s="59"/>
      <c r="AA262" s="59"/>
      <c r="AB262" s="59"/>
      <c r="AC262" s="59"/>
      <c r="AD262" s="139">
        <v>0.03000243724104314</v>
      </c>
      <c r="AE262" s="59"/>
      <c r="AF262" s="59"/>
      <c r="AG262" s="59"/>
      <c r="AH262" s="59"/>
      <c r="AI262" s="59"/>
      <c r="AJ262" s="1"/>
    </row>
    <row r="263" spans="2:36" ht="10.5" customHeight="1">
      <c r="B263" s="61" t="s">
        <v>1186</v>
      </c>
      <c r="C263" s="59"/>
      <c r="D263" s="141">
        <v>49819366.969999984</v>
      </c>
      <c r="E263" s="59"/>
      <c r="F263" s="59"/>
      <c r="G263" s="59"/>
      <c r="H263" s="59"/>
      <c r="I263" s="59"/>
      <c r="J263" s="59"/>
      <c r="K263" s="59"/>
      <c r="L263" s="59"/>
      <c r="M263" s="59"/>
      <c r="N263" s="59"/>
      <c r="O263" s="59"/>
      <c r="P263" s="139">
        <v>0.016510922212464585</v>
      </c>
      <c r="Q263" s="59"/>
      <c r="R263" s="59"/>
      <c r="S263" s="59"/>
      <c r="T263" s="59"/>
      <c r="U263" s="59"/>
      <c r="V263" s="59"/>
      <c r="W263" s="58">
        <v>1422</v>
      </c>
      <c r="X263" s="59"/>
      <c r="Y263" s="59"/>
      <c r="Z263" s="59"/>
      <c r="AA263" s="59"/>
      <c r="AB263" s="59"/>
      <c r="AC263" s="59"/>
      <c r="AD263" s="139">
        <v>0.03465756763343895</v>
      </c>
      <c r="AE263" s="59"/>
      <c r="AF263" s="59"/>
      <c r="AG263" s="59"/>
      <c r="AH263" s="59"/>
      <c r="AI263" s="59"/>
      <c r="AJ263" s="1"/>
    </row>
    <row r="264" spans="2:36" ht="10.5" customHeight="1">
      <c r="B264" s="61" t="s">
        <v>1187</v>
      </c>
      <c r="C264" s="59"/>
      <c r="D264" s="141">
        <v>197166518.4199996</v>
      </c>
      <c r="E264" s="59"/>
      <c r="F264" s="59"/>
      <c r="G264" s="59"/>
      <c r="H264" s="59"/>
      <c r="I264" s="59"/>
      <c r="J264" s="59"/>
      <c r="K264" s="59"/>
      <c r="L264" s="59"/>
      <c r="M264" s="59"/>
      <c r="N264" s="59"/>
      <c r="O264" s="59"/>
      <c r="P264" s="139">
        <v>0.06534408697917424</v>
      </c>
      <c r="Q264" s="59"/>
      <c r="R264" s="59"/>
      <c r="S264" s="59"/>
      <c r="T264" s="59"/>
      <c r="U264" s="59"/>
      <c r="V264" s="59"/>
      <c r="W264" s="58">
        <v>5143</v>
      </c>
      <c r="X264" s="59"/>
      <c r="Y264" s="59"/>
      <c r="Z264" s="59"/>
      <c r="AA264" s="59"/>
      <c r="AB264" s="59"/>
      <c r="AC264" s="59"/>
      <c r="AD264" s="139">
        <v>0.12534730684864734</v>
      </c>
      <c r="AE264" s="59"/>
      <c r="AF264" s="59"/>
      <c r="AG264" s="59"/>
      <c r="AH264" s="59"/>
      <c r="AI264" s="59"/>
      <c r="AJ264" s="1"/>
    </row>
    <row r="265" spans="2:36" ht="10.5" customHeight="1">
      <c r="B265" s="61" t="s">
        <v>1188</v>
      </c>
      <c r="C265" s="59"/>
      <c r="D265" s="141">
        <v>272696268.0099997</v>
      </c>
      <c r="E265" s="59"/>
      <c r="F265" s="59"/>
      <c r="G265" s="59"/>
      <c r="H265" s="59"/>
      <c r="I265" s="59"/>
      <c r="J265" s="59"/>
      <c r="K265" s="59"/>
      <c r="L265" s="59"/>
      <c r="M265" s="59"/>
      <c r="N265" s="59"/>
      <c r="O265" s="59"/>
      <c r="P265" s="139">
        <v>0.09037583459167148</v>
      </c>
      <c r="Q265" s="59"/>
      <c r="R265" s="59"/>
      <c r="S265" s="59"/>
      <c r="T265" s="59"/>
      <c r="U265" s="59"/>
      <c r="V265" s="59"/>
      <c r="W265" s="58">
        <v>5810</v>
      </c>
      <c r="X265" s="59"/>
      <c r="Y265" s="59"/>
      <c r="Z265" s="59"/>
      <c r="AA265" s="59"/>
      <c r="AB265" s="59"/>
      <c r="AC265" s="59"/>
      <c r="AD265" s="139">
        <v>0.14160370460638558</v>
      </c>
      <c r="AE265" s="59"/>
      <c r="AF265" s="59"/>
      <c r="AG265" s="59"/>
      <c r="AH265" s="59"/>
      <c r="AI265" s="59"/>
      <c r="AJ265" s="1"/>
    </row>
    <row r="266" spans="2:36" ht="10.5" customHeight="1">
      <c r="B266" s="61" t="s">
        <v>1189</v>
      </c>
      <c r="C266" s="59"/>
      <c r="D266" s="141">
        <v>290748053.7600008</v>
      </c>
      <c r="E266" s="59"/>
      <c r="F266" s="59"/>
      <c r="G266" s="59"/>
      <c r="H266" s="59"/>
      <c r="I266" s="59"/>
      <c r="J266" s="59"/>
      <c r="K266" s="59"/>
      <c r="L266" s="59"/>
      <c r="M266" s="59"/>
      <c r="N266" s="59"/>
      <c r="O266" s="59"/>
      <c r="P266" s="139">
        <v>0.09635848046699592</v>
      </c>
      <c r="Q266" s="59"/>
      <c r="R266" s="59"/>
      <c r="S266" s="59"/>
      <c r="T266" s="59"/>
      <c r="U266" s="59"/>
      <c r="V266" s="59"/>
      <c r="W266" s="58">
        <v>4774</v>
      </c>
      <c r="X266" s="59"/>
      <c r="Y266" s="59"/>
      <c r="Z266" s="59"/>
      <c r="AA266" s="59"/>
      <c r="AB266" s="59"/>
      <c r="AC266" s="59"/>
      <c r="AD266" s="139">
        <v>0.11635388739946381</v>
      </c>
      <c r="AE266" s="59"/>
      <c r="AF266" s="59"/>
      <c r="AG266" s="59"/>
      <c r="AH266" s="59"/>
      <c r="AI266" s="59"/>
      <c r="AJ266" s="1"/>
    </row>
    <row r="267" spans="2:36" ht="10.5" customHeight="1">
      <c r="B267" s="61" t="s">
        <v>1190</v>
      </c>
      <c r="C267" s="59"/>
      <c r="D267" s="141">
        <v>300523636.8200003</v>
      </c>
      <c r="E267" s="59"/>
      <c r="F267" s="59"/>
      <c r="G267" s="59"/>
      <c r="H267" s="59"/>
      <c r="I267" s="59"/>
      <c r="J267" s="59"/>
      <c r="K267" s="59"/>
      <c r="L267" s="59"/>
      <c r="M267" s="59"/>
      <c r="N267" s="59"/>
      <c r="O267" s="59"/>
      <c r="P267" s="139">
        <v>0.09959826252970923</v>
      </c>
      <c r="Q267" s="59"/>
      <c r="R267" s="59"/>
      <c r="S267" s="59"/>
      <c r="T267" s="59"/>
      <c r="U267" s="59"/>
      <c r="V267" s="59"/>
      <c r="W267" s="58">
        <v>4047</v>
      </c>
      <c r="X267" s="59"/>
      <c r="Y267" s="59"/>
      <c r="Z267" s="59"/>
      <c r="AA267" s="59"/>
      <c r="AB267" s="59"/>
      <c r="AC267" s="59"/>
      <c r="AD267" s="139">
        <v>0.09863514501584207</v>
      </c>
      <c r="AE267" s="59"/>
      <c r="AF267" s="59"/>
      <c r="AG267" s="59"/>
      <c r="AH267" s="59"/>
      <c r="AI267" s="59"/>
      <c r="AJ267" s="1"/>
    </row>
    <row r="268" spans="2:36" ht="10.5" customHeight="1">
      <c r="B268" s="61" t="s">
        <v>1191</v>
      </c>
      <c r="C268" s="59"/>
      <c r="D268" s="141">
        <v>240768512.82000047</v>
      </c>
      <c r="E268" s="59"/>
      <c r="F268" s="59"/>
      <c r="G268" s="59"/>
      <c r="H268" s="59"/>
      <c r="I268" s="59"/>
      <c r="J268" s="59"/>
      <c r="K268" s="59"/>
      <c r="L268" s="59"/>
      <c r="M268" s="59"/>
      <c r="N268" s="59"/>
      <c r="O268" s="59"/>
      <c r="P268" s="139">
        <v>0.07979447408024365</v>
      </c>
      <c r="Q268" s="59"/>
      <c r="R268" s="59"/>
      <c r="S268" s="59"/>
      <c r="T268" s="59"/>
      <c r="U268" s="59"/>
      <c r="V268" s="59"/>
      <c r="W268" s="58">
        <v>2971</v>
      </c>
      <c r="X268" s="59"/>
      <c r="Y268" s="59"/>
      <c r="Z268" s="59"/>
      <c r="AA268" s="59"/>
      <c r="AB268" s="59"/>
      <c r="AC268" s="59"/>
      <c r="AD268" s="139">
        <v>0.07241043139166464</v>
      </c>
      <c r="AE268" s="59"/>
      <c r="AF268" s="59"/>
      <c r="AG268" s="59"/>
      <c r="AH268" s="59"/>
      <c r="AI268" s="59"/>
      <c r="AJ268" s="1"/>
    </row>
    <row r="269" spans="2:36" ht="10.5" customHeight="1">
      <c r="B269" s="61" t="s">
        <v>1192</v>
      </c>
      <c r="C269" s="59"/>
      <c r="D269" s="141">
        <v>315818698.06999993</v>
      </c>
      <c r="E269" s="59"/>
      <c r="F269" s="59"/>
      <c r="G269" s="59"/>
      <c r="H269" s="59"/>
      <c r="I269" s="59"/>
      <c r="J269" s="59"/>
      <c r="K269" s="59"/>
      <c r="L269" s="59"/>
      <c r="M269" s="59"/>
      <c r="N269" s="59"/>
      <c r="O269" s="59"/>
      <c r="P269" s="139">
        <v>0.10466728652364508</v>
      </c>
      <c r="Q269" s="59"/>
      <c r="R269" s="59"/>
      <c r="S269" s="59"/>
      <c r="T269" s="59"/>
      <c r="U269" s="59"/>
      <c r="V269" s="59"/>
      <c r="W269" s="58">
        <v>3485</v>
      </c>
      <c r="X269" s="59"/>
      <c r="Y269" s="59"/>
      <c r="Z269" s="59"/>
      <c r="AA269" s="59"/>
      <c r="AB269" s="59"/>
      <c r="AC269" s="59"/>
      <c r="AD269" s="139">
        <v>0.08493785035339996</v>
      </c>
      <c r="AE269" s="59"/>
      <c r="AF269" s="59"/>
      <c r="AG269" s="59"/>
      <c r="AH269" s="59"/>
      <c r="AI269" s="59"/>
      <c r="AJ269" s="1"/>
    </row>
    <row r="270" spans="2:36" ht="10.5" customHeight="1">
      <c r="B270" s="61" t="s">
        <v>1193</v>
      </c>
      <c r="C270" s="59"/>
      <c r="D270" s="141">
        <v>350543809.46000046</v>
      </c>
      <c r="E270" s="59"/>
      <c r="F270" s="59"/>
      <c r="G270" s="59"/>
      <c r="H270" s="59"/>
      <c r="I270" s="59"/>
      <c r="J270" s="59"/>
      <c r="K270" s="59"/>
      <c r="L270" s="59"/>
      <c r="M270" s="59"/>
      <c r="N270" s="59"/>
      <c r="O270" s="59"/>
      <c r="P270" s="139">
        <v>0.11617573490125535</v>
      </c>
      <c r="Q270" s="59"/>
      <c r="R270" s="59"/>
      <c r="S270" s="59"/>
      <c r="T270" s="59"/>
      <c r="U270" s="59"/>
      <c r="V270" s="59"/>
      <c r="W270" s="58">
        <v>3497</v>
      </c>
      <c r="X270" s="59"/>
      <c r="Y270" s="59"/>
      <c r="Z270" s="59"/>
      <c r="AA270" s="59"/>
      <c r="AB270" s="59"/>
      <c r="AC270" s="59"/>
      <c r="AD270" s="139">
        <v>0.08523031927857665</v>
      </c>
      <c r="AE270" s="59"/>
      <c r="AF270" s="59"/>
      <c r="AG270" s="59"/>
      <c r="AH270" s="59"/>
      <c r="AI270" s="59"/>
      <c r="AJ270" s="1"/>
    </row>
    <row r="271" spans="2:36" ht="10.5" customHeight="1">
      <c r="B271" s="61" t="s">
        <v>1194</v>
      </c>
      <c r="C271" s="59"/>
      <c r="D271" s="141">
        <v>265080217.1999994</v>
      </c>
      <c r="E271" s="59"/>
      <c r="F271" s="59"/>
      <c r="G271" s="59"/>
      <c r="H271" s="59"/>
      <c r="I271" s="59"/>
      <c r="J271" s="59"/>
      <c r="K271" s="59"/>
      <c r="L271" s="59"/>
      <c r="M271" s="59"/>
      <c r="N271" s="59"/>
      <c r="O271" s="59"/>
      <c r="P271" s="139">
        <v>0.0878517555007867</v>
      </c>
      <c r="Q271" s="59"/>
      <c r="R271" s="59"/>
      <c r="S271" s="59"/>
      <c r="T271" s="59"/>
      <c r="U271" s="59"/>
      <c r="V271" s="59"/>
      <c r="W271" s="58">
        <v>2466</v>
      </c>
      <c r="X271" s="59"/>
      <c r="Y271" s="59"/>
      <c r="Z271" s="59"/>
      <c r="AA271" s="59"/>
      <c r="AB271" s="59"/>
      <c r="AC271" s="59"/>
      <c r="AD271" s="139">
        <v>0.06010236412381185</v>
      </c>
      <c r="AE271" s="59"/>
      <c r="AF271" s="59"/>
      <c r="AG271" s="59"/>
      <c r="AH271" s="59"/>
      <c r="AI271" s="59"/>
      <c r="AJ271" s="1"/>
    </row>
    <row r="272" spans="2:36" ht="10.5" customHeight="1">
      <c r="B272" s="61" t="s">
        <v>1195</v>
      </c>
      <c r="C272" s="59"/>
      <c r="D272" s="141">
        <v>229307970.93999997</v>
      </c>
      <c r="E272" s="59"/>
      <c r="F272" s="59"/>
      <c r="G272" s="59"/>
      <c r="H272" s="59"/>
      <c r="I272" s="59"/>
      <c r="J272" s="59"/>
      <c r="K272" s="59"/>
      <c r="L272" s="59"/>
      <c r="M272" s="59"/>
      <c r="N272" s="59"/>
      <c r="O272" s="59"/>
      <c r="P272" s="139">
        <v>0.07599627014868171</v>
      </c>
      <c r="Q272" s="59"/>
      <c r="R272" s="59"/>
      <c r="S272" s="59"/>
      <c r="T272" s="59"/>
      <c r="U272" s="59"/>
      <c r="V272" s="59"/>
      <c r="W272" s="58">
        <v>2239</v>
      </c>
      <c r="X272" s="59"/>
      <c r="Y272" s="59"/>
      <c r="Z272" s="59"/>
      <c r="AA272" s="59"/>
      <c r="AB272" s="59"/>
      <c r="AC272" s="59"/>
      <c r="AD272" s="139">
        <v>0.054569826955885935</v>
      </c>
      <c r="AE272" s="59"/>
      <c r="AF272" s="59"/>
      <c r="AG272" s="59"/>
      <c r="AH272" s="59"/>
      <c r="AI272" s="59"/>
      <c r="AJ272" s="1"/>
    </row>
    <row r="273" spans="2:36" ht="10.5" customHeight="1">
      <c r="B273" s="61" t="s">
        <v>1196</v>
      </c>
      <c r="C273" s="59"/>
      <c r="D273" s="141">
        <v>275797964.9699998</v>
      </c>
      <c r="E273" s="59"/>
      <c r="F273" s="59"/>
      <c r="G273" s="59"/>
      <c r="H273" s="59"/>
      <c r="I273" s="59"/>
      <c r="J273" s="59"/>
      <c r="K273" s="59"/>
      <c r="L273" s="59"/>
      <c r="M273" s="59"/>
      <c r="N273" s="59"/>
      <c r="O273" s="59"/>
      <c r="P273" s="139">
        <v>0.09140378577507446</v>
      </c>
      <c r="Q273" s="59"/>
      <c r="R273" s="59"/>
      <c r="S273" s="59"/>
      <c r="T273" s="59"/>
      <c r="U273" s="59"/>
      <c r="V273" s="59"/>
      <c r="W273" s="58">
        <v>2352</v>
      </c>
      <c r="X273" s="59"/>
      <c r="Y273" s="59"/>
      <c r="Z273" s="59"/>
      <c r="AA273" s="59"/>
      <c r="AB273" s="59"/>
      <c r="AC273" s="59"/>
      <c r="AD273" s="139">
        <v>0.057323909334633195</v>
      </c>
      <c r="AE273" s="59"/>
      <c r="AF273" s="59"/>
      <c r="AG273" s="59"/>
      <c r="AH273" s="59"/>
      <c r="AI273" s="59"/>
      <c r="AJ273" s="1"/>
    </row>
    <row r="274" spans="2:36" ht="10.5" customHeight="1">
      <c r="B274" s="61" t="s">
        <v>1197</v>
      </c>
      <c r="C274" s="59"/>
      <c r="D274" s="141">
        <v>179320490.1399997</v>
      </c>
      <c r="E274" s="59"/>
      <c r="F274" s="59"/>
      <c r="G274" s="59"/>
      <c r="H274" s="59"/>
      <c r="I274" s="59"/>
      <c r="J274" s="59"/>
      <c r="K274" s="59"/>
      <c r="L274" s="59"/>
      <c r="M274" s="59"/>
      <c r="N274" s="59"/>
      <c r="O274" s="59"/>
      <c r="P274" s="139">
        <v>0.05942963236737728</v>
      </c>
      <c r="Q274" s="59"/>
      <c r="R274" s="59"/>
      <c r="S274" s="59"/>
      <c r="T274" s="59"/>
      <c r="U274" s="59"/>
      <c r="V274" s="59"/>
      <c r="W274" s="58">
        <v>1458</v>
      </c>
      <c r="X274" s="59"/>
      <c r="Y274" s="59"/>
      <c r="Z274" s="59"/>
      <c r="AA274" s="59"/>
      <c r="AB274" s="59"/>
      <c r="AC274" s="59"/>
      <c r="AD274" s="139">
        <v>0.03553497440896905</v>
      </c>
      <c r="AE274" s="59"/>
      <c r="AF274" s="59"/>
      <c r="AG274" s="59"/>
      <c r="AH274" s="59"/>
      <c r="AI274" s="59"/>
      <c r="AJ274" s="1"/>
    </row>
    <row r="275" spans="2:36" ht="10.5" customHeight="1">
      <c r="B275" s="61" t="s">
        <v>1198</v>
      </c>
      <c r="C275" s="59"/>
      <c r="D275" s="141">
        <v>12622440.159999996</v>
      </c>
      <c r="E275" s="59"/>
      <c r="F275" s="59"/>
      <c r="G275" s="59"/>
      <c r="H275" s="59"/>
      <c r="I275" s="59"/>
      <c r="J275" s="59"/>
      <c r="K275" s="59"/>
      <c r="L275" s="59"/>
      <c r="M275" s="59"/>
      <c r="N275" s="59"/>
      <c r="O275" s="59"/>
      <c r="P275" s="139">
        <v>0.0041832753061424345</v>
      </c>
      <c r="Q275" s="59"/>
      <c r="R275" s="59"/>
      <c r="S275" s="59"/>
      <c r="T275" s="59"/>
      <c r="U275" s="59"/>
      <c r="V275" s="59"/>
      <c r="W275" s="58">
        <v>101</v>
      </c>
      <c r="X275" s="59"/>
      <c r="Y275" s="59"/>
      <c r="Z275" s="59"/>
      <c r="AA275" s="59"/>
      <c r="AB275" s="59"/>
      <c r="AC275" s="59"/>
      <c r="AD275" s="139">
        <v>0.002461613453570558</v>
      </c>
      <c r="AE275" s="59"/>
      <c r="AF275" s="59"/>
      <c r="AG275" s="59"/>
      <c r="AH275" s="59"/>
      <c r="AI275" s="59"/>
      <c r="AJ275" s="1"/>
    </row>
    <row r="276" spans="2:36" ht="10.5" customHeight="1">
      <c r="B276" s="61" t="s">
        <v>1199</v>
      </c>
      <c r="C276" s="59"/>
      <c r="D276" s="141">
        <v>2868766.72</v>
      </c>
      <c r="E276" s="59"/>
      <c r="F276" s="59"/>
      <c r="G276" s="59"/>
      <c r="H276" s="59"/>
      <c r="I276" s="59"/>
      <c r="J276" s="59"/>
      <c r="K276" s="59"/>
      <c r="L276" s="59"/>
      <c r="M276" s="59"/>
      <c r="N276" s="59"/>
      <c r="O276" s="59"/>
      <c r="P276" s="139">
        <v>0.000950754436284785</v>
      </c>
      <c r="Q276" s="59"/>
      <c r="R276" s="59"/>
      <c r="S276" s="59"/>
      <c r="T276" s="59"/>
      <c r="U276" s="59"/>
      <c r="V276" s="59"/>
      <c r="W276" s="58">
        <v>27</v>
      </c>
      <c r="X276" s="59"/>
      <c r="Y276" s="59"/>
      <c r="Z276" s="59"/>
      <c r="AA276" s="59"/>
      <c r="AB276" s="59"/>
      <c r="AC276" s="59"/>
      <c r="AD276" s="139">
        <v>0.0006580550816475749</v>
      </c>
      <c r="AE276" s="59"/>
      <c r="AF276" s="59"/>
      <c r="AG276" s="59"/>
      <c r="AH276" s="59"/>
      <c r="AI276" s="59"/>
      <c r="AJ276" s="1"/>
    </row>
    <row r="277" spans="2:36" ht="10.5" customHeight="1">
      <c r="B277" s="61" t="s">
        <v>1200</v>
      </c>
      <c r="C277" s="59"/>
      <c r="D277" s="141">
        <v>160132.28999999998</v>
      </c>
      <c r="E277" s="59"/>
      <c r="F277" s="59"/>
      <c r="G277" s="59"/>
      <c r="H277" s="59"/>
      <c r="I277" s="59"/>
      <c r="J277" s="59"/>
      <c r="K277" s="59"/>
      <c r="L277" s="59"/>
      <c r="M277" s="59"/>
      <c r="N277" s="59"/>
      <c r="O277" s="59"/>
      <c r="P277" s="139">
        <v>5.3070360879654134E-05</v>
      </c>
      <c r="Q277" s="59"/>
      <c r="R277" s="59"/>
      <c r="S277" s="59"/>
      <c r="T277" s="59"/>
      <c r="U277" s="59"/>
      <c r="V277" s="59"/>
      <c r="W277" s="58">
        <v>2</v>
      </c>
      <c r="X277" s="59"/>
      <c r="Y277" s="59"/>
      <c r="Z277" s="59"/>
      <c r="AA277" s="59"/>
      <c r="AB277" s="59"/>
      <c r="AC277" s="59"/>
      <c r="AD277" s="139">
        <v>4.874482086278333E-05</v>
      </c>
      <c r="AE277" s="59"/>
      <c r="AF277" s="59"/>
      <c r="AG277" s="59"/>
      <c r="AH277" s="59"/>
      <c r="AI277" s="59"/>
      <c r="AJ277" s="1"/>
    </row>
    <row r="278" spans="2:36" ht="10.5" customHeight="1">
      <c r="B278" s="61" t="s">
        <v>1201</v>
      </c>
      <c r="C278" s="59"/>
      <c r="D278" s="141">
        <v>48084.5</v>
      </c>
      <c r="E278" s="59"/>
      <c r="F278" s="59"/>
      <c r="G278" s="59"/>
      <c r="H278" s="59"/>
      <c r="I278" s="59"/>
      <c r="J278" s="59"/>
      <c r="K278" s="59"/>
      <c r="L278" s="59"/>
      <c r="M278" s="59"/>
      <c r="N278" s="59"/>
      <c r="O278" s="59"/>
      <c r="P278" s="139">
        <v>1.5935959997310533E-05</v>
      </c>
      <c r="Q278" s="59"/>
      <c r="R278" s="59"/>
      <c r="S278" s="59"/>
      <c r="T278" s="59"/>
      <c r="U278" s="59"/>
      <c r="V278" s="59"/>
      <c r="W278" s="58">
        <v>1</v>
      </c>
      <c r="X278" s="59"/>
      <c r="Y278" s="59"/>
      <c r="Z278" s="59"/>
      <c r="AA278" s="59"/>
      <c r="AB278" s="59"/>
      <c r="AC278" s="59"/>
      <c r="AD278" s="139">
        <v>2.4372410431391666E-05</v>
      </c>
      <c r="AE278" s="59"/>
      <c r="AF278" s="59"/>
      <c r="AG278" s="59"/>
      <c r="AH278" s="59"/>
      <c r="AI278" s="59"/>
      <c r="AJ278" s="1"/>
    </row>
    <row r="279" spans="2:36" ht="10.5" customHeight="1">
      <c r="B279" s="61" t="s">
        <v>1203</v>
      </c>
      <c r="C279" s="59"/>
      <c r="D279" s="141">
        <v>228971.14</v>
      </c>
      <c r="E279" s="59"/>
      <c r="F279" s="59"/>
      <c r="G279" s="59"/>
      <c r="H279" s="59"/>
      <c r="I279" s="59"/>
      <c r="J279" s="59"/>
      <c r="K279" s="59"/>
      <c r="L279" s="59"/>
      <c r="M279" s="59"/>
      <c r="N279" s="59"/>
      <c r="O279" s="59"/>
      <c r="P279" s="139">
        <v>7.588463907451651E-05</v>
      </c>
      <c r="Q279" s="59"/>
      <c r="R279" s="59"/>
      <c r="S279" s="59"/>
      <c r="T279" s="59"/>
      <c r="U279" s="59"/>
      <c r="V279" s="59"/>
      <c r="W279" s="58">
        <v>4</v>
      </c>
      <c r="X279" s="59"/>
      <c r="Y279" s="59"/>
      <c r="Z279" s="59"/>
      <c r="AA279" s="59"/>
      <c r="AB279" s="59"/>
      <c r="AC279" s="59"/>
      <c r="AD279" s="139">
        <v>9.748964172556666E-05</v>
      </c>
      <c r="AE279" s="59"/>
      <c r="AF279" s="59"/>
      <c r="AG279" s="59"/>
      <c r="AH279" s="59"/>
      <c r="AI279" s="59"/>
      <c r="AJ279" s="1"/>
    </row>
    <row r="280" spans="2:36" ht="9.75" customHeight="1">
      <c r="B280" s="147"/>
      <c r="C280" s="143"/>
      <c r="D280" s="144">
        <v>3017358226.81</v>
      </c>
      <c r="E280" s="143"/>
      <c r="F280" s="143"/>
      <c r="G280" s="143"/>
      <c r="H280" s="143"/>
      <c r="I280" s="143"/>
      <c r="J280" s="143"/>
      <c r="K280" s="143"/>
      <c r="L280" s="143"/>
      <c r="M280" s="143"/>
      <c r="N280" s="143"/>
      <c r="O280" s="143"/>
      <c r="P280" s="145">
        <v>0.9999999999999963</v>
      </c>
      <c r="Q280" s="143"/>
      <c r="R280" s="143"/>
      <c r="S280" s="143"/>
      <c r="T280" s="143"/>
      <c r="U280" s="143"/>
      <c r="V280" s="143"/>
      <c r="W280" s="146">
        <v>41030</v>
      </c>
      <c r="X280" s="143"/>
      <c r="Y280" s="143"/>
      <c r="Z280" s="143"/>
      <c r="AA280" s="143"/>
      <c r="AB280" s="143"/>
      <c r="AC280" s="143"/>
      <c r="AD280" s="145">
        <v>1</v>
      </c>
      <c r="AE280" s="143"/>
      <c r="AF280" s="143"/>
      <c r="AG280" s="143"/>
      <c r="AH280" s="143"/>
      <c r="AI280" s="143"/>
      <c r="AJ280" s="1"/>
    </row>
    <row r="281" spans="2:36" ht="9" customHeight="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ht="18.75" customHeight="1">
      <c r="B282" s="68" t="s">
        <v>1180</v>
      </c>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70"/>
    </row>
    <row r="283" spans="2:36" ht="8.25" customHeight="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ht="12" customHeight="1">
      <c r="B284" s="55" t="s">
        <v>1184</v>
      </c>
      <c r="C284" s="56"/>
      <c r="D284" s="55" t="s">
        <v>1181</v>
      </c>
      <c r="E284" s="56"/>
      <c r="F284" s="56"/>
      <c r="G284" s="56"/>
      <c r="H284" s="56"/>
      <c r="I284" s="56"/>
      <c r="J284" s="56"/>
      <c r="K284" s="56"/>
      <c r="L284" s="56"/>
      <c r="M284" s="56"/>
      <c r="N284" s="56"/>
      <c r="O284" s="56"/>
      <c r="P284" s="55" t="s">
        <v>1182</v>
      </c>
      <c r="Q284" s="56"/>
      <c r="R284" s="56"/>
      <c r="S284" s="56"/>
      <c r="T284" s="56"/>
      <c r="U284" s="56"/>
      <c r="V284" s="56"/>
      <c r="W284" s="55" t="s">
        <v>1183</v>
      </c>
      <c r="X284" s="56"/>
      <c r="Y284" s="56"/>
      <c r="Z284" s="56"/>
      <c r="AA284" s="56"/>
      <c r="AB284" s="56"/>
      <c r="AC284" s="56"/>
      <c r="AD284" s="56"/>
      <c r="AE284" s="55" t="s">
        <v>1182</v>
      </c>
      <c r="AF284" s="56"/>
      <c r="AG284" s="56"/>
      <c r="AH284" s="56"/>
      <c r="AI284" s="56"/>
      <c r="AJ284" s="1"/>
    </row>
    <row r="285" spans="2:36" ht="12" customHeight="1">
      <c r="B285" s="61" t="s">
        <v>1254</v>
      </c>
      <c r="C285" s="59"/>
      <c r="D285" s="141">
        <v>2847188461.63001</v>
      </c>
      <c r="E285" s="59"/>
      <c r="F285" s="59"/>
      <c r="G285" s="59"/>
      <c r="H285" s="59"/>
      <c r="I285" s="59"/>
      <c r="J285" s="59"/>
      <c r="K285" s="59"/>
      <c r="L285" s="59"/>
      <c r="M285" s="59"/>
      <c r="N285" s="59"/>
      <c r="O285" s="59"/>
      <c r="P285" s="139">
        <v>0.9436030618877145</v>
      </c>
      <c r="Q285" s="59"/>
      <c r="R285" s="59"/>
      <c r="S285" s="59"/>
      <c r="T285" s="59"/>
      <c r="U285" s="59"/>
      <c r="V285" s="59"/>
      <c r="W285" s="58">
        <v>38972</v>
      </c>
      <c r="X285" s="59"/>
      <c r="Y285" s="59"/>
      <c r="Z285" s="59"/>
      <c r="AA285" s="59"/>
      <c r="AB285" s="59"/>
      <c r="AC285" s="59"/>
      <c r="AD285" s="59"/>
      <c r="AE285" s="139">
        <v>0.9498415793321959</v>
      </c>
      <c r="AF285" s="59"/>
      <c r="AG285" s="59"/>
      <c r="AH285" s="59"/>
      <c r="AI285" s="59"/>
      <c r="AJ285" s="1"/>
    </row>
    <row r="286" spans="2:36" ht="12" customHeight="1">
      <c r="B286" s="61" t="s">
        <v>1286</v>
      </c>
      <c r="C286" s="59"/>
      <c r="D286" s="141">
        <v>58363607.73000002</v>
      </c>
      <c r="E286" s="59"/>
      <c r="F286" s="59"/>
      <c r="G286" s="59"/>
      <c r="H286" s="59"/>
      <c r="I286" s="59"/>
      <c r="J286" s="59"/>
      <c r="K286" s="59"/>
      <c r="L286" s="59"/>
      <c r="M286" s="59"/>
      <c r="N286" s="59"/>
      <c r="O286" s="59"/>
      <c r="P286" s="139">
        <v>0.019342618059541038</v>
      </c>
      <c r="Q286" s="59"/>
      <c r="R286" s="59"/>
      <c r="S286" s="59"/>
      <c r="T286" s="59"/>
      <c r="U286" s="59"/>
      <c r="V286" s="59"/>
      <c r="W286" s="58">
        <v>994</v>
      </c>
      <c r="X286" s="59"/>
      <c r="Y286" s="59"/>
      <c r="Z286" s="59"/>
      <c r="AA286" s="59"/>
      <c r="AB286" s="59"/>
      <c r="AC286" s="59"/>
      <c r="AD286" s="59"/>
      <c r="AE286" s="139">
        <v>0.024226175968803314</v>
      </c>
      <c r="AF286" s="59"/>
      <c r="AG286" s="59"/>
      <c r="AH286" s="59"/>
      <c r="AI286" s="59"/>
      <c r="AJ286" s="1"/>
    </row>
    <row r="287" spans="2:36" ht="12" customHeight="1">
      <c r="B287" s="61" t="s">
        <v>1186</v>
      </c>
      <c r="C287" s="59"/>
      <c r="D287" s="141">
        <v>37167827.809999995</v>
      </c>
      <c r="E287" s="59"/>
      <c r="F287" s="59"/>
      <c r="G287" s="59"/>
      <c r="H287" s="59"/>
      <c r="I287" s="59"/>
      <c r="J287" s="59"/>
      <c r="K287" s="59"/>
      <c r="L287" s="59"/>
      <c r="M287" s="59"/>
      <c r="N287" s="59"/>
      <c r="O287" s="59"/>
      <c r="P287" s="139">
        <v>0.012318003039796273</v>
      </c>
      <c r="Q287" s="59"/>
      <c r="R287" s="59"/>
      <c r="S287" s="59"/>
      <c r="T287" s="59"/>
      <c r="U287" s="59"/>
      <c r="V287" s="59"/>
      <c r="W287" s="58">
        <v>324</v>
      </c>
      <c r="X287" s="59"/>
      <c r="Y287" s="59"/>
      <c r="Z287" s="59"/>
      <c r="AA287" s="59"/>
      <c r="AB287" s="59"/>
      <c r="AC287" s="59"/>
      <c r="AD287" s="59"/>
      <c r="AE287" s="139">
        <v>0.0078966609797709</v>
      </c>
      <c r="AF287" s="59"/>
      <c r="AG287" s="59"/>
      <c r="AH287" s="59"/>
      <c r="AI287" s="59"/>
      <c r="AJ287" s="1"/>
    </row>
    <row r="288" spans="2:36" ht="12" customHeight="1">
      <c r="B288" s="61" t="s">
        <v>1187</v>
      </c>
      <c r="C288" s="59"/>
      <c r="D288" s="141">
        <v>31765638.249999993</v>
      </c>
      <c r="E288" s="59"/>
      <c r="F288" s="59"/>
      <c r="G288" s="59"/>
      <c r="H288" s="59"/>
      <c r="I288" s="59"/>
      <c r="J288" s="59"/>
      <c r="K288" s="59"/>
      <c r="L288" s="59"/>
      <c r="M288" s="59"/>
      <c r="N288" s="59"/>
      <c r="O288" s="59"/>
      <c r="P288" s="139">
        <v>0.010527632406306305</v>
      </c>
      <c r="Q288" s="59"/>
      <c r="R288" s="59"/>
      <c r="S288" s="59"/>
      <c r="T288" s="59"/>
      <c r="U288" s="59"/>
      <c r="V288" s="59"/>
      <c r="W288" s="58">
        <v>311</v>
      </c>
      <c r="X288" s="59"/>
      <c r="Y288" s="59"/>
      <c r="Z288" s="59"/>
      <c r="AA288" s="59"/>
      <c r="AB288" s="59"/>
      <c r="AC288" s="59"/>
      <c r="AD288" s="59"/>
      <c r="AE288" s="139">
        <v>0.007579819644162808</v>
      </c>
      <c r="AF288" s="59"/>
      <c r="AG288" s="59"/>
      <c r="AH288" s="59"/>
      <c r="AI288" s="59"/>
      <c r="AJ288" s="1"/>
    </row>
    <row r="289" spans="2:36" ht="12" customHeight="1">
      <c r="B289" s="61" t="s">
        <v>1188</v>
      </c>
      <c r="C289" s="59"/>
      <c r="D289" s="141">
        <v>12200762.629999997</v>
      </c>
      <c r="E289" s="59"/>
      <c r="F289" s="59"/>
      <c r="G289" s="59"/>
      <c r="H289" s="59"/>
      <c r="I289" s="59"/>
      <c r="J289" s="59"/>
      <c r="K289" s="59"/>
      <c r="L289" s="59"/>
      <c r="M289" s="59"/>
      <c r="N289" s="59"/>
      <c r="O289" s="59"/>
      <c r="P289" s="139">
        <v>0.0040435247368353746</v>
      </c>
      <c r="Q289" s="59"/>
      <c r="R289" s="59"/>
      <c r="S289" s="59"/>
      <c r="T289" s="59"/>
      <c r="U289" s="59"/>
      <c r="V289" s="59"/>
      <c r="W289" s="58">
        <v>105</v>
      </c>
      <c r="X289" s="59"/>
      <c r="Y289" s="59"/>
      <c r="Z289" s="59"/>
      <c r="AA289" s="59"/>
      <c r="AB289" s="59"/>
      <c r="AC289" s="59"/>
      <c r="AD289" s="59"/>
      <c r="AE289" s="139">
        <v>0.002559103095296125</v>
      </c>
      <c r="AF289" s="59"/>
      <c r="AG289" s="59"/>
      <c r="AH289" s="59"/>
      <c r="AI289" s="59"/>
      <c r="AJ289" s="1"/>
    </row>
    <row r="290" spans="2:36" ht="12" customHeight="1">
      <c r="B290" s="61" t="s">
        <v>1189</v>
      </c>
      <c r="C290" s="59"/>
      <c r="D290" s="141">
        <v>8353309.990000004</v>
      </c>
      <c r="E290" s="59"/>
      <c r="F290" s="59"/>
      <c r="G290" s="59"/>
      <c r="H290" s="59"/>
      <c r="I290" s="59"/>
      <c r="J290" s="59"/>
      <c r="K290" s="59"/>
      <c r="L290" s="59"/>
      <c r="M290" s="59"/>
      <c r="N290" s="59"/>
      <c r="O290" s="59"/>
      <c r="P290" s="139">
        <v>0.0027684183852545847</v>
      </c>
      <c r="Q290" s="59"/>
      <c r="R290" s="59"/>
      <c r="S290" s="59"/>
      <c r="T290" s="59"/>
      <c r="U290" s="59"/>
      <c r="V290" s="59"/>
      <c r="W290" s="58">
        <v>83</v>
      </c>
      <c r="X290" s="59"/>
      <c r="Y290" s="59"/>
      <c r="Z290" s="59"/>
      <c r="AA290" s="59"/>
      <c r="AB290" s="59"/>
      <c r="AC290" s="59"/>
      <c r="AD290" s="59"/>
      <c r="AE290" s="139">
        <v>0.0020229100658055083</v>
      </c>
      <c r="AF290" s="59"/>
      <c r="AG290" s="59"/>
      <c r="AH290" s="59"/>
      <c r="AI290" s="59"/>
      <c r="AJ290" s="1"/>
    </row>
    <row r="291" spans="2:36" ht="12" customHeight="1">
      <c r="B291" s="61" t="s">
        <v>1192</v>
      </c>
      <c r="C291" s="59"/>
      <c r="D291" s="141">
        <v>19861974.920000006</v>
      </c>
      <c r="E291" s="59"/>
      <c r="F291" s="59"/>
      <c r="G291" s="59"/>
      <c r="H291" s="59"/>
      <c r="I291" s="59"/>
      <c r="J291" s="59"/>
      <c r="K291" s="59"/>
      <c r="L291" s="59"/>
      <c r="M291" s="59"/>
      <c r="N291" s="59"/>
      <c r="O291" s="59"/>
      <c r="P291" s="139">
        <v>0.00658257105289031</v>
      </c>
      <c r="Q291" s="59"/>
      <c r="R291" s="59"/>
      <c r="S291" s="59"/>
      <c r="T291" s="59"/>
      <c r="U291" s="59"/>
      <c r="V291" s="59"/>
      <c r="W291" s="58">
        <v>220</v>
      </c>
      <c r="X291" s="59"/>
      <c r="Y291" s="59"/>
      <c r="Z291" s="59"/>
      <c r="AA291" s="59"/>
      <c r="AB291" s="59"/>
      <c r="AC291" s="59"/>
      <c r="AD291" s="59"/>
      <c r="AE291" s="139">
        <v>0.005361930294906166</v>
      </c>
      <c r="AF291" s="59"/>
      <c r="AG291" s="59"/>
      <c r="AH291" s="59"/>
      <c r="AI291" s="59"/>
      <c r="AJ291" s="1"/>
    </row>
    <row r="292" spans="2:36" ht="12" customHeight="1">
      <c r="B292" s="61" t="s">
        <v>1191</v>
      </c>
      <c r="C292" s="59"/>
      <c r="D292" s="141">
        <v>2456643.8499999996</v>
      </c>
      <c r="E292" s="59"/>
      <c r="F292" s="59"/>
      <c r="G292" s="59"/>
      <c r="H292" s="59"/>
      <c r="I292" s="59"/>
      <c r="J292" s="59"/>
      <c r="K292" s="59"/>
      <c r="L292" s="59"/>
      <c r="M292" s="59"/>
      <c r="N292" s="59"/>
      <c r="O292" s="59"/>
      <c r="P292" s="139">
        <v>0.0008141704316617372</v>
      </c>
      <c r="Q292" s="59"/>
      <c r="R292" s="59"/>
      <c r="S292" s="59"/>
      <c r="T292" s="59"/>
      <c r="U292" s="59"/>
      <c r="V292" s="59"/>
      <c r="W292" s="58">
        <v>21</v>
      </c>
      <c r="X292" s="59"/>
      <c r="Y292" s="59"/>
      <c r="Z292" s="59"/>
      <c r="AA292" s="59"/>
      <c r="AB292" s="59"/>
      <c r="AC292" s="59"/>
      <c r="AD292" s="59"/>
      <c r="AE292" s="139">
        <v>0.000511820619059225</v>
      </c>
      <c r="AF292" s="59"/>
      <c r="AG292" s="59"/>
      <c r="AH292" s="59"/>
      <c r="AI292" s="59"/>
      <c r="AJ292" s="1"/>
    </row>
    <row r="293" spans="2:35" ht="9.75" customHeight="1">
      <c r="B293" s="147"/>
      <c r="C293" s="143"/>
      <c r="D293" s="144">
        <v>3017358226.81001</v>
      </c>
      <c r="E293" s="143"/>
      <c r="F293" s="143"/>
      <c r="G293" s="143"/>
      <c r="H293" s="143"/>
      <c r="I293" s="143"/>
      <c r="J293" s="143"/>
      <c r="K293" s="143"/>
      <c r="L293" s="143"/>
      <c r="M293" s="143"/>
      <c r="N293" s="143"/>
      <c r="O293" s="143"/>
      <c r="P293" s="145">
        <v>0.999999999999993</v>
      </c>
      <c r="Q293" s="143"/>
      <c r="R293" s="143"/>
      <c r="S293" s="143"/>
      <c r="T293" s="143"/>
      <c r="U293" s="143"/>
      <c r="V293" s="143"/>
      <c r="W293" s="146">
        <v>41030</v>
      </c>
      <c r="X293" s="143"/>
      <c r="Y293" s="143"/>
      <c r="Z293" s="143"/>
      <c r="AA293" s="143"/>
      <c r="AB293" s="143"/>
      <c r="AC293" s="143"/>
      <c r="AD293" s="143"/>
      <c r="AE293" s="145">
        <v>1</v>
      </c>
      <c r="AF293" s="143"/>
      <c r="AG293" s="143"/>
      <c r="AH293" s="143"/>
      <c r="AI293" s="143"/>
    </row>
  </sheetData>
  <sheetProtection/>
  <mergeCells count="1208">
    <mergeCell ref="B293:C293"/>
    <mergeCell ref="D293:O293"/>
    <mergeCell ref="P293:V293"/>
    <mergeCell ref="W293:AD293"/>
    <mergeCell ref="AE293:AI293"/>
    <mergeCell ref="B291:C291"/>
    <mergeCell ref="D291:O291"/>
    <mergeCell ref="P291:V291"/>
    <mergeCell ref="W291:AD291"/>
    <mergeCell ref="AE291:AI291"/>
    <mergeCell ref="B292:C292"/>
    <mergeCell ref="D292:O292"/>
    <mergeCell ref="P292:V292"/>
    <mergeCell ref="W292:AD292"/>
    <mergeCell ref="AE292:AI292"/>
    <mergeCell ref="B289:C289"/>
    <mergeCell ref="D289:O289"/>
    <mergeCell ref="P289:V289"/>
    <mergeCell ref="W289:AD289"/>
    <mergeCell ref="AE289:AI289"/>
    <mergeCell ref="B290:C290"/>
    <mergeCell ref="D290:O290"/>
    <mergeCell ref="P290:V290"/>
    <mergeCell ref="W290:AD290"/>
    <mergeCell ref="AE290:AI290"/>
    <mergeCell ref="B287:C287"/>
    <mergeCell ref="D287:O287"/>
    <mergeCell ref="P287:V287"/>
    <mergeCell ref="W287:AD287"/>
    <mergeCell ref="AE287:AI287"/>
    <mergeCell ref="B288:C288"/>
    <mergeCell ref="D288:O288"/>
    <mergeCell ref="P288:V288"/>
    <mergeCell ref="W288:AD288"/>
    <mergeCell ref="AE288:AI288"/>
    <mergeCell ref="B285:C285"/>
    <mergeCell ref="D285:O285"/>
    <mergeCell ref="P285:V285"/>
    <mergeCell ref="W285:AD285"/>
    <mergeCell ref="AE285:AI285"/>
    <mergeCell ref="B286:C286"/>
    <mergeCell ref="D286:O286"/>
    <mergeCell ref="P286:V286"/>
    <mergeCell ref="W286:AD286"/>
    <mergeCell ref="AE286:AI286"/>
    <mergeCell ref="B280:C280"/>
    <mergeCell ref="D280:O280"/>
    <mergeCell ref="P280:V280"/>
    <mergeCell ref="W280:AC280"/>
    <mergeCell ref="AD280:AI280"/>
    <mergeCell ref="B284:C284"/>
    <mergeCell ref="D284:O284"/>
    <mergeCell ref="P284:V284"/>
    <mergeCell ref="W284:AD284"/>
    <mergeCell ref="AE284:AI284"/>
    <mergeCell ref="B278:C278"/>
    <mergeCell ref="D278:O278"/>
    <mergeCell ref="P278:V278"/>
    <mergeCell ref="W278:AC278"/>
    <mergeCell ref="AD278:AI278"/>
    <mergeCell ref="B279:C279"/>
    <mergeCell ref="D279:O279"/>
    <mergeCell ref="P279:V279"/>
    <mergeCell ref="W279:AC279"/>
    <mergeCell ref="AD279:AI279"/>
    <mergeCell ref="B276:C276"/>
    <mergeCell ref="D276:O276"/>
    <mergeCell ref="P276:V276"/>
    <mergeCell ref="W276:AC276"/>
    <mergeCell ref="AD276:AI276"/>
    <mergeCell ref="B277:C277"/>
    <mergeCell ref="D277:O277"/>
    <mergeCell ref="P277:V277"/>
    <mergeCell ref="W277:AC277"/>
    <mergeCell ref="AD277:AI277"/>
    <mergeCell ref="B274:C274"/>
    <mergeCell ref="D274:O274"/>
    <mergeCell ref="P274:V274"/>
    <mergeCell ref="W274:AC274"/>
    <mergeCell ref="AD274:AI274"/>
    <mergeCell ref="B275:C275"/>
    <mergeCell ref="D275:O275"/>
    <mergeCell ref="P275:V275"/>
    <mergeCell ref="W275:AC275"/>
    <mergeCell ref="AD275:AI275"/>
    <mergeCell ref="B272:C272"/>
    <mergeCell ref="D272:O272"/>
    <mergeCell ref="P272:V272"/>
    <mergeCell ref="W272:AC272"/>
    <mergeCell ref="AD272:AI272"/>
    <mergeCell ref="B273:C273"/>
    <mergeCell ref="D273:O273"/>
    <mergeCell ref="P273:V273"/>
    <mergeCell ref="W273:AC273"/>
    <mergeCell ref="AD273:AI273"/>
    <mergeCell ref="B270:C270"/>
    <mergeCell ref="D270:O270"/>
    <mergeCell ref="P270:V270"/>
    <mergeCell ref="W270:AC270"/>
    <mergeCell ref="AD270:AI270"/>
    <mergeCell ref="B271:C271"/>
    <mergeCell ref="D271:O271"/>
    <mergeCell ref="P271:V271"/>
    <mergeCell ref="W271:AC271"/>
    <mergeCell ref="AD271:AI271"/>
    <mergeCell ref="B268:C268"/>
    <mergeCell ref="D268:O268"/>
    <mergeCell ref="P268:V268"/>
    <mergeCell ref="W268:AC268"/>
    <mergeCell ref="AD268:AI268"/>
    <mergeCell ref="B269:C269"/>
    <mergeCell ref="D269:O269"/>
    <mergeCell ref="P269:V269"/>
    <mergeCell ref="W269:AC269"/>
    <mergeCell ref="AD269:AI269"/>
    <mergeCell ref="B266:C266"/>
    <mergeCell ref="D266:O266"/>
    <mergeCell ref="P266:V266"/>
    <mergeCell ref="W266:AC266"/>
    <mergeCell ref="AD266:AI266"/>
    <mergeCell ref="B267:C267"/>
    <mergeCell ref="D267:O267"/>
    <mergeCell ref="P267:V267"/>
    <mergeCell ref="W267:AC267"/>
    <mergeCell ref="AD267:AI267"/>
    <mergeCell ref="B264:C264"/>
    <mergeCell ref="D264:O264"/>
    <mergeCell ref="P264:V264"/>
    <mergeCell ref="W264:AC264"/>
    <mergeCell ref="AD264:AI264"/>
    <mergeCell ref="B265:C265"/>
    <mergeCell ref="D265:O265"/>
    <mergeCell ref="P265:V265"/>
    <mergeCell ref="W265:AC265"/>
    <mergeCell ref="AD265:AI265"/>
    <mergeCell ref="B262:C262"/>
    <mergeCell ref="D262:O262"/>
    <mergeCell ref="P262:V262"/>
    <mergeCell ref="W262:AC262"/>
    <mergeCell ref="AD262:AI262"/>
    <mergeCell ref="B263:C263"/>
    <mergeCell ref="D263:O263"/>
    <mergeCell ref="P263:V263"/>
    <mergeCell ref="W263:AC263"/>
    <mergeCell ref="AD263:AI263"/>
    <mergeCell ref="B257:C257"/>
    <mergeCell ref="D257:O257"/>
    <mergeCell ref="P257:V257"/>
    <mergeCell ref="W257:AC257"/>
    <mergeCell ref="AD257:AI257"/>
    <mergeCell ref="B261:C261"/>
    <mergeCell ref="D261:O261"/>
    <mergeCell ref="P261:V261"/>
    <mergeCell ref="W261:AC261"/>
    <mergeCell ref="AD261:AI261"/>
    <mergeCell ref="B255:C255"/>
    <mergeCell ref="D255:O255"/>
    <mergeCell ref="P255:V255"/>
    <mergeCell ref="W255:AC255"/>
    <mergeCell ref="AD255:AI255"/>
    <mergeCell ref="B256:C256"/>
    <mergeCell ref="D256:O256"/>
    <mergeCell ref="P256:V256"/>
    <mergeCell ref="W256:AC256"/>
    <mergeCell ref="AD256:AI256"/>
    <mergeCell ref="B253:C253"/>
    <mergeCell ref="D253:O253"/>
    <mergeCell ref="P253:V253"/>
    <mergeCell ref="W253:AC253"/>
    <mergeCell ref="AD253:AI253"/>
    <mergeCell ref="B254:C254"/>
    <mergeCell ref="D254:O254"/>
    <mergeCell ref="P254:V254"/>
    <mergeCell ref="W254:AC254"/>
    <mergeCell ref="AD254:AI254"/>
    <mergeCell ref="B251:C251"/>
    <mergeCell ref="D251:O251"/>
    <mergeCell ref="P251:V251"/>
    <mergeCell ref="W251:AC251"/>
    <mergeCell ref="AD251:AI251"/>
    <mergeCell ref="B252:C252"/>
    <mergeCell ref="D252:O252"/>
    <mergeCell ref="P252:V252"/>
    <mergeCell ref="W252:AC252"/>
    <mergeCell ref="AD252:AI252"/>
    <mergeCell ref="B249:C249"/>
    <mergeCell ref="D249:O249"/>
    <mergeCell ref="P249:V249"/>
    <mergeCell ref="W249:AC249"/>
    <mergeCell ref="AD249:AI249"/>
    <mergeCell ref="B250:C250"/>
    <mergeCell ref="D250:O250"/>
    <mergeCell ref="P250:V250"/>
    <mergeCell ref="W250:AC250"/>
    <mergeCell ref="AD250:AI250"/>
    <mergeCell ref="B247:C247"/>
    <mergeCell ref="D247:O247"/>
    <mergeCell ref="P247:V247"/>
    <mergeCell ref="W247:AC247"/>
    <mergeCell ref="AD247:AI247"/>
    <mergeCell ref="B248:C248"/>
    <mergeCell ref="D248:O248"/>
    <mergeCell ref="P248:V248"/>
    <mergeCell ref="W248:AC248"/>
    <mergeCell ref="AD248:AI248"/>
    <mergeCell ref="B245:C245"/>
    <mergeCell ref="D245:O245"/>
    <mergeCell ref="P245:V245"/>
    <mergeCell ref="W245:AC245"/>
    <mergeCell ref="AD245:AI245"/>
    <mergeCell ref="B246:C246"/>
    <mergeCell ref="D246:O246"/>
    <mergeCell ref="P246:V246"/>
    <mergeCell ref="W246:AC246"/>
    <mergeCell ref="AD246:AI246"/>
    <mergeCell ref="B243:C243"/>
    <mergeCell ref="D243:O243"/>
    <mergeCell ref="P243:V243"/>
    <mergeCell ref="W243:AC243"/>
    <mergeCell ref="AD243:AI243"/>
    <mergeCell ref="B244:C244"/>
    <mergeCell ref="D244:O244"/>
    <mergeCell ref="P244:V244"/>
    <mergeCell ref="W244:AC244"/>
    <mergeCell ref="AD244:AI244"/>
    <mergeCell ref="C238:N238"/>
    <mergeCell ref="O238:U238"/>
    <mergeCell ref="V238:AB238"/>
    <mergeCell ref="AC238:AH238"/>
    <mergeCell ref="B242:C242"/>
    <mergeCell ref="D242:O242"/>
    <mergeCell ref="P242:V242"/>
    <mergeCell ref="W242:AC242"/>
    <mergeCell ref="AD242:AI242"/>
    <mergeCell ref="C236:N236"/>
    <mergeCell ref="O236:U236"/>
    <mergeCell ref="V236:AB236"/>
    <mergeCell ref="AC236:AH236"/>
    <mergeCell ref="C237:N237"/>
    <mergeCell ref="O237:U237"/>
    <mergeCell ref="V237:AB237"/>
    <mergeCell ref="AC237:AH237"/>
    <mergeCell ref="C234:N234"/>
    <mergeCell ref="O234:U234"/>
    <mergeCell ref="V234:AB234"/>
    <mergeCell ref="AC234:AH234"/>
    <mergeCell ref="C235:N235"/>
    <mergeCell ref="O235:U235"/>
    <mergeCell ref="V235:AB235"/>
    <mergeCell ref="AC235:AH235"/>
    <mergeCell ref="C232:N232"/>
    <mergeCell ref="O232:U232"/>
    <mergeCell ref="V232:AB232"/>
    <mergeCell ref="AC232:AH232"/>
    <mergeCell ref="C233:N233"/>
    <mergeCell ref="O233:U233"/>
    <mergeCell ref="V233:AB233"/>
    <mergeCell ref="AC233:AH233"/>
    <mergeCell ref="C230:N230"/>
    <mergeCell ref="O230:U230"/>
    <mergeCell ref="V230:AB230"/>
    <mergeCell ref="AC230:AH230"/>
    <mergeCell ref="C231:N231"/>
    <mergeCell ref="O231:U231"/>
    <mergeCell ref="V231:AB231"/>
    <mergeCell ref="AC231:AH231"/>
    <mergeCell ref="C228:N228"/>
    <mergeCell ref="O228:U228"/>
    <mergeCell ref="V228:AB228"/>
    <mergeCell ref="AC228:AH228"/>
    <mergeCell ref="C229:N229"/>
    <mergeCell ref="O229:U229"/>
    <mergeCell ref="V229:AB229"/>
    <mergeCell ref="AC229:AH229"/>
    <mergeCell ref="C226:N226"/>
    <mergeCell ref="O226:U226"/>
    <mergeCell ref="V226:AB226"/>
    <mergeCell ref="AC226:AH226"/>
    <mergeCell ref="C227:N227"/>
    <mergeCell ref="O227:U227"/>
    <mergeCell ref="V227:AB227"/>
    <mergeCell ref="AC227:AH227"/>
    <mergeCell ref="C224:N224"/>
    <mergeCell ref="O224:U224"/>
    <mergeCell ref="V224:AB224"/>
    <mergeCell ref="AC224:AH224"/>
    <mergeCell ref="C225:N225"/>
    <mergeCell ref="O225:U225"/>
    <mergeCell ref="V225:AB225"/>
    <mergeCell ref="AC225:AH225"/>
    <mergeCell ref="B219:C219"/>
    <mergeCell ref="D219:O219"/>
    <mergeCell ref="P219:V219"/>
    <mergeCell ref="W219:AC219"/>
    <mergeCell ref="AD219:AI219"/>
    <mergeCell ref="C223:N223"/>
    <mergeCell ref="O223:U223"/>
    <mergeCell ref="V223:AB223"/>
    <mergeCell ref="AC223:AH223"/>
    <mergeCell ref="B217:C217"/>
    <mergeCell ref="D217:O217"/>
    <mergeCell ref="P217:V217"/>
    <mergeCell ref="W217:AC217"/>
    <mergeCell ref="AD217:AI217"/>
    <mergeCell ref="B218:C218"/>
    <mergeCell ref="D218:O218"/>
    <mergeCell ref="P218:V218"/>
    <mergeCell ref="W218:AC218"/>
    <mergeCell ref="AD218:AI218"/>
    <mergeCell ref="B215:C215"/>
    <mergeCell ref="D215:O215"/>
    <mergeCell ref="P215:V215"/>
    <mergeCell ref="W215:AC215"/>
    <mergeCell ref="AD215:AI215"/>
    <mergeCell ref="B216:C216"/>
    <mergeCell ref="D216:O216"/>
    <mergeCell ref="P216:V216"/>
    <mergeCell ref="W216:AC216"/>
    <mergeCell ref="AD216:AI216"/>
    <mergeCell ref="AE210:AI210"/>
    <mergeCell ref="B211:D211"/>
    <mergeCell ref="E211:P211"/>
    <mergeCell ref="Q211:W211"/>
    <mergeCell ref="X211:AD211"/>
    <mergeCell ref="AE211:AI211"/>
    <mergeCell ref="B205:E205"/>
    <mergeCell ref="F205:Q205"/>
    <mergeCell ref="R205:X205"/>
    <mergeCell ref="Y205:AE205"/>
    <mergeCell ref="AF205:AJ205"/>
    <mergeCell ref="B209:D209"/>
    <mergeCell ref="E209:P209"/>
    <mergeCell ref="Q209:W209"/>
    <mergeCell ref="X209:AD209"/>
    <mergeCell ref="AE209:AI209"/>
    <mergeCell ref="B203:E203"/>
    <mergeCell ref="F203:Q203"/>
    <mergeCell ref="R203:X203"/>
    <mergeCell ref="Y203:AE203"/>
    <mergeCell ref="AF203:AJ203"/>
    <mergeCell ref="B204:E204"/>
    <mergeCell ref="F204:Q204"/>
    <mergeCell ref="R204:X204"/>
    <mergeCell ref="Y204:AE204"/>
    <mergeCell ref="AF204:AJ204"/>
    <mergeCell ref="B201:E201"/>
    <mergeCell ref="F201:Q201"/>
    <mergeCell ref="R201:X201"/>
    <mergeCell ref="Y201:AE201"/>
    <mergeCell ref="AF201:AJ201"/>
    <mergeCell ref="B202:E202"/>
    <mergeCell ref="F202:Q202"/>
    <mergeCell ref="R202:X202"/>
    <mergeCell ref="Y202:AE202"/>
    <mergeCell ref="AF202:AJ202"/>
    <mergeCell ref="B199:E199"/>
    <mergeCell ref="F199:Q199"/>
    <mergeCell ref="R199:X199"/>
    <mergeCell ref="Y199:AE199"/>
    <mergeCell ref="AF199:AJ199"/>
    <mergeCell ref="B200:E200"/>
    <mergeCell ref="F200:Q200"/>
    <mergeCell ref="R200:X200"/>
    <mergeCell ref="Y200:AE200"/>
    <mergeCell ref="AF200:AJ200"/>
    <mergeCell ref="B197:E197"/>
    <mergeCell ref="F197:Q197"/>
    <mergeCell ref="R197:X197"/>
    <mergeCell ref="Y197:AE197"/>
    <mergeCell ref="AF197:AJ197"/>
    <mergeCell ref="B198:E198"/>
    <mergeCell ref="F198:Q198"/>
    <mergeCell ref="R198:X198"/>
    <mergeCell ref="Y198:AE198"/>
    <mergeCell ref="AF198:AJ198"/>
    <mergeCell ref="B195:E195"/>
    <mergeCell ref="F195:Q195"/>
    <mergeCell ref="R195:X195"/>
    <mergeCell ref="Y195:AE195"/>
    <mergeCell ref="AF195:AJ195"/>
    <mergeCell ref="B196:E196"/>
    <mergeCell ref="F196:Q196"/>
    <mergeCell ref="R196:X196"/>
    <mergeCell ref="Y196:AE196"/>
    <mergeCell ref="AF196:AJ196"/>
    <mergeCell ref="B193:E193"/>
    <mergeCell ref="F193:Q193"/>
    <mergeCell ref="R193:X193"/>
    <mergeCell ref="Y193:AE193"/>
    <mergeCell ref="AF193:AJ193"/>
    <mergeCell ref="B194:E194"/>
    <mergeCell ref="F194:Q194"/>
    <mergeCell ref="R194:X194"/>
    <mergeCell ref="Y194:AE194"/>
    <mergeCell ref="AF194:AJ194"/>
    <mergeCell ref="B191:E191"/>
    <mergeCell ref="F191:Q191"/>
    <mergeCell ref="R191:X191"/>
    <mergeCell ref="Y191:AE191"/>
    <mergeCell ref="AF191:AJ191"/>
    <mergeCell ref="B192:E192"/>
    <mergeCell ref="F192:Q192"/>
    <mergeCell ref="R192:X192"/>
    <mergeCell ref="Y192:AE192"/>
    <mergeCell ref="AF192:AJ192"/>
    <mergeCell ref="B186:E186"/>
    <mergeCell ref="F186:Q186"/>
    <mergeCell ref="R186:X186"/>
    <mergeCell ref="Y186:AE186"/>
    <mergeCell ref="AF186:AI186"/>
    <mergeCell ref="B190:E190"/>
    <mergeCell ref="F190:Q190"/>
    <mergeCell ref="R190:X190"/>
    <mergeCell ref="Y190:AE190"/>
    <mergeCell ref="AF190:AJ190"/>
    <mergeCell ref="B184:E184"/>
    <mergeCell ref="F184:Q184"/>
    <mergeCell ref="R184:X184"/>
    <mergeCell ref="Y184:AE184"/>
    <mergeCell ref="AF184:AI184"/>
    <mergeCell ref="B185:E185"/>
    <mergeCell ref="F185:Q185"/>
    <mergeCell ref="R185:X185"/>
    <mergeCell ref="Y185:AE185"/>
    <mergeCell ref="AF185:AI185"/>
    <mergeCell ref="B182:E182"/>
    <mergeCell ref="F182:Q182"/>
    <mergeCell ref="R182:X182"/>
    <mergeCell ref="Y182:AE182"/>
    <mergeCell ref="AF182:AI182"/>
    <mergeCell ref="B183:E183"/>
    <mergeCell ref="F183:Q183"/>
    <mergeCell ref="R183:X183"/>
    <mergeCell ref="Y183:AE183"/>
    <mergeCell ref="AF183:AI183"/>
    <mergeCell ref="B177:F177"/>
    <mergeCell ref="G177:R177"/>
    <mergeCell ref="S177:Y177"/>
    <mergeCell ref="Z177:AE177"/>
    <mergeCell ref="AF177:AI177"/>
    <mergeCell ref="B178:F178"/>
    <mergeCell ref="G178:R178"/>
    <mergeCell ref="S178:Y178"/>
    <mergeCell ref="Z178:AE178"/>
    <mergeCell ref="AF178:AI178"/>
    <mergeCell ref="B175:F175"/>
    <mergeCell ref="G175:R175"/>
    <mergeCell ref="S175:Y175"/>
    <mergeCell ref="Z175:AE175"/>
    <mergeCell ref="AF175:AI175"/>
    <mergeCell ref="B176:F176"/>
    <mergeCell ref="G176:R176"/>
    <mergeCell ref="S176:Y176"/>
    <mergeCell ref="Z176:AE176"/>
    <mergeCell ref="AF176:AI176"/>
    <mergeCell ref="B173:F173"/>
    <mergeCell ref="G173:R173"/>
    <mergeCell ref="S173:Y173"/>
    <mergeCell ref="Z173:AE173"/>
    <mergeCell ref="AF173:AI173"/>
    <mergeCell ref="B174:F174"/>
    <mergeCell ref="G174:R174"/>
    <mergeCell ref="S174:Y174"/>
    <mergeCell ref="Z174:AE174"/>
    <mergeCell ref="AF174:AI174"/>
    <mergeCell ref="B171:F171"/>
    <mergeCell ref="G171:R171"/>
    <mergeCell ref="S171:Y171"/>
    <mergeCell ref="Z171:AE171"/>
    <mergeCell ref="AF171:AI171"/>
    <mergeCell ref="B172:F172"/>
    <mergeCell ref="G172:R172"/>
    <mergeCell ref="S172:Y172"/>
    <mergeCell ref="Z172:AE172"/>
    <mergeCell ref="AF172:AI172"/>
    <mergeCell ref="B169:F169"/>
    <mergeCell ref="G169:R169"/>
    <mergeCell ref="S169:Y169"/>
    <mergeCell ref="Z169:AE169"/>
    <mergeCell ref="AF169:AI169"/>
    <mergeCell ref="B170:F170"/>
    <mergeCell ref="G170:R170"/>
    <mergeCell ref="S170:Y170"/>
    <mergeCell ref="Z170:AE170"/>
    <mergeCell ref="AF170:AI170"/>
    <mergeCell ref="B167:F167"/>
    <mergeCell ref="G167:R167"/>
    <mergeCell ref="S167:Y167"/>
    <mergeCell ref="Z167:AE167"/>
    <mergeCell ref="AF167:AI167"/>
    <mergeCell ref="B168:F168"/>
    <mergeCell ref="G168:R168"/>
    <mergeCell ref="S168:Y168"/>
    <mergeCell ref="Z168:AE168"/>
    <mergeCell ref="AF168:AI168"/>
    <mergeCell ref="B165:F165"/>
    <mergeCell ref="G165:R165"/>
    <mergeCell ref="S165:Y165"/>
    <mergeCell ref="Z165:AE165"/>
    <mergeCell ref="AF165:AI165"/>
    <mergeCell ref="B166:F166"/>
    <mergeCell ref="G166:R166"/>
    <mergeCell ref="S166:Y166"/>
    <mergeCell ref="Z166:AE166"/>
    <mergeCell ref="AF166:AI166"/>
    <mergeCell ref="B160:G160"/>
    <mergeCell ref="H160:S160"/>
    <mergeCell ref="T160:Z160"/>
    <mergeCell ref="AA160:AE160"/>
    <mergeCell ref="AF160:AI160"/>
    <mergeCell ref="B164:F164"/>
    <mergeCell ref="G164:R164"/>
    <mergeCell ref="S164:Y164"/>
    <mergeCell ref="Z164:AE164"/>
    <mergeCell ref="AF164:AI164"/>
    <mergeCell ref="B158:G158"/>
    <mergeCell ref="H158:S158"/>
    <mergeCell ref="T158:Z158"/>
    <mergeCell ref="AA158:AE158"/>
    <mergeCell ref="AF158:AI158"/>
    <mergeCell ref="B159:G159"/>
    <mergeCell ref="H159:S159"/>
    <mergeCell ref="T159:Z159"/>
    <mergeCell ref="AA159:AE159"/>
    <mergeCell ref="AF159:AI159"/>
    <mergeCell ref="B156:G156"/>
    <mergeCell ref="H156:S156"/>
    <mergeCell ref="T156:Z156"/>
    <mergeCell ref="AA156:AE156"/>
    <mergeCell ref="AF156:AI156"/>
    <mergeCell ref="B157:G157"/>
    <mergeCell ref="H157:S157"/>
    <mergeCell ref="T157:Z157"/>
    <mergeCell ref="AA157:AE157"/>
    <mergeCell ref="AF157:AI157"/>
    <mergeCell ref="B154:G154"/>
    <mergeCell ref="H154:S154"/>
    <mergeCell ref="T154:Z154"/>
    <mergeCell ref="AA154:AE154"/>
    <mergeCell ref="AF154:AI154"/>
    <mergeCell ref="B155:G155"/>
    <mergeCell ref="H155:S155"/>
    <mergeCell ref="T155:Z155"/>
    <mergeCell ref="AA155:AE155"/>
    <mergeCell ref="AF155:AI155"/>
    <mergeCell ref="B149:H149"/>
    <mergeCell ref="I149:R149"/>
    <mergeCell ref="S149:Z149"/>
    <mergeCell ref="AA149:AD149"/>
    <mergeCell ref="AE149:AI149"/>
    <mergeCell ref="B150:H150"/>
    <mergeCell ref="I150:R150"/>
    <mergeCell ref="S150:Z150"/>
    <mergeCell ref="AA150:AD150"/>
    <mergeCell ref="AE150:AI150"/>
    <mergeCell ref="B147:H147"/>
    <mergeCell ref="I147:R147"/>
    <mergeCell ref="S147:Z147"/>
    <mergeCell ref="AA147:AD147"/>
    <mergeCell ref="AE147:AI147"/>
    <mergeCell ref="B148:H148"/>
    <mergeCell ref="I148:R148"/>
    <mergeCell ref="S148:Z148"/>
    <mergeCell ref="AA148:AD148"/>
    <mergeCell ref="AE148:AI148"/>
    <mergeCell ref="B145:H145"/>
    <mergeCell ref="I145:R145"/>
    <mergeCell ref="S145:Z145"/>
    <mergeCell ref="AA145:AD145"/>
    <mergeCell ref="AE145:AI145"/>
    <mergeCell ref="B146:H146"/>
    <mergeCell ref="I146:R146"/>
    <mergeCell ref="S146:Z146"/>
    <mergeCell ref="AA146:AD146"/>
    <mergeCell ref="AE146:AI146"/>
    <mergeCell ref="B143:H143"/>
    <mergeCell ref="I143:R143"/>
    <mergeCell ref="S143:Z143"/>
    <mergeCell ref="AA143:AD143"/>
    <mergeCell ref="AE143:AI143"/>
    <mergeCell ref="B144:H144"/>
    <mergeCell ref="I144:R144"/>
    <mergeCell ref="S144:Z144"/>
    <mergeCell ref="AA144:AD144"/>
    <mergeCell ref="AE144:AI144"/>
    <mergeCell ref="B141:H141"/>
    <mergeCell ref="I141:R141"/>
    <mergeCell ref="S141:Z141"/>
    <mergeCell ref="AA141:AD141"/>
    <mergeCell ref="AE141:AI141"/>
    <mergeCell ref="B142:H142"/>
    <mergeCell ref="I142:R142"/>
    <mergeCell ref="S142:Z142"/>
    <mergeCell ref="AA142:AD142"/>
    <mergeCell ref="AE142:AI142"/>
    <mergeCell ref="B139:H139"/>
    <mergeCell ref="I139:R139"/>
    <mergeCell ref="S139:Z139"/>
    <mergeCell ref="AA139:AD139"/>
    <mergeCell ref="AE139:AI139"/>
    <mergeCell ref="B140:H140"/>
    <mergeCell ref="I140:R140"/>
    <mergeCell ref="S140:Z140"/>
    <mergeCell ref="AA140:AD140"/>
    <mergeCell ref="AE140:AI140"/>
    <mergeCell ref="B137:H137"/>
    <mergeCell ref="I137:R137"/>
    <mergeCell ref="S137:Z137"/>
    <mergeCell ref="AA137:AD137"/>
    <mergeCell ref="AE137:AI137"/>
    <mergeCell ref="B138:H138"/>
    <mergeCell ref="I138:R138"/>
    <mergeCell ref="S138:Z138"/>
    <mergeCell ref="AA138:AD138"/>
    <mergeCell ref="AE138:AI138"/>
    <mergeCell ref="B135:H135"/>
    <mergeCell ref="I135:R135"/>
    <mergeCell ref="S135:Z135"/>
    <mergeCell ref="AA135:AD135"/>
    <mergeCell ref="AE135:AI135"/>
    <mergeCell ref="B136:H136"/>
    <mergeCell ref="I136:R136"/>
    <mergeCell ref="S136:Z136"/>
    <mergeCell ref="AA136:AD136"/>
    <mergeCell ref="AE136:AI136"/>
    <mergeCell ref="B133:H133"/>
    <mergeCell ref="I133:R133"/>
    <mergeCell ref="S133:Z133"/>
    <mergeCell ref="AA133:AD133"/>
    <mergeCell ref="AE133:AI133"/>
    <mergeCell ref="B134:H134"/>
    <mergeCell ref="I134:R134"/>
    <mergeCell ref="S134:Z134"/>
    <mergeCell ref="AA134:AD134"/>
    <mergeCell ref="AE134:AI134"/>
    <mergeCell ref="B131:H131"/>
    <mergeCell ref="I131:R131"/>
    <mergeCell ref="S131:Z131"/>
    <mergeCell ref="AA131:AD131"/>
    <mergeCell ref="AE131:AI131"/>
    <mergeCell ref="B132:H132"/>
    <mergeCell ref="I132:R132"/>
    <mergeCell ref="S132:Z132"/>
    <mergeCell ref="AA132:AD132"/>
    <mergeCell ref="AE132:AI132"/>
    <mergeCell ref="B129:H129"/>
    <mergeCell ref="I129:R129"/>
    <mergeCell ref="S129:Z129"/>
    <mergeCell ref="AA129:AD129"/>
    <mergeCell ref="AE129:AI129"/>
    <mergeCell ref="B130:H130"/>
    <mergeCell ref="I130:R130"/>
    <mergeCell ref="S130:Z130"/>
    <mergeCell ref="AA130:AD130"/>
    <mergeCell ref="AE130:AI130"/>
    <mergeCell ref="B124:H124"/>
    <mergeCell ref="I124:T124"/>
    <mergeCell ref="U124:AA124"/>
    <mergeCell ref="AB124:AE124"/>
    <mergeCell ref="AF124:AJ124"/>
    <mergeCell ref="B128:H128"/>
    <mergeCell ref="I128:R128"/>
    <mergeCell ref="S128:Z128"/>
    <mergeCell ref="AA128:AD128"/>
    <mergeCell ref="AE128:AI128"/>
    <mergeCell ref="B122:H122"/>
    <mergeCell ref="I122:T122"/>
    <mergeCell ref="U122:AA122"/>
    <mergeCell ref="AB122:AE122"/>
    <mergeCell ref="AF122:AJ122"/>
    <mergeCell ref="B123:H123"/>
    <mergeCell ref="I123:T123"/>
    <mergeCell ref="U123:AA123"/>
    <mergeCell ref="AB123:AE123"/>
    <mergeCell ref="AF123:AJ123"/>
    <mergeCell ref="B120:H120"/>
    <mergeCell ref="I120:T120"/>
    <mergeCell ref="U120:AA120"/>
    <mergeCell ref="AB120:AE120"/>
    <mergeCell ref="AF120:AJ120"/>
    <mergeCell ref="B121:H121"/>
    <mergeCell ref="I121:T121"/>
    <mergeCell ref="U121:AA121"/>
    <mergeCell ref="AB121:AE121"/>
    <mergeCell ref="AF121:AJ121"/>
    <mergeCell ref="B118:H118"/>
    <mergeCell ref="I118:T118"/>
    <mergeCell ref="U118:AA118"/>
    <mergeCell ref="AB118:AE118"/>
    <mergeCell ref="AF118:AJ118"/>
    <mergeCell ref="B119:H119"/>
    <mergeCell ref="I119:T119"/>
    <mergeCell ref="U119:AA119"/>
    <mergeCell ref="AB119:AE119"/>
    <mergeCell ref="AF119:AJ119"/>
    <mergeCell ref="B116:H116"/>
    <mergeCell ref="I116:T116"/>
    <mergeCell ref="U116:AA116"/>
    <mergeCell ref="AB116:AE116"/>
    <mergeCell ref="AF116:AJ116"/>
    <mergeCell ref="B117:H117"/>
    <mergeCell ref="I117:T117"/>
    <mergeCell ref="U117:AA117"/>
    <mergeCell ref="AB117:AE117"/>
    <mergeCell ref="AF117:AJ117"/>
    <mergeCell ref="B114:H114"/>
    <mergeCell ref="I114:T114"/>
    <mergeCell ref="U114:AA114"/>
    <mergeCell ref="AB114:AE114"/>
    <mergeCell ref="AF114:AJ114"/>
    <mergeCell ref="B115:H115"/>
    <mergeCell ref="I115:T115"/>
    <mergeCell ref="U115:AA115"/>
    <mergeCell ref="AB115:AE115"/>
    <mergeCell ref="AF115:AJ115"/>
    <mergeCell ref="B112:H112"/>
    <mergeCell ref="I112:T112"/>
    <mergeCell ref="U112:AA112"/>
    <mergeCell ref="AB112:AE112"/>
    <mergeCell ref="AF112:AJ112"/>
    <mergeCell ref="B113:H113"/>
    <mergeCell ref="I113:T113"/>
    <mergeCell ref="U113:AA113"/>
    <mergeCell ref="AB113:AE113"/>
    <mergeCell ref="AF113:AJ113"/>
    <mergeCell ref="B110:H110"/>
    <mergeCell ref="I110:T110"/>
    <mergeCell ref="U110:AA110"/>
    <mergeCell ref="AB110:AE110"/>
    <mergeCell ref="AF110:AJ110"/>
    <mergeCell ref="B111:H111"/>
    <mergeCell ref="I111:T111"/>
    <mergeCell ref="U111:AA111"/>
    <mergeCell ref="AB111:AE111"/>
    <mergeCell ref="AF111:AJ111"/>
    <mergeCell ref="B108:H108"/>
    <mergeCell ref="I108:T108"/>
    <mergeCell ref="U108:AA108"/>
    <mergeCell ref="AB108:AE108"/>
    <mergeCell ref="AF108:AJ108"/>
    <mergeCell ref="B109:H109"/>
    <mergeCell ref="I109:T109"/>
    <mergeCell ref="U109:AA109"/>
    <mergeCell ref="AB109:AE109"/>
    <mergeCell ref="AF109:AJ109"/>
    <mergeCell ref="B106:H106"/>
    <mergeCell ref="I106:T106"/>
    <mergeCell ref="U106:AA106"/>
    <mergeCell ref="AB106:AE106"/>
    <mergeCell ref="AF106:AJ106"/>
    <mergeCell ref="B107:H107"/>
    <mergeCell ref="I107:T107"/>
    <mergeCell ref="U107:AA107"/>
    <mergeCell ref="AB107:AE107"/>
    <mergeCell ref="AF107:AJ107"/>
    <mergeCell ref="B104:H104"/>
    <mergeCell ref="I104:T104"/>
    <mergeCell ref="U104:AA104"/>
    <mergeCell ref="AB104:AE104"/>
    <mergeCell ref="AF104:AJ104"/>
    <mergeCell ref="B105:H105"/>
    <mergeCell ref="I105:T105"/>
    <mergeCell ref="U105:AA105"/>
    <mergeCell ref="AB105:AE105"/>
    <mergeCell ref="AF105:AJ105"/>
    <mergeCell ref="B102:H102"/>
    <mergeCell ref="I102:T102"/>
    <mergeCell ref="U102:AA102"/>
    <mergeCell ref="AB102:AE102"/>
    <mergeCell ref="AF102:AJ102"/>
    <mergeCell ref="B103:H103"/>
    <mergeCell ref="I103:T103"/>
    <mergeCell ref="U103:AA103"/>
    <mergeCell ref="AB103:AE103"/>
    <mergeCell ref="AF103:AJ103"/>
    <mergeCell ref="B100:H100"/>
    <mergeCell ref="I100:T100"/>
    <mergeCell ref="U100:AA100"/>
    <mergeCell ref="AB100:AE100"/>
    <mergeCell ref="AF100:AJ100"/>
    <mergeCell ref="B101:H101"/>
    <mergeCell ref="I101:T101"/>
    <mergeCell ref="U101:AA101"/>
    <mergeCell ref="AB101:AE101"/>
    <mergeCell ref="AF101:AJ101"/>
    <mergeCell ref="B98:H98"/>
    <mergeCell ref="I98:T98"/>
    <mergeCell ref="U98:AA98"/>
    <mergeCell ref="AB98:AE98"/>
    <mergeCell ref="AF98:AJ98"/>
    <mergeCell ref="B99:H99"/>
    <mergeCell ref="I99:T99"/>
    <mergeCell ref="U99:AA99"/>
    <mergeCell ref="AB99:AE99"/>
    <mergeCell ref="AF99:AJ99"/>
    <mergeCell ref="B96:H96"/>
    <mergeCell ref="I96:T96"/>
    <mergeCell ref="U96:AA96"/>
    <mergeCell ref="AB96:AE96"/>
    <mergeCell ref="AF96:AJ96"/>
    <mergeCell ref="B97:H97"/>
    <mergeCell ref="I97:T97"/>
    <mergeCell ref="U97:AA97"/>
    <mergeCell ref="AB97:AE97"/>
    <mergeCell ref="AF97:AJ97"/>
    <mergeCell ref="B94:H94"/>
    <mergeCell ref="I94:T94"/>
    <mergeCell ref="U94:AA94"/>
    <mergeCell ref="AB94:AE94"/>
    <mergeCell ref="AF94:AJ94"/>
    <mergeCell ref="B95:H95"/>
    <mergeCell ref="I95:T95"/>
    <mergeCell ref="U95:AA95"/>
    <mergeCell ref="AB95:AE95"/>
    <mergeCell ref="AF95:AJ95"/>
    <mergeCell ref="AF92:AJ92"/>
    <mergeCell ref="B93:H93"/>
    <mergeCell ref="I93:T93"/>
    <mergeCell ref="U93:AA93"/>
    <mergeCell ref="AB93:AE93"/>
    <mergeCell ref="AF93:AJ93"/>
    <mergeCell ref="B87:I87"/>
    <mergeCell ref="J87:T87"/>
    <mergeCell ref="U87:AA87"/>
    <mergeCell ref="AB87:AE87"/>
    <mergeCell ref="AF87:AJ87"/>
    <mergeCell ref="B91:H91"/>
    <mergeCell ref="I91:T91"/>
    <mergeCell ref="U91:AA91"/>
    <mergeCell ref="AB91:AE91"/>
    <mergeCell ref="AF91:AJ91"/>
    <mergeCell ref="B85:I85"/>
    <mergeCell ref="J85:T85"/>
    <mergeCell ref="U85:AA85"/>
    <mergeCell ref="AB85:AE85"/>
    <mergeCell ref="AF85:AJ85"/>
    <mergeCell ref="B86:I86"/>
    <mergeCell ref="J86:T86"/>
    <mergeCell ref="U86:AA86"/>
    <mergeCell ref="AB86:AE86"/>
    <mergeCell ref="AF86:AJ86"/>
    <mergeCell ref="B83:I83"/>
    <mergeCell ref="J83:T83"/>
    <mergeCell ref="U83:AA83"/>
    <mergeCell ref="AB83:AE83"/>
    <mergeCell ref="AF83:AJ83"/>
    <mergeCell ref="B84:I84"/>
    <mergeCell ref="J84:T84"/>
    <mergeCell ref="U84:AA84"/>
    <mergeCell ref="AB84:AE84"/>
    <mergeCell ref="AF84:AJ84"/>
    <mergeCell ref="B81:I81"/>
    <mergeCell ref="J81:T81"/>
    <mergeCell ref="U81:AA81"/>
    <mergeCell ref="AB81:AE81"/>
    <mergeCell ref="AF81:AJ81"/>
    <mergeCell ref="B82:I82"/>
    <mergeCell ref="J82:T82"/>
    <mergeCell ref="U82:AA82"/>
    <mergeCell ref="AB82:AE82"/>
    <mergeCell ref="AF82:AJ82"/>
    <mergeCell ref="B79:I79"/>
    <mergeCell ref="J79:T79"/>
    <mergeCell ref="U79:AA79"/>
    <mergeCell ref="AB79:AE79"/>
    <mergeCell ref="AF79:AJ79"/>
    <mergeCell ref="B80:I80"/>
    <mergeCell ref="J80:T80"/>
    <mergeCell ref="U80:AA80"/>
    <mergeCell ref="AB80:AE80"/>
    <mergeCell ref="AF80:AJ80"/>
    <mergeCell ref="B77:I77"/>
    <mergeCell ref="J77:T77"/>
    <mergeCell ref="U77:AA77"/>
    <mergeCell ref="AB77:AE77"/>
    <mergeCell ref="AF77:AJ77"/>
    <mergeCell ref="B78:I78"/>
    <mergeCell ref="J78:T78"/>
    <mergeCell ref="U78:AA78"/>
    <mergeCell ref="AB78:AE78"/>
    <mergeCell ref="AF78:AJ78"/>
    <mergeCell ref="B75:I75"/>
    <mergeCell ref="J75:T75"/>
    <mergeCell ref="U75:AA75"/>
    <mergeCell ref="AB75:AE75"/>
    <mergeCell ref="AF75:AJ75"/>
    <mergeCell ref="B76:I76"/>
    <mergeCell ref="J76:T76"/>
    <mergeCell ref="U76:AA76"/>
    <mergeCell ref="AB76:AE76"/>
    <mergeCell ref="AF76:AJ76"/>
    <mergeCell ref="B73:I73"/>
    <mergeCell ref="J73:T73"/>
    <mergeCell ref="U73:AA73"/>
    <mergeCell ref="AB73:AE73"/>
    <mergeCell ref="AF73:AJ73"/>
    <mergeCell ref="B74:I74"/>
    <mergeCell ref="J74:T74"/>
    <mergeCell ref="U74:AA74"/>
    <mergeCell ref="AB74:AE74"/>
    <mergeCell ref="AF74:AJ74"/>
    <mergeCell ref="B71:I71"/>
    <mergeCell ref="J71:T71"/>
    <mergeCell ref="U71:AA71"/>
    <mergeCell ref="AB71:AE71"/>
    <mergeCell ref="AF71:AJ71"/>
    <mergeCell ref="B72:I72"/>
    <mergeCell ref="J72:T72"/>
    <mergeCell ref="U72:AA72"/>
    <mergeCell ref="AB72:AE72"/>
    <mergeCell ref="AF72:AJ72"/>
    <mergeCell ref="B69:I69"/>
    <mergeCell ref="J69:T69"/>
    <mergeCell ref="U69:AA69"/>
    <mergeCell ref="AB69:AE69"/>
    <mergeCell ref="AF69:AJ69"/>
    <mergeCell ref="B70:I70"/>
    <mergeCell ref="J70:T70"/>
    <mergeCell ref="U70:AA70"/>
    <mergeCell ref="AB70:AE70"/>
    <mergeCell ref="AF70:AJ70"/>
    <mergeCell ref="B67:I67"/>
    <mergeCell ref="J67:T67"/>
    <mergeCell ref="U67:AA67"/>
    <mergeCell ref="AB67:AE67"/>
    <mergeCell ref="AF67:AJ67"/>
    <mergeCell ref="B68:I68"/>
    <mergeCell ref="J68:T68"/>
    <mergeCell ref="U68:AA68"/>
    <mergeCell ref="AB68:AE68"/>
    <mergeCell ref="AF68:AJ68"/>
    <mergeCell ref="B65:I65"/>
    <mergeCell ref="J65:T65"/>
    <mergeCell ref="U65:AA65"/>
    <mergeCell ref="AB65:AE65"/>
    <mergeCell ref="AF65:AJ65"/>
    <mergeCell ref="B66:I66"/>
    <mergeCell ref="J66:T66"/>
    <mergeCell ref="U66:AA66"/>
    <mergeCell ref="AB66:AE66"/>
    <mergeCell ref="AF66:AJ66"/>
    <mergeCell ref="B63:I63"/>
    <mergeCell ref="J63:T63"/>
    <mergeCell ref="U63:AA63"/>
    <mergeCell ref="AB63:AE63"/>
    <mergeCell ref="AF63:AJ63"/>
    <mergeCell ref="B64:I64"/>
    <mergeCell ref="J64:T64"/>
    <mergeCell ref="U64:AA64"/>
    <mergeCell ref="AB64:AE64"/>
    <mergeCell ref="AF64:AJ64"/>
    <mergeCell ref="B61:I61"/>
    <mergeCell ref="J61:T61"/>
    <mergeCell ref="U61:AA61"/>
    <mergeCell ref="AB61:AE61"/>
    <mergeCell ref="AF61:AJ61"/>
    <mergeCell ref="B62:I62"/>
    <mergeCell ref="J62:T62"/>
    <mergeCell ref="U62:AA62"/>
    <mergeCell ref="AB62:AE62"/>
    <mergeCell ref="AF62:AJ62"/>
    <mergeCell ref="B59:I59"/>
    <mergeCell ref="J59:T59"/>
    <mergeCell ref="U59:AA59"/>
    <mergeCell ref="AB59:AE59"/>
    <mergeCell ref="AF59:AJ59"/>
    <mergeCell ref="B60:I60"/>
    <mergeCell ref="J60:T60"/>
    <mergeCell ref="U60:AA60"/>
    <mergeCell ref="AB60:AE60"/>
    <mergeCell ref="AF60:AJ60"/>
    <mergeCell ref="B57:I57"/>
    <mergeCell ref="J57:T57"/>
    <mergeCell ref="U57:AA57"/>
    <mergeCell ref="AB57:AE57"/>
    <mergeCell ref="AF57:AJ57"/>
    <mergeCell ref="B58:I58"/>
    <mergeCell ref="J58:T58"/>
    <mergeCell ref="U58:AA58"/>
    <mergeCell ref="AB58:AE58"/>
    <mergeCell ref="AF58:AJ58"/>
    <mergeCell ref="B55:I55"/>
    <mergeCell ref="J55:T55"/>
    <mergeCell ref="U55:AA55"/>
    <mergeCell ref="AB55:AE55"/>
    <mergeCell ref="AF55:AJ55"/>
    <mergeCell ref="B56:I56"/>
    <mergeCell ref="J56:T56"/>
    <mergeCell ref="U56:AA56"/>
    <mergeCell ref="AB56:AE56"/>
    <mergeCell ref="AF56:AJ56"/>
    <mergeCell ref="B50:I50"/>
    <mergeCell ref="J50:T50"/>
    <mergeCell ref="U50:AA50"/>
    <mergeCell ref="AB50:AF50"/>
    <mergeCell ref="AG50:AI50"/>
    <mergeCell ref="B54:I54"/>
    <mergeCell ref="J54:T54"/>
    <mergeCell ref="U54:AA54"/>
    <mergeCell ref="AB54:AE54"/>
    <mergeCell ref="AF54:AJ54"/>
    <mergeCell ref="B48:I48"/>
    <mergeCell ref="J48:T48"/>
    <mergeCell ref="U48:AA48"/>
    <mergeCell ref="AB48:AF48"/>
    <mergeCell ref="AG48:AI48"/>
    <mergeCell ref="B49:I49"/>
    <mergeCell ref="J49:T49"/>
    <mergeCell ref="U49:AA49"/>
    <mergeCell ref="AB49:AF49"/>
    <mergeCell ref="AG49:AI49"/>
    <mergeCell ref="B46:I46"/>
    <mergeCell ref="J46:T46"/>
    <mergeCell ref="U46:AA46"/>
    <mergeCell ref="AB46:AF46"/>
    <mergeCell ref="AG46:AI46"/>
    <mergeCell ref="B47:I47"/>
    <mergeCell ref="J47:T47"/>
    <mergeCell ref="U47:AA47"/>
    <mergeCell ref="AB47:AF47"/>
    <mergeCell ref="AG47:AI47"/>
    <mergeCell ref="B44:I44"/>
    <mergeCell ref="J44:T44"/>
    <mergeCell ref="U44:AA44"/>
    <mergeCell ref="AB44:AF44"/>
    <mergeCell ref="AG44:AI44"/>
    <mergeCell ref="B45:I45"/>
    <mergeCell ref="J45:T45"/>
    <mergeCell ref="U45:AA45"/>
    <mergeCell ref="AB45:AF45"/>
    <mergeCell ref="AG45:AI45"/>
    <mergeCell ref="B42:I42"/>
    <mergeCell ref="J42:T42"/>
    <mergeCell ref="U42:AA42"/>
    <mergeCell ref="AB42:AF42"/>
    <mergeCell ref="AG42:AI42"/>
    <mergeCell ref="B43:I43"/>
    <mergeCell ref="J43:T43"/>
    <mergeCell ref="U43:AA43"/>
    <mergeCell ref="AB43:AF43"/>
    <mergeCell ref="AG43:AI43"/>
    <mergeCell ref="B40:I40"/>
    <mergeCell ref="J40:T40"/>
    <mergeCell ref="U40:AA40"/>
    <mergeCell ref="AB40:AF40"/>
    <mergeCell ref="AG40:AI40"/>
    <mergeCell ref="B41:I41"/>
    <mergeCell ref="J41:T41"/>
    <mergeCell ref="U41:AA41"/>
    <mergeCell ref="AB41:AF41"/>
    <mergeCell ref="AG41:AI41"/>
    <mergeCell ref="B38:I38"/>
    <mergeCell ref="J38:T38"/>
    <mergeCell ref="U38:AA38"/>
    <mergeCell ref="AB38:AF38"/>
    <mergeCell ref="AG38:AI38"/>
    <mergeCell ref="B39:I39"/>
    <mergeCell ref="J39:T39"/>
    <mergeCell ref="U39:AA39"/>
    <mergeCell ref="AB39:AF39"/>
    <mergeCell ref="AG39:AI39"/>
    <mergeCell ref="B36:I36"/>
    <mergeCell ref="J36:T36"/>
    <mergeCell ref="U36:AA36"/>
    <mergeCell ref="AB36:AF36"/>
    <mergeCell ref="AG36:AI36"/>
    <mergeCell ref="B37:I37"/>
    <mergeCell ref="J37:T37"/>
    <mergeCell ref="U37:AA37"/>
    <mergeCell ref="AB37:AF37"/>
    <mergeCell ref="AG37:AI37"/>
    <mergeCell ref="B34:I34"/>
    <mergeCell ref="J34:T34"/>
    <mergeCell ref="U34:AA34"/>
    <mergeCell ref="AB34:AF34"/>
    <mergeCell ref="AG34:AI34"/>
    <mergeCell ref="B35:I35"/>
    <mergeCell ref="J35:T35"/>
    <mergeCell ref="U35:AA35"/>
    <mergeCell ref="AB35:AF35"/>
    <mergeCell ref="AG35:AI35"/>
    <mergeCell ref="B32:I32"/>
    <mergeCell ref="J32:T32"/>
    <mergeCell ref="U32:AA32"/>
    <mergeCell ref="AB32:AF32"/>
    <mergeCell ref="AG32:AI32"/>
    <mergeCell ref="B33:I33"/>
    <mergeCell ref="J33:T33"/>
    <mergeCell ref="U33:AA33"/>
    <mergeCell ref="AB33:AF33"/>
    <mergeCell ref="AG33:AI33"/>
    <mergeCell ref="B30:I30"/>
    <mergeCell ref="J30:T30"/>
    <mergeCell ref="U30:AA30"/>
    <mergeCell ref="AB30:AF30"/>
    <mergeCell ref="AG30:AI30"/>
    <mergeCell ref="B31:I31"/>
    <mergeCell ref="J31:T31"/>
    <mergeCell ref="U31:AA31"/>
    <mergeCell ref="AB31:AF31"/>
    <mergeCell ref="AG31:AI31"/>
    <mergeCell ref="B28:I28"/>
    <mergeCell ref="J28:T28"/>
    <mergeCell ref="U28:AA28"/>
    <mergeCell ref="AB28:AF28"/>
    <mergeCell ref="AG28:AI28"/>
    <mergeCell ref="B29:I29"/>
    <mergeCell ref="J29:T29"/>
    <mergeCell ref="U29:AA29"/>
    <mergeCell ref="AB29:AF29"/>
    <mergeCell ref="AG29:AI29"/>
    <mergeCell ref="B23:H23"/>
    <mergeCell ref="I23:T23"/>
    <mergeCell ref="U23:AA23"/>
    <mergeCell ref="AB23:AG23"/>
    <mergeCell ref="AH23:AI23"/>
    <mergeCell ref="B24:H24"/>
    <mergeCell ref="I24:T24"/>
    <mergeCell ref="U24:AA24"/>
    <mergeCell ref="AB24:AG24"/>
    <mergeCell ref="AH24:AI24"/>
    <mergeCell ref="B21:H21"/>
    <mergeCell ref="I21:T21"/>
    <mergeCell ref="U21:AA21"/>
    <mergeCell ref="AB21:AG21"/>
    <mergeCell ref="AH21:AI21"/>
    <mergeCell ref="B22:H22"/>
    <mergeCell ref="I22:T22"/>
    <mergeCell ref="U22:AA22"/>
    <mergeCell ref="AB22:AG22"/>
    <mergeCell ref="AH22:AI22"/>
    <mergeCell ref="B19:H19"/>
    <mergeCell ref="I19:T19"/>
    <mergeCell ref="U19:AA19"/>
    <mergeCell ref="AB19:AG19"/>
    <mergeCell ref="AH19:AI19"/>
    <mergeCell ref="B20:H20"/>
    <mergeCell ref="I20:T20"/>
    <mergeCell ref="U20:AA20"/>
    <mergeCell ref="AB20:AG20"/>
    <mergeCell ref="AH20:AI20"/>
    <mergeCell ref="B17:H17"/>
    <mergeCell ref="I17:T17"/>
    <mergeCell ref="U17:AA17"/>
    <mergeCell ref="AB17:AG17"/>
    <mergeCell ref="AH17:AI17"/>
    <mergeCell ref="B18:H18"/>
    <mergeCell ref="I18:T18"/>
    <mergeCell ref="U18:AA18"/>
    <mergeCell ref="AB18:AG18"/>
    <mergeCell ref="AH18:AI18"/>
    <mergeCell ref="B15:H15"/>
    <mergeCell ref="I15:T15"/>
    <mergeCell ref="U15:AA15"/>
    <mergeCell ref="AB15:AG15"/>
    <mergeCell ref="AH15:AI15"/>
    <mergeCell ref="B16:H16"/>
    <mergeCell ref="I16:T16"/>
    <mergeCell ref="U16:AA16"/>
    <mergeCell ref="AB16:AG16"/>
    <mergeCell ref="AH16:AI16"/>
    <mergeCell ref="B13:H13"/>
    <mergeCell ref="I13:T13"/>
    <mergeCell ref="U13:AA13"/>
    <mergeCell ref="AB13:AG13"/>
    <mergeCell ref="AH13:AI13"/>
    <mergeCell ref="B14:H14"/>
    <mergeCell ref="I14:T14"/>
    <mergeCell ref="U14:AA14"/>
    <mergeCell ref="AB14:AG14"/>
    <mergeCell ref="AH14:AI14"/>
    <mergeCell ref="AB11:AG11"/>
    <mergeCell ref="AH11:AI11"/>
    <mergeCell ref="B12:H12"/>
    <mergeCell ref="I12:T12"/>
    <mergeCell ref="U12:AA12"/>
    <mergeCell ref="AB12:AG12"/>
    <mergeCell ref="AH12:AI12"/>
    <mergeCell ref="B207:AJ207"/>
    <mergeCell ref="B213:AJ213"/>
    <mergeCell ref="B221:AJ221"/>
    <mergeCell ref="B240:AJ240"/>
    <mergeCell ref="B259:AJ259"/>
    <mergeCell ref="B282:AJ282"/>
    <mergeCell ref="B210:D210"/>
    <mergeCell ref="E210:P210"/>
    <mergeCell ref="Q210:W210"/>
    <mergeCell ref="X210:AD210"/>
    <mergeCell ref="B89:AJ89"/>
    <mergeCell ref="B126:AJ126"/>
    <mergeCell ref="B152:AJ152"/>
    <mergeCell ref="B162:AJ162"/>
    <mergeCell ref="B180:AJ180"/>
    <mergeCell ref="B188:AJ188"/>
    <mergeCell ref="B92:H92"/>
    <mergeCell ref="I92:T92"/>
    <mergeCell ref="U92:AA92"/>
    <mergeCell ref="AB92:AE92"/>
    <mergeCell ref="N3:AJ3"/>
    <mergeCell ref="B5:AJ5"/>
    <mergeCell ref="B7:J8"/>
    <mergeCell ref="B9:AJ9"/>
    <mergeCell ref="B26:AJ26"/>
    <mergeCell ref="B52:AJ52"/>
    <mergeCell ref="L7:T7"/>
    <mergeCell ref="B11:H11"/>
    <mergeCell ref="I11:T11"/>
    <mergeCell ref="U11:AA11"/>
  </mergeCells>
  <printOptions/>
  <pageMargins left="0.44352941176470595" right="0.35529411764705887" top="0.44352941176470595" bottom="0.33764705882352947" header="0.5098039215686275" footer="0.5098039215686275"/>
  <pageSetup horizontalDpi="600" verticalDpi="600" orientation="portrait" paperSize="9" r:id="rId1"/>
  <rowBreaks count="3" manualBreakCount="3">
    <brk id="51" max="255" man="1"/>
    <brk id="187" max="255" man="1"/>
    <brk id="239"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view="pageBreakPreview" zoomScale="6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31" t="s">
        <v>987</v>
      </c>
      <c r="L3" s="32"/>
      <c r="M3" s="32"/>
      <c r="N3" s="32"/>
      <c r="O3" s="32"/>
      <c r="P3" s="32"/>
      <c r="Q3" s="32"/>
      <c r="R3" s="32"/>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33" t="s">
        <v>1165</v>
      </c>
      <c r="C6" s="34"/>
      <c r="D6" s="34"/>
      <c r="E6" s="34"/>
      <c r="F6" s="34"/>
      <c r="G6" s="34"/>
      <c r="H6" s="34"/>
      <c r="I6" s="34"/>
      <c r="J6" s="34"/>
      <c r="K6" s="34"/>
      <c r="L6" s="34"/>
      <c r="M6" s="34"/>
      <c r="N6" s="34"/>
      <c r="O6" s="34"/>
      <c r="P6" s="34"/>
      <c r="Q6" s="34"/>
      <c r="R6" s="34"/>
    </row>
    <row r="7" spans="1:18" ht="6.75" customHeight="1">
      <c r="A7" s="1"/>
      <c r="B7" s="1"/>
      <c r="C7" s="1"/>
      <c r="D7" s="1"/>
      <c r="E7" s="1"/>
      <c r="F7" s="1"/>
      <c r="G7" s="1"/>
      <c r="H7" s="1"/>
      <c r="I7" s="1"/>
      <c r="J7" s="1"/>
      <c r="K7" s="1"/>
      <c r="L7" s="1"/>
      <c r="M7" s="1"/>
      <c r="N7" s="1"/>
      <c r="O7" s="1"/>
      <c r="P7" s="1"/>
      <c r="Q7" s="1"/>
      <c r="R7" s="1"/>
    </row>
    <row r="8" spans="1:18" ht="5.25" customHeight="1">
      <c r="A8" s="1"/>
      <c r="B8" s="38" t="s">
        <v>1122</v>
      </c>
      <c r="C8" s="39"/>
      <c r="D8" s="39"/>
      <c r="E8" s="39"/>
      <c r="F8" s="39"/>
      <c r="G8" s="39"/>
      <c r="H8" s="1"/>
      <c r="I8" s="1"/>
      <c r="J8" s="1"/>
      <c r="K8" s="1"/>
      <c r="L8" s="1"/>
      <c r="M8" s="1"/>
      <c r="N8" s="1"/>
      <c r="O8" s="1"/>
      <c r="P8" s="1"/>
      <c r="Q8" s="1"/>
      <c r="R8" s="1"/>
    </row>
    <row r="9" spans="1:18" ht="24" customHeight="1">
      <c r="A9" s="1"/>
      <c r="B9" s="39"/>
      <c r="C9" s="39"/>
      <c r="D9" s="39"/>
      <c r="E9" s="39"/>
      <c r="F9" s="39"/>
      <c r="G9" s="39"/>
      <c r="H9" s="1"/>
      <c r="I9" s="40">
        <v>43951</v>
      </c>
      <c r="J9" s="41"/>
      <c r="K9" s="41"/>
      <c r="L9" s="1"/>
      <c r="M9" s="1"/>
      <c r="N9" s="1"/>
      <c r="O9" s="1"/>
      <c r="P9" s="1"/>
      <c r="Q9" s="1"/>
      <c r="R9" s="1"/>
    </row>
    <row r="10" spans="1:18" ht="21" customHeight="1">
      <c r="A10" s="1"/>
      <c r="B10" s="68" t="s">
        <v>1166</v>
      </c>
      <c r="C10" s="69"/>
      <c r="D10" s="69"/>
      <c r="E10" s="69"/>
      <c r="F10" s="69"/>
      <c r="G10" s="69"/>
      <c r="H10" s="69"/>
      <c r="I10" s="69"/>
      <c r="J10" s="69"/>
      <c r="K10" s="69"/>
      <c r="L10" s="69"/>
      <c r="M10" s="69"/>
      <c r="N10" s="69"/>
      <c r="O10" s="69"/>
      <c r="P10" s="69"/>
      <c r="Q10" s="69"/>
      <c r="R10" s="70"/>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68" t="s">
        <v>1167</v>
      </c>
      <c r="C14" s="69"/>
      <c r="D14" s="69"/>
      <c r="E14" s="69"/>
      <c r="F14" s="69"/>
      <c r="G14" s="69"/>
      <c r="H14" s="69"/>
      <c r="I14" s="69"/>
      <c r="J14" s="69"/>
      <c r="K14" s="69"/>
      <c r="L14" s="69"/>
      <c r="M14" s="69"/>
      <c r="N14" s="69"/>
      <c r="O14" s="69"/>
      <c r="P14" s="69"/>
      <c r="Q14" s="69"/>
      <c r="R14" s="70"/>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68" t="s">
        <v>1168</v>
      </c>
      <c r="C17" s="69"/>
      <c r="D17" s="69"/>
      <c r="E17" s="69"/>
      <c r="F17" s="69"/>
      <c r="G17" s="69"/>
      <c r="H17" s="69"/>
      <c r="I17" s="69"/>
      <c r="J17" s="69"/>
      <c r="K17" s="69"/>
      <c r="L17" s="69"/>
      <c r="M17" s="69"/>
      <c r="N17" s="69"/>
      <c r="O17" s="69"/>
      <c r="P17" s="69"/>
      <c r="Q17" s="69"/>
      <c r="R17" s="70"/>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68" t="s">
        <v>1169</v>
      </c>
      <c r="C20" s="69"/>
      <c r="D20" s="69"/>
      <c r="E20" s="69"/>
      <c r="F20" s="69"/>
      <c r="G20" s="69"/>
      <c r="H20" s="69"/>
      <c r="I20" s="69"/>
      <c r="J20" s="69"/>
      <c r="K20" s="69"/>
      <c r="L20" s="69"/>
      <c r="M20" s="69"/>
      <c r="N20" s="69"/>
      <c r="O20" s="69"/>
      <c r="P20" s="69"/>
      <c r="Q20" s="69"/>
      <c r="R20" s="70"/>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68" t="s">
        <v>1170</v>
      </c>
      <c r="C23" s="69"/>
      <c r="D23" s="69"/>
      <c r="E23" s="69"/>
      <c r="F23" s="69"/>
      <c r="G23" s="69"/>
      <c r="H23" s="69"/>
      <c r="I23" s="69"/>
      <c r="J23" s="69"/>
      <c r="K23" s="69"/>
      <c r="L23" s="69"/>
      <c r="M23" s="69"/>
      <c r="N23" s="69"/>
      <c r="O23" s="69"/>
      <c r="P23" s="69"/>
      <c r="Q23" s="69"/>
      <c r="R23" s="70"/>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68" t="s">
        <v>1171</v>
      </c>
      <c r="C25" s="69"/>
      <c r="D25" s="69"/>
      <c r="E25" s="69"/>
      <c r="F25" s="69"/>
      <c r="G25" s="69"/>
      <c r="H25" s="69"/>
      <c r="I25" s="69"/>
      <c r="J25" s="69"/>
      <c r="K25" s="69"/>
      <c r="L25" s="69"/>
      <c r="M25" s="69"/>
      <c r="N25" s="69"/>
      <c r="O25" s="69"/>
      <c r="P25" s="69"/>
      <c r="Q25" s="69"/>
      <c r="R25" s="70"/>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68" t="s">
        <v>1172</v>
      </c>
      <c r="C28" s="69"/>
      <c r="D28" s="69"/>
      <c r="E28" s="69"/>
      <c r="F28" s="69"/>
      <c r="G28" s="69"/>
      <c r="H28" s="69"/>
      <c r="I28" s="69"/>
      <c r="J28" s="69"/>
      <c r="K28" s="69"/>
      <c r="L28" s="69"/>
      <c r="M28" s="69"/>
      <c r="N28" s="69"/>
      <c r="O28" s="69"/>
      <c r="P28" s="69"/>
      <c r="Q28" s="69"/>
      <c r="R28" s="70"/>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68" t="s">
        <v>1173</v>
      </c>
      <c r="C30" s="69"/>
      <c r="D30" s="69"/>
      <c r="E30" s="69"/>
      <c r="F30" s="69"/>
      <c r="G30" s="69"/>
      <c r="H30" s="69"/>
      <c r="I30" s="69"/>
      <c r="J30" s="69"/>
      <c r="K30" s="69"/>
      <c r="L30" s="69"/>
      <c r="M30" s="69"/>
      <c r="N30" s="69"/>
      <c r="O30" s="69"/>
      <c r="P30" s="69"/>
      <c r="Q30" s="69"/>
      <c r="R30" s="70"/>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68" t="s">
        <v>1174</v>
      </c>
      <c r="C33" s="69"/>
      <c r="D33" s="69"/>
      <c r="E33" s="69"/>
      <c r="F33" s="69"/>
      <c r="G33" s="69"/>
      <c r="H33" s="69"/>
      <c r="I33" s="69"/>
      <c r="J33" s="69"/>
      <c r="K33" s="69"/>
      <c r="L33" s="69"/>
      <c r="M33" s="69"/>
      <c r="N33" s="69"/>
      <c r="O33" s="69"/>
      <c r="P33" s="69"/>
      <c r="Q33" s="69"/>
      <c r="R33" s="70"/>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68" t="s">
        <v>1175</v>
      </c>
      <c r="C37" s="69"/>
      <c r="D37" s="69"/>
      <c r="E37" s="69"/>
      <c r="F37" s="69"/>
      <c r="G37" s="69"/>
      <c r="H37" s="69"/>
      <c r="I37" s="69"/>
      <c r="J37" s="69"/>
      <c r="K37" s="69"/>
      <c r="L37" s="69"/>
      <c r="M37" s="69"/>
      <c r="N37" s="69"/>
      <c r="O37" s="69"/>
      <c r="P37" s="69"/>
      <c r="Q37" s="69"/>
      <c r="R37" s="70"/>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68" t="s">
        <v>1176</v>
      </c>
      <c r="C39" s="69"/>
      <c r="D39" s="69"/>
      <c r="E39" s="69"/>
      <c r="F39" s="69"/>
      <c r="G39" s="69"/>
      <c r="H39" s="69"/>
      <c r="I39" s="69"/>
      <c r="J39" s="69"/>
      <c r="K39" s="69"/>
      <c r="L39" s="69"/>
      <c r="M39" s="69"/>
      <c r="N39" s="69"/>
      <c r="O39" s="69"/>
      <c r="P39" s="69"/>
      <c r="Q39" s="69"/>
      <c r="R39" s="70"/>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68" t="s">
        <v>1177</v>
      </c>
      <c r="C43" s="69"/>
      <c r="D43" s="69"/>
      <c r="E43" s="69"/>
      <c r="F43" s="69"/>
      <c r="G43" s="69"/>
      <c r="H43" s="69"/>
      <c r="I43" s="69"/>
      <c r="J43" s="69"/>
      <c r="K43" s="69"/>
      <c r="L43" s="69"/>
      <c r="M43" s="69"/>
      <c r="N43" s="69"/>
      <c r="O43" s="69"/>
      <c r="P43" s="69"/>
      <c r="Q43" s="69"/>
      <c r="R43" s="70"/>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68" t="s">
        <v>1178</v>
      </c>
      <c r="C47" s="69"/>
      <c r="D47" s="69"/>
      <c r="E47" s="69"/>
      <c r="F47" s="69"/>
      <c r="G47" s="69"/>
      <c r="H47" s="69"/>
      <c r="I47" s="69"/>
      <c r="J47" s="69"/>
      <c r="K47" s="69"/>
      <c r="L47" s="69"/>
      <c r="M47" s="69"/>
      <c r="N47" s="69"/>
      <c r="O47" s="69"/>
      <c r="P47" s="69"/>
      <c r="Q47" s="69"/>
      <c r="R47" s="70"/>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68" t="s">
        <v>1179</v>
      </c>
      <c r="C50" s="69"/>
      <c r="D50" s="69"/>
      <c r="E50" s="69"/>
      <c r="F50" s="69"/>
      <c r="G50" s="69"/>
      <c r="H50" s="69"/>
      <c r="I50" s="69"/>
      <c r="J50" s="69"/>
      <c r="K50" s="69"/>
      <c r="L50" s="69"/>
      <c r="M50" s="69"/>
      <c r="N50" s="69"/>
      <c r="O50" s="69"/>
      <c r="P50" s="69"/>
      <c r="Q50" s="69"/>
      <c r="R50" s="70"/>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68" t="s">
        <v>1180</v>
      </c>
      <c r="C54" s="69"/>
      <c r="D54" s="69"/>
      <c r="E54" s="69"/>
      <c r="F54" s="69"/>
      <c r="G54" s="69"/>
      <c r="H54" s="69"/>
      <c r="I54" s="69"/>
      <c r="J54" s="69"/>
      <c r="K54" s="69"/>
      <c r="L54" s="69"/>
      <c r="M54" s="69"/>
      <c r="N54" s="69"/>
      <c r="O54" s="69"/>
      <c r="P54" s="69"/>
      <c r="Q54" s="69"/>
      <c r="R54" s="70"/>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B37:R37"/>
    <mergeCell ref="B39:R39"/>
    <mergeCell ref="B43:R43"/>
    <mergeCell ref="B47:R47"/>
    <mergeCell ref="B50:R50"/>
    <mergeCell ref="B54:R54"/>
    <mergeCell ref="B20:R20"/>
    <mergeCell ref="B23:R23"/>
    <mergeCell ref="B25:R25"/>
    <mergeCell ref="B28:R28"/>
    <mergeCell ref="B30:R30"/>
    <mergeCell ref="B33:R33"/>
    <mergeCell ref="K3:R3"/>
    <mergeCell ref="B6:R6"/>
    <mergeCell ref="B8:G9"/>
    <mergeCell ref="B10:R10"/>
    <mergeCell ref="B14:R14"/>
    <mergeCell ref="B17:R17"/>
    <mergeCell ref="I9:K9"/>
  </mergeCells>
  <printOptions/>
  <pageMargins left="0.44196078431372554" right="0.44196078431372554" top="0.44196078431372554" bottom="0.39529411764705885" header="0.5098039215686275" footer="0.5098039215686275"/>
  <pageSetup horizontalDpi="600" verticalDpi="600" orientation="portrait" paperSize="9" scale="54" r:id="rId2"/>
  <rowBreaks count="2" manualBreakCount="2">
    <brk id="22" max="17" man="1"/>
    <brk id="36" max="17"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1287</v>
      </c>
    </row>
    <row r="2" spans="1:4" ht="12.75">
      <c r="A2" t="s">
        <v>62</v>
      </c>
      <c r="B2">
        <v>2806285.18</v>
      </c>
      <c r="C2">
        <v>30</v>
      </c>
      <c r="D2">
        <v>0.00073117231294175</v>
      </c>
    </row>
    <row r="3" spans="1:4" ht="12.75">
      <c r="A3" t="s">
        <v>534</v>
      </c>
      <c r="B3">
        <v>72447129.25000001</v>
      </c>
      <c r="C3">
        <v>1014</v>
      </c>
      <c r="D3">
        <v>0.02471362417743115</v>
      </c>
    </row>
    <row r="4" spans="1:4" ht="12.75">
      <c r="A4" t="s">
        <v>600</v>
      </c>
      <c r="B4">
        <v>110989470.88000016</v>
      </c>
      <c r="C4">
        <v>1583</v>
      </c>
      <c r="D4">
        <v>0.03858152571289301</v>
      </c>
    </row>
    <row r="5" spans="1:4" ht="12.75">
      <c r="A5" t="s">
        <v>598</v>
      </c>
      <c r="B5">
        <v>172002325.59999996</v>
      </c>
      <c r="C5">
        <v>1940</v>
      </c>
      <c r="D5">
        <v>0.04728247623689983</v>
      </c>
    </row>
    <row r="6" spans="1:4" ht="12.75">
      <c r="A6" t="s">
        <v>596</v>
      </c>
      <c r="B6">
        <v>190701039.9400004</v>
      </c>
      <c r="C6">
        <v>2822</v>
      </c>
      <c r="D6">
        <v>0.06877894223738727</v>
      </c>
    </row>
    <row r="7" spans="1:4" ht="12.75">
      <c r="A7" t="s">
        <v>592</v>
      </c>
      <c r="B7">
        <v>202778827.00000006</v>
      </c>
      <c r="C7">
        <v>3190</v>
      </c>
      <c r="D7">
        <v>0.0777479892761394</v>
      </c>
    </row>
    <row r="8" spans="1:4" ht="12.75">
      <c r="A8" t="s">
        <v>594</v>
      </c>
      <c r="B8">
        <v>241855528.2500006</v>
      </c>
      <c r="C8">
        <v>3452</v>
      </c>
      <c r="D8">
        <v>0.08413356080916402</v>
      </c>
    </row>
    <row r="9" spans="1:4" ht="12.75">
      <c r="A9" t="s">
        <v>588</v>
      </c>
      <c r="B9">
        <v>318098156.26999944</v>
      </c>
      <c r="C9">
        <v>3241</v>
      </c>
      <c r="D9">
        <v>0.07899098220814038</v>
      </c>
    </row>
    <row r="10" spans="1:4" ht="12.75">
      <c r="A10" t="s">
        <v>590</v>
      </c>
      <c r="B10">
        <v>325591283.0999993</v>
      </c>
      <c r="C10">
        <v>5051</v>
      </c>
      <c r="D10">
        <v>0.1231050450889593</v>
      </c>
    </row>
    <row r="11" spans="1:4" ht="12.75">
      <c r="A11" t="s">
        <v>584</v>
      </c>
      <c r="B11">
        <v>427622181.4400002</v>
      </c>
      <c r="C11">
        <v>5472</v>
      </c>
      <c r="D11">
        <v>0.1333658298805752</v>
      </c>
    </row>
    <row r="12" spans="1:4" ht="12.75">
      <c r="A12" t="s">
        <v>586</v>
      </c>
      <c r="B12">
        <v>449647325.8100004</v>
      </c>
      <c r="C12">
        <v>6489</v>
      </c>
      <c r="D12">
        <v>0.15815257128930052</v>
      </c>
    </row>
    <row r="13" spans="1:4" ht="12.75">
      <c r="A13" t="s">
        <v>582</v>
      </c>
      <c r="B13">
        <v>502818674.08999866</v>
      </c>
      <c r="C13">
        <v>6746</v>
      </c>
      <c r="D13">
        <v>0.16441628077016818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t="s">
        <v>1185</v>
      </c>
      <c r="B2">
        <v>0.11940051057871508</v>
      </c>
    </row>
    <row r="3" spans="1:2" ht="12.75">
      <c r="A3" t="s">
        <v>1186</v>
      </c>
      <c r="B3">
        <v>0.10677459297586002</v>
      </c>
    </row>
    <row r="4" spans="1:2" ht="12.75">
      <c r="A4" t="s">
        <v>1187</v>
      </c>
      <c r="B4">
        <v>0.150793627000342</v>
      </c>
    </row>
    <row r="5" spans="1:2" ht="12.75">
      <c r="A5" t="s">
        <v>1188</v>
      </c>
      <c r="B5">
        <v>0.34206399377086283</v>
      </c>
    </row>
    <row r="6" spans="1:2" ht="12.75">
      <c r="A6" t="s">
        <v>1189</v>
      </c>
      <c r="B6">
        <v>0.20591200230370382</v>
      </c>
    </row>
    <row r="7" spans="1:2" ht="12.75">
      <c r="A7" t="s">
        <v>1190</v>
      </c>
      <c r="B7">
        <v>0.05436752710778819</v>
      </c>
    </row>
    <row r="8" spans="1:2" ht="12.75">
      <c r="A8" t="s">
        <v>1191</v>
      </c>
      <c r="B8">
        <v>0.0032939657087079684</v>
      </c>
    </row>
    <row r="9" spans="1:2" ht="12.75">
      <c r="A9" t="s">
        <v>1192</v>
      </c>
      <c r="B9">
        <v>0.001280713266215487</v>
      </c>
    </row>
    <row r="10" spans="1:2" ht="12.75">
      <c r="A10" t="s">
        <v>1193</v>
      </c>
      <c r="B10">
        <v>0.0016985744597579502</v>
      </c>
    </row>
    <row r="11" spans="1:2" ht="12.75">
      <c r="A11" t="s">
        <v>1194</v>
      </c>
      <c r="B11">
        <v>0.0037451086250196116</v>
      </c>
    </row>
    <row r="12" spans="1:2" ht="12.75">
      <c r="A12" t="s">
        <v>1195</v>
      </c>
      <c r="B12">
        <v>0.005036923002698229</v>
      </c>
    </row>
    <row r="13" spans="1:2" ht="12.75">
      <c r="A13" t="s">
        <v>1196</v>
      </c>
      <c r="B13">
        <v>0.0006529835842802863</v>
      </c>
    </row>
    <row r="14" spans="1:2" ht="12.75">
      <c r="A14" t="s">
        <v>1197</v>
      </c>
      <c r="B14">
        <v>0.002091184793351795</v>
      </c>
    </row>
    <row r="15" spans="1:2" ht="12.75">
      <c r="A15" t="s">
        <v>1198</v>
      </c>
      <c r="B15">
        <v>0.0005632371903672602</v>
      </c>
    </row>
    <row r="16" spans="1:2" ht="12.75">
      <c r="A16" t="s">
        <v>1199</v>
      </c>
      <c r="B16">
        <v>0.0011172066942690773</v>
      </c>
    </row>
    <row r="17" spans="1:2" ht="12.75">
      <c r="A17" t="s">
        <v>1200</v>
      </c>
      <c r="B17">
        <v>0.0008142187885319011</v>
      </c>
    </row>
    <row r="18" spans="1:2" ht="12.75">
      <c r="A18" t="s">
        <v>1201</v>
      </c>
      <c r="B18">
        <v>0.0002565692409742337</v>
      </c>
    </row>
    <row r="19" spans="1:2" ht="12.75">
      <c r="A19" t="s">
        <v>1202</v>
      </c>
      <c r="B19">
        <v>0.00010992472390348574</v>
      </c>
    </row>
    <row r="20" spans="1:2" ht="12.75">
      <c r="A20" t="s">
        <v>1203</v>
      </c>
      <c r="B20">
        <v>3.7459589317472677E-06</v>
      </c>
    </row>
    <row r="21" spans="1:2" ht="12.75">
      <c r="A21" t="s">
        <v>1204</v>
      </c>
      <c r="B21">
        <v>1.763862823018774E-05</v>
      </c>
    </row>
    <row r="22" spans="1:2" ht="12.75">
      <c r="A22" t="s">
        <v>1205</v>
      </c>
      <c r="B22">
        <v>5.751597488756786E-06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1206</v>
      </c>
      <c r="B2">
        <v>0.0001458229242025316</v>
      </c>
    </row>
    <row r="3" spans="1:2" ht="12.75">
      <c r="A3" t="s">
        <v>1185</v>
      </c>
      <c r="B3">
        <v>0.003650652256707875</v>
      </c>
    </row>
    <row r="4" spans="1:2" ht="12.75">
      <c r="A4" t="s">
        <v>1186</v>
      </c>
      <c r="B4">
        <v>0.006393856927089636</v>
      </c>
    </row>
    <row r="5" spans="1:2" ht="12.75">
      <c r="A5" t="s">
        <v>1187</v>
      </c>
      <c r="B5">
        <v>0.006376036924969153</v>
      </c>
    </row>
    <row r="6" spans="1:2" ht="12.75">
      <c r="A6" t="s">
        <v>1188</v>
      </c>
      <c r="B6">
        <v>0.010910792619014086</v>
      </c>
    </row>
    <row r="7" spans="1:2" ht="12.75">
      <c r="A7" t="s">
        <v>1189</v>
      </c>
      <c r="B7">
        <v>0.025246966314151464</v>
      </c>
    </row>
    <row r="8" spans="1:2" ht="12.75">
      <c r="A8" t="s">
        <v>1190</v>
      </c>
      <c r="B8">
        <v>0.0451016898924442</v>
      </c>
    </row>
    <row r="9" spans="1:2" ht="12.75">
      <c r="A9" t="s">
        <v>1191</v>
      </c>
      <c r="B9">
        <v>0.05116966892699102</v>
      </c>
    </row>
    <row r="10" spans="1:2" ht="12.75">
      <c r="A10" t="s">
        <v>1192</v>
      </c>
      <c r="B10">
        <v>0.04167462317622856</v>
      </c>
    </row>
    <row r="11" spans="1:2" ht="12.75">
      <c r="A11" t="s">
        <v>1193</v>
      </c>
      <c r="B11">
        <v>0.047078716742287946</v>
      </c>
    </row>
    <row r="12" spans="1:2" ht="12.75">
      <c r="A12" t="s">
        <v>1194</v>
      </c>
      <c r="B12">
        <v>0.049680471356720796</v>
      </c>
    </row>
    <row r="13" spans="1:2" ht="12.75">
      <c r="A13" t="s">
        <v>1195</v>
      </c>
      <c r="B13">
        <v>0.0468345130135252</v>
      </c>
    </row>
    <row r="14" spans="1:2" ht="12.75">
      <c r="A14" t="s">
        <v>1196</v>
      </c>
      <c r="B14">
        <v>0.05896081893069915</v>
      </c>
    </row>
    <row r="15" spans="1:2" ht="12.75">
      <c r="A15" t="s">
        <v>1197</v>
      </c>
      <c r="B15">
        <v>0.03992350694712037</v>
      </c>
    </row>
    <row r="16" spans="1:2" ht="12.75">
      <c r="A16" t="s">
        <v>1198</v>
      </c>
      <c r="B16">
        <v>0.04312875252057172</v>
      </c>
    </row>
    <row r="17" spans="1:2" ht="12.75">
      <c r="A17" t="s">
        <v>1199</v>
      </c>
      <c r="B17">
        <v>0.0589700957344116</v>
      </c>
    </row>
    <row r="18" spans="1:2" ht="12.75">
      <c r="A18" t="s">
        <v>1200</v>
      </c>
      <c r="B18">
        <v>0.05731225743548044</v>
      </c>
    </row>
    <row r="19" spans="1:2" ht="12.75">
      <c r="A19" t="s">
        <v>1201</v>
      </c>
      <c r="B19">
        <v>0.07952651314580227</v>
      </c>
    </row>
    <row r="20" spans="1:2" ht="12.75">
      <c r="A20" t="s">
        <v>1202</v>
      </c>
      <c r="B20">
        <v>0.05443685773222013</v>
      </c>
    </row>
    <row r="21" spans="1:2" ht="12.75">
      <c r="A21" t="s">
        <v>1203</v>
      </c>
      <c r="B21">
        <v>0.036699983789154865</v>
      </c>
    </row>
    <row r="22" spans="1:2" ht="12.75">
      <c r="A22" t="s">
        <v>1204</v>
      </c>
      <c r="B22">
        <v>0.04738833605487036</v>
      </c>
    </row>
    <row r="23" spans="1:2" ht="12.75">
      <c r="A23" t="s">
        <v>1205</v>
      </c>
      <c r="B23">
        <v>0.04330018418400643</v>
      </c>
    </row>
    <row r="24" spans="1:2" ht="12.75">
      <c r="A24" t="s">
        <v>1207</v>
      </c>
      <c r="B24">
        <v>0.07032926315956531</v>
      </c>
    </row>
    <row r="25" spans="1:2" ht="12.75">
      <c r="A25" t="s">
        <v>1208</v>
      </c>
      <c r="B25">
        <v>0.02586144478194688</v>
      </c>
    </row>
    <row r="26" spans="1:2" ht="12.75">
      <c r="A26" t="s">
        <v>1209</v>
      </c>
      <c r="B26">
        <v>0.01935698441803799</v>
      </c>
    </row>
    <row r="27" spans="1:2" ht="12.75">
      <c r="A27" t="s">
        <v>1210</v>
      </c>
      <c r="B27">
        <v>0.028847673533289445</v>
      </c>
    </row>
    <row r="28" spans="1:2" ht="12.75">
      <c r="A28" t="s">
        <v>1211</v>
      </c>
      <c r="B28">
        <v>0.0008485045054483731</v>
      </c>
    </row>
    <row r="29" spans="1:2" ht="12.75">
      <c r="A29" t="s">
        <v>1212</v>
      </c>
      <c r="B29">
        <v>0.00041774004120571066</v>
      </c>
    </row>
    <row r="30" spans="1:2" ht="12.75">
      <c r="A30" t="s">
        <v>1213</v>
      </c>
      <c r="B30">
        <v>0.00019764233318444218</v>
      </c>
    </row>
    <row r="31" spans="1:2" ht="12.75">
      <c r="A31" t="s">
        <v>1214</v>
      </c>
      <c r="B31">
        <v>0.0001375375307819332</v>
      </c>
    </row>
    <row r="32" spans="1:2" ht="12.75">
      <c r="A32" t="s">
        <v>1215</v>
      </c>
      <c r="B32">
        <v>1.6207508795434586E-05</v>
      </c>
    </row>
    <row r="33" spans="1:2" ht="12.75">
      <c r="A33" t="s">
        <v>1216</v>
      </c>
      <c r="B33">
        <v>7.588463907451649E-05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1185</v>
      </c>
      <c r="B2">
        <v>0</v>
      </c>
    </row>
    <row r="3" spans="1:2" ht="12.75">
      <c r="A3" t="s">
        <v>1186</v>
      </c>
      <c r="B3">
        <v>0.001074892059942419</v>
      </c>
    </row>
    <row r="4" spans="1:2" ht="12.75">
      <c r="A4" t="s">
        <v>1187</v>
      </c>
      <c r="B4">
        <v>0.0020610538134793396</v>
      </c>
    </row>
    <row r="5" spans="1:2" ht="12.75">
      <c r="A5" t="s">
        <v>1188</v>
      </c>
      <c r="B5">
        <v>0.0003903603455282309</v>
      </c>
    </row>
    <row r="6" spans="1:2" ht="12.75">
      <c r="A6" t="s">
        <v>1189</v>
      </c>
      <c r="B6">
        <v>0.01230803839929298</v>
      </c>
    </row>
    <row r="7" spans="1:2" ht="12.75">
      <c r="A7" t="s">
        <v>1190</v>
      </c>
      <c r="B7">
        <v>0.00231020899940329</v>
      </c>
    </row>
    <row r="8" spans="1:2" ht="12.75">
      <c r="A8" t="s">
        <v>1191</v>
      </c>
      <c r="B8">
        <v>0.004923474616968468</v>
      </c>
    </row>
    <row r="9" spans="1:2" ht="12.75">
      <c r="A9" t="s">
        <v>1192</v>
      </c>
      <c r="B9">
        <v>0.007337318059647859</v>
      </c>
    </row>
    <row r="10" spans="1:2" ht="12.75">
      <c r="A10" t="s">
        <v>1193</v>
      </c>
      <c r="B10">
        <v>0.012491077153224398</v>
      </c>
    </row>
    <row r="11" spans="1:2" ht="12.75">
      <c r="A11" t="s">
        <v>1194</v>
      </c>
      <c r="B11">
        <v>0.13176159181481067</v>
      </c>
    </row>
    <row r="12" spans="1:2" ht="12.75">
      <c r="A12" t="s">
        <v>1195</v>
      </c>
      <c r="B12">
        <v>0.020948885908991674</v>
      </c>
    </row>
    <row r="13" spans="1:2" ht="12.75">
      <c r="A13" t="s">
        <v>1196</v>
      </c>
      <c r="B13">
        <v>0.02329959997634283</v>
      </c>
    </row>
    <row r="14" spans="1:2" ht="12.75">
      <c r="A14" t="s">
        <v>1197</v>
      </c>
      <c r="B14">
        <v>0.07484922439214955</v>
      </c>
    </row>
    <row r="15" spans="1:2" ht="12.75">
      <c r="A15" t="s">
        <v>1198</v>
      </c>
      <c r="B15">
        <v>0.0069584628147376214</v>
      </c>
    </row>
    <row r="16" spans="1:2" ht="12.75">
      <c r="A16" t="s">
        <v>1199</v>
      </c>
      <c r="B16">
        <v>0.14936005729636478</v>
      </c>
    </row>
    <row r="17" spans="1:2" ht="12.75">
      <c r="A17" t="s">
        <v>1200</v>
      </c>
      <c r="B17">
        <v>0.005563695646356254</v>
      </c>
    </row>
    <row r="18" spans="1:2" ht="12.75">
      <c r="A18" t="s">
        <v>1201</v>
      </c>
      <c r="B18">
        <v>0.014471074455803944</v>
      </c>
    </row>
    <row r="19" spans="1:2" ht="12.75">
      <c r="A19" t="s">
        <v>1202</v>
      </c>
      <c r="B19">
        <v>0.07099927342617453</v>
      </c>
    </row>
    <row r="20" spans="1:2" ht="12.75">
      <c r="A20" t="s">
        <v>1203</v>
      </c>
      <c r="B20">
        <v>0.006133086275793172</v>
      </c>
    </row>
    <row r="21" spans="1:2" ht="12.75">
      <c r="A21" t="s">
        <v>1204</v>
      </c>
      <c r="B21">
        <v>0.22743850445809619</v>
      </c>
    </row>
    <row r="22" spans="1:2" ht="12.75">
      <c r="A22" t="s">
        <v>1205</v>
      </c>
      <c r="B22">
        <v>0.0050321501189643575</v>
      </c>
    </row>
    <row r="23" spans="1:2" ht="12.75">
      <c r="A23" t="s">
        <v>1207</v>
      </c>
      <c r="B23">
        <v>0.004616580874033944</v>
      </c>
    </row>
    <row r="24" spans="1:2" ht="12.75">
      <c r="A24" t="s">
        <v>1208</v>
      </c>
      <c r="B24">
        <v>0.007532933046544523</v>
      </c>
    </row>
    <row r="25" spans="1:2" ht="12.75">
      <c r="A25" t="s">
        <v>1209</v>
      </c>
      <c r="B25">
        <v>0.005747456644660454</v>
      </c>
    </row>
    <row r="26" spans="1:2" ht="12.75">
      <c r="A26" t="s">
        <v>1210</v>
      </c>
      <c r="B26">
        <v>0.19361407931918945</v>
      </c>
    </row>
    <row r="27" spans="1:2" ht="12.75">
      <c r="A27" t="s">
        <v>1211</v>
      </c>
      <c r="B27">
        <v>0.0037862944639749626</v>
      </c>
    </row>
    <row r="28" spans="1:2" ht="12.75">
      <c r="A28" t="s">
        <v>1212</v>
      </c>
      <c r="B28">
        <v>8.421572146859357E-05</v>
      </c>
    </row>
    <row r="29" spans="1:2" ht="12.75">
      <c r="A29" t="s">
        <v>1213</v>
      </c>
      <c r="B29">
        <v>0.00016427063435687052</v>
      </c>
    </row>
    <row r="30" spans="1:2" ht="12.75">
      <c r="A30" t="s">
        <v>1214</v>
      </c>
      <c r="B30">
        <v>0.00040835397303907496</v>
      </c>
    </row>
    <row r="31" spans="1:2" ht="12.75">
      <c r="A31" t="s">
        <v>1215</v>
      </c>
      <c r="B31">
        <v>0.00390835213903908</v>
      </c>
    </row>
    <row r="32" spans="1:2" ht="12.75">
      <c r="A32" t="s">
        <v>1216</v>
      </c>
      <c r="B32">
        <v>0.0003336125525487325</v>
      </c>
    </row>
    <row r="33" spans="1:2" ht="12.75">
      <c r="A33" t="s">
        <v>1217</v>
      </c>
      <c r="B33">
        <v>9.182059907182719E-05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v>1999</v>
      </c>
      <c r="B2">
        <v>5.7515974887567785E-06</v>
      </c>
    </row>
    <row r="3" spans="1:2" ht="12.75">
      <c r="A3">
        <v>2000</v>
      </c>
      <c r="B3">
        <v>1.7638628230187716E-05</v>
      </c>
    </row>
    <row r="4" spans="1:2" ht="12.75">
      <c r="A4">
        <v>2001</v>
      </c>
      <c r="B4">
        <v>1.95373553846552E-06</v>
      </c>
    </row>
    <row r="5" spans="1:2" ht="12.75">
      <c r="A5">
        <v>2002</v>
      </c>
      <c r="B5">
        <v>9.965183030915404E-05</v>
      </c>
    </row>
    <row r="6" spans="1:2" ht="12.75">
      <c r="A6">
        <v>2003</v>
      </c>
      <c r="B6">
        <v>0.00016979640516255533</v>
      </c>
    </row>
    <row r="7" spans="1:2" ht="12.75">
      <c r="A7">
        <v>2004</v>
      </c>
      <c r="B7">
        <v>0.00048666411132511063</v>
      </c>
    </row>
    <row r="8" spans="1:2" ht="12.75">
      <c r="A8">
        <v>2005</v>
      </c>
      <c r="B8">
        <v>0.0012009771288678302</v>
      </c>
    </row>
    <row r="9" spans="1:2" ht="12.75">
      <c r="A9">
        <v>2006</v>
      </c>
      <c r="B9">
        <v>0.0008719118786175416</v>
      </c>
    </row>
    <row r="10" spans="1:2" ht="12.75">
      <c r="A10">
        <v>2007</v>
      </c>
      <c r="B10">
        <v>0.0016756273733348702</v>
      </c>
    </row>
    <row r="11" spans="1:2" ht="12.75">
      <c r="A11">
        <v>2008</v>
      </c>
      <c r="B11">
        <v>0.0007457107777285092</v>
      </c>
    </row>
    <row r="12" spans="1:2" ht="12.75">
      <c r="A12">
        <v>2009</v>
      </c>
      <c r="B12">
        <v>0.0029803679324835685</v>
      </c>
    </row>
    <row r="13" spans="1:2" ht="12.75">
      <c r="A13">
        <v>2010</v>
      </c>
      <c r="B13">
        <v>0.005236855060695118</v>
      </c>
    </row>
    <row r="14" spans="1:2" ht="12.75">
      <c r="A14">
        <v>2011</v>
      </c>
      <c r="B14">
        <v>0.0024028037326098146</v>
      </c>
    </row>
    <row r="15" spans="1:2" ht="12.75">
      <c r="A15">
        <v>2012</v>
      </c>
      <c r="B15">
        <v>0.000919755153810166</v>
      </c>
    </row>
    <row r="16" spans="1:2" ht="12.75">
      <c r="A16">
        <v>2013</v>
      </c>
      <c r="B16">
        <v>0.0030289774143464694</v>
      </c>
    </row>
    <row r="17" spans="1:2" ht="12.75">
      <c r="A17">
        <v>2014</v>
      </c>
      <c r="B17">
        <v>0.02123520039174812</v>
      </c>
    </row>
    <row r="18" spans="1:2" ht="12.75">
      <c r="A18">
        <v>2015</v>
      </c>
      <c r="B18">
        <v>0.2054560259639456</v>
      </c>
    </row>
    <row r="19" spans="1:2" ht="12.75">
      <c r="A19">
        <v>2016</v>
      </c>
      <c r="B19">
        <v>0.299147299853183</v>
      </c>
    </row>
    <row r="20" spans="1:2" ht="12.75">
      <c r="A20">
        <v>2017</v>
      </c>
      <c r="B20">
        <v>0.16664766826894323</v>
      </c>
    </row>
    <row r="21" spans="1:2" ht="12.75">
      <c r="A21">
        <v>2018</v>
      </c>
      <c r="B21">
        <v>0.13063811537111916</v>
      </c>
    </row>
    <row r="22" spans="1:2" ht="12.75">
      <c r="A22">
        <v>2019</v>
      </c>
      <c r="B22">
        <v>0.15703124739051288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1288</v>
      </c>
      <c r="C1" t="s">
        <v>1289</v>
      </c>
    </row>
    <row r="2" spans="1:3" ht="12.75">
      <c r="A2" t="s">
        <v>1221</v>
      </c>
      <c r="B2">
        <v>0.20982178790860098</v>
      </c>
      <c r="C2">
        <v>0.5107497816775481</v>
      </c>
    </row>
    <row r="3" spans="1:3" ht="12.75">
      <c r="A3" t="s">
        <v>1222</v>
      </c>
      <c r="B3">
        <v>0.3582589225419372</v>
      </c>
      <c r="C3">
        <v>0.3128456772154531</v>
      </c>
    </row>
    <row r="4" spans="1:3" ht="12.75">
      <c r="A4" t="s">
        <v>1223</v>
      </c>
      <c r="B4">
        <v>0.236418950634236</v>
      </c>
      <c r="C4">
        <v>0.12375764128581528</v>
      </c>
    </row>
    <row r="5" spans="1:3" ht="12.75">
      <c r="A5" t="s">
        <v>1224</v>
      </c>
      <c r="B5">
        <v>0.08640233040066422</v>
      </c>
      <c r="C5">
        <v>0.03189587058676758</v>
      </c>
    </row>
    <row r="6" spans="1:3" ht="12.75">
      <c r="A6" t="s">
        <v>1225</v>
      </c>
      <c r="B6">
        <v>0.1090980085145617</v>
      </c>
      <c r="C6">
        <v>0.020751029234415935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1226</v>
      </c>
      <c r="B2">
        <v>0.001034046236962263</v>
      </c>
    </row>
    <row r="3" spans="1:2" ht="12.75">
      <c r="A3" t="s">
        <v>1227</v>
      </c>
      <c r="B3">
        <v>0.017707089610796995</v>
      </c>
    </row>
    <row r="4" spans="1:2" ht="12.75">
      <c r="A4" t="s">
        <v>1228</v>
      </c>
      <c r="B4">
        <v>0.16454587841726168</v>
      </c>
    </row>
    <row r="5" spans="1:2" ht="12.75">
      <c r="A5" t="s">
        <v>1229</v>
      </c>
      <c r="B5">
        <v>0.6712598744933631</v>
      </c>
    </row>
    <row r="6" spans="1:2" ht="12.75">
      <c r="A6" t="s">
        <v>1230</v>
      </c>
      <c r="B6">
        <v>0.09114527562435104</v>
      </c>
    </row>
    <row r="7" spans="1:2" ht="12.75">
      <c r="A7" t="s">
        <v>1231</v>
      </c>
      <c r="B7">
        <v>0.041980005670031614</v>
      </c>
    </row>
    <row r="8" spans="1:2" ht="12.75">
      <c r="A8" t="s">
        <v>1232</v>
      </c>
      <c r="B8">
        <v>0.0077304647034436525</v>
      </c>
    </row>
    <row r="9" spans="1:2" ht="12.75">
      <c r="A9" t="s">
        <v>1233</v>
      </c>
      <c r="B9">
        <v>0.003198437197230985</v>
      </c>
    </row>
    <row r="10" spans="1:2" ht="12.75">
      <c r="A10" t="s">
        <v>1234</v>
      </c>
      <c r="B10">
        <v>0.0009926287317785574</v>
      </c>
    </row>
    <row r="11" spans="1:2" ht="12.75">
      <c r="A11" t="s">
        <v>1235</v>
      </c>
      <c r="B11">
        <v>0.0003107220155928273</v>
      </c>
    </row>
    <row r="12" spans="1:2" ht="12.75">
      <c r="A12" t="s">
        <v>1236</v>
      </c>
      <c r="B12">
        <v>8.112959801223339E-05</v>
      </c>
    </row>
    <row r="13" spans="1:2" ht="12.75">
      <c r="A13" t="s">
        <v>1237</v>
      </c>
      <c r="B13">
        <v>1.334775554395457E-05</v>
      </c>
    </row>
    <row r="14" spans="1:2" ht="12.75">
      <c r="A14" t="s">
        <v>1238</v>
      </c>
      <c r="B14">
        <v>1.0999456314170675E-06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1">
      <selection activeCell="C24" sqref="C24"/>
    </sheetView>
  </sheetViews>
  <sheetFormatPr defaultColWidth="9.140625" defaultRowHeight="12.75"/>
  <cols>
    <col min="1" max="1" width="9.140625" style="171" customWidth="1"/>
    <col min="2" max="10" width="12.421875" style="171" customWidth="1"/>
    <col min="11" max="18" width="9.140625" style="171" customWidth="1"/>
    <col min="19" max="16384" width="9.140625" style="211" customWidth="1"/>
  </cols>
  <sheetData>
    <row r="1" ht="15.75" thickBot="1"/>
    <row r="2" spans="2:10" ht="15">
      <c r="B2" s="185"/>
      <c r="C2" s="186"/>
      <c r="D2" s="186"/>
      <c r="E2" s="186"/>
      <c r="F2" s="186"/>
      <c r="G2" s="186"/>
      <c r="H2" s="186"/>
      <c r="I2" s="186"/>
      <c r="J2" s="187"/>
    </row>
    <row r="3" spans="2:10" ht="15">
      <c r="B3" s="188"/>
      <c r="C3" s="189"/>
      <c r="D3" s="189"/>
      <c r="E3" s="189"/>
      <c r="F3" s="189"/>
      <c r="G3" s="189"/>
      <c r="H3" s="189"/>
      <c r="I3" s="189"/>
      <c r="J3" s="190"/>
    </row>
    <row r="4" spans="2:10" ht="15">
      <c r="B4" s="188"/>
      <c r="C4" s="189"/>
      <c r="D4" s="189"/>
      <c r="E4" s="189"/>
      <c r="F4" s="189"/>
      <c r="G4" s="189"/>
      <c r="H4" s="189"/>
      <c r="I4" s="189"/>
      <c r="J4" s="190"/>
    </row>
    <row r="5" spans="2:10" ht="31.5">
      <c r="B5" s="188"/>
      <c r="C5" s="189"/>
      <c r="D5" s="189"/>
      <c r="E5" s="191"/>
      <c r="F5" s="192" t="s">
        <v>1843</v>
      </c>
      <c r="G5" s="189"/>
      <c r="H5" s="189"/>
      <c r="I5" s="189"/>
      <c r="J5" s="190"/>
    </row>
    <row r="6" spans="2:10" ht="41.25" customHeight="1">
      <c r="B6" s="188"/>
      <c r="C6" s="189"/>
      <c r="D6" s="189"/>
      <c r="E6" s="193" t="s">
        <v>1844</v>
      </c>
      <c r="F6" s="193"/>
      <c r="G6" s="193"/>
      <c r="H6" s="189"/>
      <c r="I6" s="189"/>
      <c r="J6" s="190"/>
    </row>
    <row r="7" spans="2:10" ht="26.25">
      <c r="B7" s="188"/>
      <c r="C7" s="189"/>
      <c r="D7" s="189"/>
      <c r="E7" s="189"/>
      <c r="F7" s="194" t="s">
        <v>7</v>
      </c>
      <c r="G7" s="189"/>
      <c r="H7" s="189"/>
      <c r="I7" s="189"/>
      <c r="J7" s="190"/>
    </row>
    <row r="8" spans="2:10" ht="26.25">
      <c r="B8" s="188"/>
      <c r="C8" s="189"/>
      <c r="D8" s="189"/>
      <c r="E8" s="189"/>
      <c r="F8" s="194" t="s">
        <v>1845</v>
      </c>
      <c r="G8" s="189"/>
      <c r="H8" s="189"/>
      <c r="I8" s="189"/>
      <c r="J8" s="190"/>
    </row>
    <row r="9" spans="2:10" ht="21">
      <c r="B9" s="188"/>
      <c r="C9" s="189"/>
      <c r="D9" s="189"/>
      <c r="E9" s="189"/>
      <c r="F9" s="195" t="s">
        <v>1846</v>
      </c>
      <c r="G9" s="189"/>
      <c r="H9" s="189"/>
      <c r="I9" s="189"/>
      <c r="J9" s="190"/>
    </row>
    <row r="10" spans="2:10" ht="21">
      <c r="B10" s="188"/>
      <c r="C10" s="189"/>
      <c r="D10" s="189"/>
      <c r="E10" s="189"/>
      <c r="F10" s="195" t="s">
        <v>1847</v>
      </c>
      <c r="G10" s="189"/>
      <c r="H10" s="189"/>
      <c r="I10" s="189"/>
      <c r="J10" s="190"/>
    </row>
    <row r="11" spans="2:10" ht="21">
      <c r="B11" s="188"/>
      <c r="C11" s="189"/>
      <c r="D11" s="189"/>
      <c r="E11" s="189"/>
      <c r="F11" s="195"/>
      <c r="G11" s="189"/>
      <c r="H11" s="189"/>
      <c r="I11" s="189"/>
      <c r="J11" s="190"/>
    </row>
    <row r="12" spans="2:10" ht="15">
      <c r="B12" s="188"/>
      <c r="C12" s="189"/>
      <c r="D12" s="189"/>
      <c r="E12" s="189"/>
      <c r="F12" s="189"/>
      <c r="G12" s="189"/>
      <c r="H12" s="189"/>
      <c r="I12" s="189"/>
      <c r="J12" s="190"/>
    </row>
    <row r="13" spans="2:10" ht="15">
      <c r="B13" s="188"/>
      <c r="C13" s="189"/>
      <c r="D13" s="189"/>
      <c r="E13" s="189"/>
      <c r="F13" s="189"/>
      <c r="G13" s="189"/>
      <c r="H13" s="189"/>
      <c r="I13" s="189"/>
      <c r="J13" s="190"/>
    </row>
    <row r="14" spans="2:10" ht="15">
      <c r="B14" s="188"/>
      <c r="C14" s="189"/>
      <c r="D14" s="189"/>
      <c r="E14" s="189"/>
      <c r="F14" s="189"/>
      <c r="G14" s="189"/>
      <c r="H14" s="189"/>
      <c r="I14" s="189"/>
      <c r="J14" s="190"/>
    </row>
    <row r="15" spans="2:10" ht="15">
      <c r="B15" s="188"/>
      <c r="C15" s="189"/>
      <c r="D15" s="189"/>
      <c r="E15" s="189"/>
      <c r="F15" s="189"/>
      <c r="G15" s="189"/>
      <c r="H15" s="189"/>
      <c r="I15" s="189"/>
      <c r="J15" s="190"/>
    </row>
    <row r="16" spans="2:10" ht="15">
      <c r="B16" s="188"/>
      <c r="C16" s="189"/>
      <c r="D16" s="189"/>
      <c r="E16" s="189"/>
      <c r="F16" s="189"/>
      <c r="G16" s="189"/>
      <c r="H16" s="189"/>
      <c r="I16" s="189"/>
      <c r="J16" s="190"/>
    </row>
    <row r="17" spans="2:10" ht="15">
      <c r="B17" s="188"/>
      <c r="C17" s="189"/>
      <c r="D17" s="189"/>
      <c r="E17" s="189"/>
      <c r="F17" s="189"/>
      <c r="G17" s="189"/>
      <c r="H17" s="189"/>
      <c r="I17" s="189"/>
      <c r="J17" s="190"/>
    </row>
    <row r="18" spans="2:10" ht="15">
      <c r="B18" s="188"/>
      <c r="C18" s="189"/>
      <c r="D18" s="189"/>
      <c r="E18" s="189"/>
      <c r="F18" s="189"/>
      <c r="G18" s="189"/>
      <c r="H18" s="189"/>
      <c r="I18" s="189"/>
      <c r="J18" s="190"/>
    </row>
    <row r="19" spans="2:10" ht="15">
      <c r="B19" s="188"/>
      <c r="C19" s="189"/>
      <c r="D19" s="189"/>
      <c r="E19" s="189"/>
      <c r="F19" s="189"/>
      <c r="G19" s="189"/>
      <c r="H19" s="189"/>
      <c r="I19" s="189"/>
      <c r="J19" s="190"/>
    </row>
    <row r="20" spans="2:10" ht="15">
      <c r="B20" s="188"/>
      <c r="C20" s="189"/>
      <c r="D20" s="189"/>
      <c r="E20" s="189"/>
      <c r="F20" s="189"/>
      <c r="G20" s="189"/>
      <c r="H20" s="189"/>
      <c r="I20" s="189"/>
      <c r="J20" s="190"/>
    </row>
    <row r="21" spans="2:10" ht="15">
      <c r="B21" s="188"/>
      <c r="C21" s="189"/>
      <c r="D21" s="189"/>
      <c r="E21" s="189"/>
      <c r="F21" s="189"/>
      <c r="G21" s="189"/>
      <c r="H21" s="189"/>
      <c r="I21" s="189"/>
      <c r="J21" s="190"/>
    </row>
    <row r="22" spans="2:10" ht="15">
      <c r="B22" s="188"/>
      <c r="C22" s="189"/>
      <c r="D22" s="189"/>
      <c r="E22" s="189"/>
      <c r="F22" s="196" t="s">
        <v>1848</v>
      </c>
      <c r="G22" s="189"/>
      <c r="H22" s="189"/>
      <c r="I22" s="189"/>
      <c r="J22" s="190"/>
    </row>
    <row r="23" spans="2:10" ht="15">
      <c r="B23" s="188"/>
      <c r="C23" s="189"/>
      <c r="I23" s="189"/>
      <c r="J23" s="190"/>
    </row>
    <row r="24" spans="2:10" ht="15">
      <c r="B24" s="188"/>
      <c r="C24" s="189"/>
      <c r="D24" s="197" t="s">
        <v>1849</v>
      </c>
      <c r="E24" s="198" t="s">
        <v>1850</v>
      </c>
      <c r="F24" s="198"/>
      <c r="G24" s="198"/>
      <c r="H24" s="198"/>
      <c r="I24" s="189"/>
      <c r="J24" s="190"/>
    </row>
    <row r="25" spans="2:10" ht="15">
      <c r="B25" s="188"/>
      <c r="C25" s="189"/>
      <c r="I25" s="189"/>
      <c r="J25" s="190"/>
    </row>
    <row r="26" spans="2:10" ht="15">
      <c r="B26" s="188"/>
      <c r="C26" s="189"/>
      <c r="D26" s="197" t="s">
        <v>1851</v>
      </c>
      <c r="E26" s="198" t="s">
        <v>1850</v>
      </c>
      <c r="F26" s="198"/>
      <c r="G26" s="198"/>
      <c r="H26" s="198"/>
      <c r="I26" s="189"/>
      <c r="J26" s="190"/>
    </row>
    <row r="27" spans="2:10" ht="15">
      <c r="B27" s="188"/>
      <c r="C27" s="189"/>
      <c r="D27" s="199"/>
      <c r="E27" s="199"/>
      <c r="F27" s="199"/>
      <c r="G27" s="199"/>
      <c r="H27" s="199"/>
      <c r="I27" s="189"/>
      <c r="J27" s="190"/>
    </row>
    <row r="28" spans="2:10" ht="15">
      <c r="B28" s="188"/>
      <c r="C28" s="189"/>
      <c r="D28" s="197" t="s">
        <v>1852</v>
      </c>
      <c r="E28" s="198"/>
      <c r="F28" s="198"/>
      <c r="G28" s="198"/>
      <c r="H28" s="198"/>
      <c r="I28" s="189"/>
      <c r="J28" s="190"/>
    </row>
    <row r="29" spans="2:10" ht="15">
      <c r="B29" s="188"/>
      <c r="C29" s="189"/>
      <c r="D29" s="200"/>
      <c r="E29" s="200"/>
      <c r="F29" s="200"/>
      <c r="G29" s="200"/>
      <c r="H29" s="200"/>
      <c r="I29" s="189"/>
      <c r="J29" s="190"/>
    </row>
    <row r="30" spans="2:10" ht="15">
      <c r="B30" s="188"/>
      <c r="C30" s="189"/>
      <c r="D30" s="197" t="s">
        <v>1853</v>
      </c>
      <c r="E30" s="198" t="s">
        <v>1850</v>
      </c>
      <c r="F30" s="198"/>
      <c r="G30" s="198"/>
      <c r="H30" s="198"/>
      <c r="I30" s="189"/>
      <c r="J30" s="190"/>
    </row>
    <row r="31" spans="2:10" ht="15">
      <c r="B31" s="188"/>
      <c r="C31" s="189"/>
      <c r="D31" s="201"/>
      <c r="E31" s="201"/>
      <c r="F31" s="201"/>
      <c r="G31" s="201"/>
      <c r="H31" s="201"/>
      <c r="I31" s="189"/>
      <c r="J31" s="190"/>
    </row>
    <row r="32" spans="2:10" ht="15">
      <c r="B32" s="188"/>
      <c r="C32" s="189"/>
      <c r="D32" s="202" t="s">
        <v>1854</v>
      </c>
      <c r="E32" s="198"/>
      <c r="F32" s="198"/>
      <c r="G32" s="198"/>
      <c r="H32" s="198"/>
      <c r="I32" s="189"/>
      <c r="J32" s="190"/>
    </row>
    <row r="33" spans="2:10" ht="15">
      <c r="B33" s="188"/>
      <c r="C33" s="189"/>
      <c r="D33" s="201"/>
      <c r="E33" s="201"/>
      <c r="F33" s="203"/>
      <c r="G33" s="201"/>
      <c r="H33" s="201"/>
      <c r="I33" s="189"/>
      <c r="J33" s="190"/>
    </row>
    <row r="34" spans="2:10" ht="15">
      <c r="B34" s="188"/>
      <c r="C34" s="189"/>
      <c r="D34" s="202" t="s">
        <v>1855</v>
      </c>
      <c r="E34" s="198"/>
      <c r="F34" s="198"/>
      <c r="G34" s="198"/>
      <c r="H34" s="198"/>
      <c r="I34" s="189"/>
      <c r="J34" s="190"/>
    </row>
    <row r="35" spans="2:10" ht="15">
      <c r="B35" s="188"/>
      <c r="C35" s="189"/>
      <c r="D35" s="201"/>
      <c r="E35" s="201"/>
      <c r="F35" s="201"/>
      <c r="G35" s="201"/>
      <c r="H35" s="201"/>
      <c r="I35" s="189"/>
      <c r="J35" s="190"/>
    </row>
    <row r="36" spans="2:10" ht="15">
      <c r="B36" s="188"/>
      <c r="C36" s="189"/>
      <c r="D36" s="202" t="s">
        <v>1856</v>
      </c>
      <c r="E36" s="198"/>
      <c r="F36" s="198"/>
      <c r="G36" s="198"/>
      <c r="H36" s="198"/>
      <c r="I36" s="189"/>
      <c r="J36" s="190"/>
    </row>
    <row r="37" spans="2:10" ht="15">
      <c r="B37" s="188"/>
      <c r="C37" s="189"/>
      <c r="D37" s="204"/>
      <c r="E37" s="204"/>
      <c r="F37" s="204"/>
      <c r="G37" s="204"/>
      <c r="H37" s="204"/>
      <c r="I37" s="189"/>
      <c r="J37" s="190"/>
    </row>
    <row r="38" spans="2:10" ht="15">
      <c r="B38" s="188"/>
      <c r="C38" s="189"/>
      <c r="D38" s="202" t="s">
        <v>1857</v>
      </c>
      <c r="E38" s="198"/>
      <c r="F38" s="198"/>
      <c r="G38" s="198"/>
      <c r="H38" s="198"/>
      <c r="I38" s="189"/>
      <c r="J38" s="190"/>
    </row>
    <row r="39" spans="2:10" ht="15">
      <c r="B39" s="188"/>
      <c r="C39" s="189"/>
      <c r="D39" s="204"/>
      <c r="E39" s="204"/>
      <c r="F39" s="204"/>
      <c r="G39" s="204"/>
      <c r="H39" s="204"/>
      <c r="I39" s="189"/>
      <c r="J39" s="190"/>
    </row>
    <row r="40" spans="2:10" ht="15">
      <c r="B40" s="188"/>
      <c r="C40" s="189"/>
      <c r="D40" s="202" t="s">
        <v>1858</v>
      </c>
      <c r="E40" s="198"/>
      <c r="F40" s="198"/>
      <c r="G40" s="198"/>
      <c r="H40" s="198"/>
      <c r="I40" s="189"/>
      <c r="J40" s="190"/>
    </row>
    <row r="41" spans="2:10" ht="15">
      <c r="B41" s="205"/>
      <c r="C41" s="206"/>
      <c r="D41" s="204"/>
      <c r="E41" s="204"/>
      <c r="F41" s="204"/>
      <c r="G41" s="204"/>
      <c r="H41" s="204"/>
      <c r="I41" s="206"/>
      <c r="J41" s="207"/>
    </row>
    <row r="42" spans="2:10" ht="15">
      <c r="B42" s="205"/>
      <c r="C42" s="206"/>
      <c r="D42" s="202" t="s">
        <v>1859</v>
      </c>
      <c r="E42" s="198"/>
      <c r="F42" s="198"/>
      <c r="G42" s="198"/>
      <c r="H42" s="198"/>
      <c r="I42" s="206"/>
      <c r="J42" s="207"/>
    </row>
    <row r="43" spans="2:10" ht="15">
      <c r="B43" s="205"/>
      <c r="C43" s="206"/>
      <c r="D43" s="204"/>
      <c r="E43" s="204"/>
      <c r="F43" s="204"/>
      <c r="G43" s="204"/>
      <c r="H43" s="204"/>
      <c r="I43" s="206"/>
      <c r="J43" s="207"/>
    </row>
    <row r="44" spans="2:10" ht="15">
      <c r="B44" s="205"/>
      <c r="C44" s="206"/>
      <c r="D44" s="202" t="s">
        <v>1860</v>
      </c>
      <c r="E44" s="198"/>
      <c r="F44" s="198"/>
      <c r="G44" s="198"/>
      <c r="H44" s="198"/>
      <c r="I44" s="206"/>
      <c r="J44" s="207"/>
    </row>
    <row r="45" spans="2:10" ht="15">
      <c r="B45" s="205"/>
      <c r="C45" s="206"/>
      <c r="D45" s="204"/>
      <c r="E45" s="204"/>
      <c r="F45" s="204"/>
      <c r="G45" s="204"/>
      <c r="H45" s="204"/>
      <c r="I45" s="206"/>
      <c r="J45" s="207"/>
    </row>
    <row r="46" spans="2:10" ht="15">
      <c r="B46" s="205"/>
      <c r="C46" s="206"/>
      <c r="D46" s="202" t="s">
        <v>1861</v>
      </c>
      <c r="E46" s="198"/>
      <c r="F46" s="198"/>
      <c r="G46" s="198"/>
      <c r="H46" s="198"/>
      <c r="I46" s="206"/>
      <c r="J46" s="207"/>
    </row>
    <row r="47" spans="2:10" ht="15">
      <c r="B47" s="205"/>
      <c r="C47" s="206"/>
      <c r="D47" s="204"/>
      <c r="E47" s="204"/>
      <c r="F47" s="204"/>
      <c r="G47" s="204"/>
      <c r="H47" s="204"/>
      <c r="I47" s="206"/>
      <c r="J47" s="207"/>
    </row>
    <row r="48" spans="2:10" ht="15">
      <c r="B48" s="205"/>
      <c r="C48" s="206"/>
      <c r="D48" s="202" t="s">
        <v>1862</v>
      </c>
      <c r="E48" s="198"/>
      <c r="F48" s="198"/>
      <c r="G48" s="198"/>
      <c r="H48" s="198"/>
      <c r="I48" s="206"/>
      <c r="J48" s="207"/>
    </row>
    <row r="49" spans="2:10" ht="15">
      <c r="B49" s="205"/>
      <c r="C49" s="206"/>
      <c r="D49" s="204"/>
      <c r="E49" s="204"/>
      <c r="F49" s="204"/>
      <c r="G49" s="204"/>
      <c r="H49" s="204"/>
      <c r="I49" s="206"/>
      <c r="J49" s="207"/>
    </row>
    <row r="50" spans="2:10" ht="15">
      <c r="B50" s="205"/>
      <c r="C50" s="206"/>
      <c r="D50" s="202" t="s">
        <v>1863</v>
      </c>
      <c r="E50" s="198"/>
      <c r="F50" s="198"/>
      <c r="G50" s="198"/>
      <c r="H50" s="198"/>
      <c r="I50" s="206"/>
      <c r="J50" s="207"/>
    </row>
    <row r="51" spans="2:10" ht="15">
      <c r="B51" s="205"/>
      <c r="C51" s="206"/>
      <c r="D51" s="204"/>
      <c r="E51" s="204"/>
      <c r="F51" s="204"/>
      <c r="G51" s="204"/>
      <c r="H51" s="204"/>
      <c r="I51" s="206"/>
      <c r="J51" s="207"/>
    </row>
    <row r="52" spans="2:10" ht="15">
      <c r="B52" s="205"/>
      <c r="C52" s="206"/>
      <c r="D52" s="202" t="s">
        <v>878</v>
      </c>
      <c r="E52" s="198"/>
      <c r="F52" s="198"/>
      <c r="G52" s="198"/>
      <c r="H52" s="198"/>
      <c r="I52" s="206"/>
      <c r="J52" s="207"/>
    </row>
    <row r="53" spans="2:10" ht="15.75" thickBot="1">
      <c r="B53" s="208"/>
      <c r="C53" s="209"/>
      <c r="D53" s="209"/>
      <c r="E53" s="209"/>
      <c r="F53" s="209"/>
      <c r="G53" s="209"/>
      <c r="H53" s="209"/>
      <c r="I53" s="209"/>
      <c r="J53" s="210"/>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1287</v>
      </c>
    </row>
    <row r="2" spans="1:4" ht="12.75">
      <c r="A2" t="s">
        <v>1240</v>
      </c>
      <c r="B2">
        <v>173805597.1400002</v>
      </c>
      <c r="C2">
        <v>2101</v>
      </c>
      <c r="D2">
        <v>0.05120643431635389</v>
      </c>
    </row>
    <row r="3" spans="1:4" ht="12.75">
      <c r="A3" t="s">
        <v>1239</v>
      </c>
      <c r="B3">
        <v>2511318.26</v>
      </c>
      <c r="C3">
        <v>53</v>
      </c>
      <c r="D3">
        <v>0.0012917377528637581</v>
      </c>
    </row>
    <row r="4" spans="1:4" ht="12.75">
      <c r="A4" t="s">
        <v>1029</v>
      </c>
      <c r="B4">
        <v>2841041311.410011</v>
      </c>
      <c r="C4">
        <v>38876</v>
      </c>
      <c r="D4">
        <v>0.9475018279307823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1241</v>
      </c>
      <c r="B2">
        <v>0.011189244405923119</v>
      </c>
    </row>
    <row r="3" spans="1:2" ht="12.75">
      <c r="A3" t="s">
        <v>1242</v>
      </c>
      <c r="B3">
        <v>0.0070507448339973255</v>
      </c>
    </row>
    <row r="4" spans="1:2" ht="12.75">
      <c r="A4" t="s">
        <v>1243</v>
      </c>
      <c r="B4">
        <v>0.004046489930003526</v>
      </c>
    </row>
    <row r="5" spans="1:2" ht="12.75">
      <c r="A5" t="s">
        <v>1244</v>
      </c>
      <c r="B5">
        <v>0.006155052146272525</v>
      </c>
    </row>
    <row r="6" spans="1:2" ht="12.75">
      <c r="A6" t="s">
        <v>1245</v>
      </c>
      <c r="B6">
        <v>0.010523116684613424</v>
      </c>
    </row>
    <row r="7" spans="1:2" ht="12.75">
      <c r="A7" t="s">
        <v>1246</v>
      </c>
      <c r="B7">
        <v>0.0029687936620871234</v>
      </c>
    </row>
    <row r="8" spans="1:2" ht="12.75">
      <c r="A8" t="s">
        <v>1247</v>
      </c>
      <c r="B8">
        <v>0.0026556093932775648</v>
      </c>
    </row>
    <row r="9" spans="1:2" ht="12.75">
      <c r="A9" t="s">
        <v>1248</v>
      </c>
      <c r="B9">
        <v>0.0015167892063112911</v>
      </c>
    </row>
    <row r="10" spans="1:2" ht="12.75">
      <c r="A10" t="s">
        <v>1249</v>
      </c>
      <c r="B10">
        <v>0.0011914265591860596</v>
      </c>
    </row>
    <row r="11" spans="1:2" ht="12.75">
      <c r="A11" t="s">
        <v>1250</v>
      </c>
      <c r="B11">
        <v>0.0017029298060616187</v>
      </c>
    </row>
    <row r="12" spans="1:2" ht="12.75">
      <c r="A12" t="s">
        <v>1251</v>
      </c>
      <c r="B12">
        <v>0.0013965904918273855</v>
      </c>
    </row>
    <row r="13" spans="1:2" ht="12.75">
      <c r="A13" t="s">
        <v>1252</v>
      </c>
      <c r="B13">
        <v>0.0059175671855432885</v>
      </c>
    </row>
    <row r="14" spans="1:2" ht="12.75">
      <c r="A14" t="s">
        <v>1253</v>
      </c>
      <c r="B14">
        <v>8.258380718137055E-05</v>
      </c>
    </row>
    <row r="15" spans="1:2" ht="12.75">
      <c r="A15" t="s">
        <v>1254</v>
      </c>
      <c r="B15">
        <v>0.9436030618877145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1255</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1287</v>
      </c>
    </row>
    <row r="2" spans="1:4" ht="12.75">
      <c r="A2" t="s">
        <v>1258</v>
      </c>
      <c r="B2">
        <v>53947079.29999995</v>
      </c>
      <c r="C2">
        <v>1055</v>
      </c>
      <c r="D2">
        <v>0.025712893005118205</v>
      </c>
    </row>
    <row r="3" spans="1:4" ht="12.75">
      <c r="A3" t="s">
        <v>1257</v>
      </c>
      <c r="B3">
        <v>94790280.83</v>
      </c>
      <c r="C3">
        <v>553</v>
      </c>
      <c r="D3">
        <v>0.01347794296855959</v>
      </c>
    </row>
    <row r="4" spans="1:4" ht="12.75">
      <c r="A4" t="s">
        <v>1256</v>
      </c>
      <c r="B4">
        <v>2868620866.6800056</v>
      </c>
      <c r="C4">
        <v>39422</v>
      </c>
      <c r="D4">
        <v>0.9608091640263222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8.252062939946015E-05</v>
      </c>
    </row>
    <row r="3" spans="1:2" ht="12.75">
      <c r="A3" t="s">
        <v>1259</v>
      </c>
      <c r="B3">
        <v>0.01349614811332916</v>
      </c>
    </row>
    <row r="4" spans="1:2" ht="12.75">
      <c r="A4" t="s">
        <v>1260</v>
      </c>
      <c r="B4">
        <v>0.05175137623784467</v>
      </c>
    </row>
    <row r="5" spans="1:2" ht="12.75">
      <c r="A5" t="s">
        <v>1261</v>
      </c>
      <c r="B5">
        <v>0.08779712111944797</v>
      </c>
    </row>
    <row r="6" spans="1:2" ht="12.75">
      <c r="A6" t="s">
        <v>1262</v>
      </c>
      <c r="B6">
        <v>0.10557412976674672</v>
      </c>
    </row>
    <row r="7" spans="1:2" ht="12.75">
      <c r="A7" t="s">
        <v>1263</v>
      </c>
      <c r="B7">
        <v>0.11853689222977425</v>
      </c>
    </row>
    <row r="8" spans="1:2" ht="12.75">
      <c r="A8" t="s">
        <v>1264</v>
      </c>
      <c r="B8">
        <v>0.12857982425247863</v>
      </c>
    </row>
    <row r="9" spans="1:2" ht="12.75">
      <c r="A9" t="s">
        <v>1265</v>
      </c>
      <c r="B9">
        <v>0.13300634167799502</v>
      </c>
    </row>
    <row r="10" spans="1:2" ht="12.75">
      <c r="A10" t="s">
        <v>1266</v>
      </c>
      <c r="B10">
        <v>0.134191181654314</v>
      </c>
    </row>
    <row r="11" spans="1:2" ht="12.75">
      <c r="A11" t="s">
        <v>1267</v>
      </c>
      <c r="B11">
        <v>0.14613701708735363</v>
      </c>
    </row>
    <row r="12" spans="1:2" ht="12.75">
      <c r="A12" t="s">
        <v>1268</v>
      </c>
      <c r="B12">
        <v>0.0652235247877953</v>
      </c>
    </row>
    <row r="13" spans="1:2" ht="12.75">
      <c r="A13" t="s">
        <v>1269</v>
      </c>
      <c r="B13">
        <v>0.005902987912320424</v>
      </c>
    </row>
    <row r="14" spans="1:2" ht="12.75">
      <c r="A14" t="s">
        <v>1270</v>
      </c>
      <c r="B14">
        <v>0.0019492892119137733</v>
      </c>
    </row>
    <row r="15" spans="1:2" ht="12.75">
      <c r="A15" t="s">
        <v>1271</v>
      </c>
      <c r="B15">
        <v>0.007771645319286984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1272</v>
      </c>
      <c r="B2">
        <v>0.003640428104425959</v>
      </c>
    </row>
    <row r="3" spans="1:2" ht="12.75">
      <c r="A3" t="s">
        <v>1273</v>
      </c>
      <c r="B3">
        <v>0.02122161474930241</v>
      </c>
    </row>
    <row r="4" spans="1:2" ht="12.75">
      <c r="A4" t="s">
        <v>1274</v>
      </c>
      <c r="B4">
        <v>0.05745433322091143</v>
      </c>
    </row>
    <row r="5" spans="1:2" ht="12.75">
      <c r="A5" t="s">
        <v>1275</v>
      </c>
      <c r="B5">
        <v>0.13855477847653178</v>
      </c>
    </row>
    <row r="6" spans="1:2" ht="12.75">
      <c r="A6" t="s">
        <v>1276</v>
      </c>
      <c r="B6">
        <v>0.22126904907669775</v>
      </c>
    </row>
    <row r="7" spans="1:2" ht="12.75">
      <c r="A7" t="s">
        <v>1277</v>
      </c>
      <c r="B7">
        <v>0.026495080912059717</v>
      </c>
    </row>
    <row r="8" spans="1:2" ht="12.75">
      <c r="A8" t="s">
        <v>1278</v>
      </c>
      <c r="B8">
        <v>0.038008874100854864</v>
      </c>
    </row>
    <row r="9" spans="1:2" ht="12.75">
      <c r="A9" t="s">
        <v>1279</v>
      </c>
      <c r="B9">
        <v>0.04785597109981226</v>
      </c>
    </row>
    <row r="10" spans="1:2" ht="12.75">
      <c r="A10" t="s">
        <v>1280</v>
      </c>
      <c r="B10">
        <v>0.0622387713070919</v>
      </c>
    </row>
    <row r="11" spans="1:2" ht="12.75">
      <c r="A11" t="s">
        <v>1281</v>
      </c>
      <c r="B11">
        <v>0.04837712158702576</v>
      </c>
    </row>
    <row r="12" spans="1:2" ht="12.75">
      <c r="A12" t="s">
        <v>1282</v>
      </c>
      <c r="B12">
        <v>0.15931859374822283</v>
      </c>
    </row>
    <row r="13" spans="1:2" ht="12.75">
      <c r="A13" t="s">
        <v>1283</v>
      </c>
      <c r="B13">
        <v>0.0672778061107502</v>
      </c>
    </row>
    <row r="14" spans="1:2" ht="12.75">
      <c r="A14" t="s">
        <v>1284</v>
      </c>
      <c r="B14">
        <v>0.029061529161788082</v>
      </c>
    </row>
    <row r="15" spans="1:2" ht="12.75">
      <c r="A15" t="s">
        <v>1285</v>
      </c>
      <c r="B15">
        <v>0.07922604834452521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1286</v>
      </c>
      <c r="B2">
        <v>0.011214553220541679</v>
      </c>
    </row>
    <row r="3" spans="1:2" ht="12.75">
      <c r="A3" t="s">
        <v>1186</v>
      </c>
      <c r="B3">
        <v>0.016510922212464602</v>
      </c>
    </row>
    <row r="4" spans="1:2" ht="12.75">
      <c r="A4" t="s">
        <v>1187</v>
      </c>
      <c r="B4">
        <v>0.06534408697917442</v>
      </c>
    </row>
    <row r="5" spans="1:2" ht="12.75">
      <c r="A5" t="s">
        <v>1188</v>
      </c>
      <c r="B5">
        <v>0.09037583459167164</v>
      </c>
    </row>
    <row r="6" spans="1:2" ht="12.75">
      <c r="A6" t="s">
        <v>1189</v>
      </c>
      <c r="B6">
        <v>0.09635848046699574</v>
      </c>
    </row>
    <row r="7" spans="1:2" ht="12.75">
      <c r="A7" t="s">
        <v>1190</v>
      </c>
      <c r="B7">
        <v>0.09959826252970909</v>
      </c>
    </row>
    <row r="8" spans="1:2" ht="12.75">
      <c r="A8" t="s">
        <v>1191</v>
      </c>
      <c r="B8">
        <v>0.07979447408024362</v>
      </c>
    </row>
    <row r="9" spans="1:2" ht="12.75">
      <c r="A9" t="s">
        <v>1192</v>
      </c>
      <c r="B9">
        <v>0.10466728652364503</v>
      </c>
    </row>
    <row r="10" spans="1:2" ht="12.75">
      <c r="A10" t="s">
        <v>1193</v>
      </c>
      <c r="B10">
        <v>0.11617573490125523</v>
      </c>
    </row>
    <row r="11" spans="1:2" ht="12.75">
      <c r="A11" t="s">
        <v>1194</v>
      </c>
      <c r="B11">
        <v>0.08785175550078682</v>
      </c>
    </row>
    <row r="12" spans="1:2" ht="12.75">
      <c r="A12" t="s">
        <v>1195</v>
      </c>
      <c r="B12">
        <v>0.07599627014868181</v>
      </c>
    </row>
    <row r="13" spans="1:2" ht="12.75">
      <c r="A13" t="s">
        <v>1196</v>
      </c>
      <c r="B13">
        <v>0.09140378577507459</v>
      </c>
    </row>
    <row r="14" spans="1:2" ht="12.75">
      <c r="A14" t="s">
        <v>1197</v>
      </c>
      <c r="B14">
        <v>0.059429632367377395</v>
      </c>
    </row>
    <row r="15" spans="1:2" ht="12.75">
      <c r="A15" t="s">
        <v>1198</v>
      </c>
      <c r="B15">
        <v>0.004183275306142438</v>
      </c>
    </row>
    <row r="16" spans="1:2" ht="12.75">
      <c r="A16" t="s">
        <v>1199</v>
      </c>
      <c r="B16">
        <v>0.0009507544362847856</v>
      </c>
    </row>
    <row r="17" spans="1:2" ht="12.75">
      <c r="A17" t="s">
        <v>1200</v>
      </c>
      <c r="B17">
        <v>5.307036087965417E-05</v>
      </c>
    </row>
    <row r="18" spans="1:2" ht="12.75">
      <c r="A18" t="s">
        <v>1201</v>
      </c>
      <c r="B18">
        <v>1.5935959997310543E-05</v>
      </c>
    </row>
    <row r="19" spans="1:2" ht="12.75">
      <c r="A19" t="s">
        <v>1203</v>
      </c>
      <c r="B19">
        <v>7.588463907451657E-05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1254</v>
      </c>
      <c r="B2">
        <v>0.9436030618877139</v>
      </c>
    </row>
    <row r="3" spans="1:2" ht="12.75">
      <c r="A3" t="s">
        <v>1286</v>
      </c>
      <c r="B3">
        <v>0.019342618059541208</v>
      </c>
    </row>
    <row r="4" spans="1:2" ht="12.75">
      <c r="A4" t="s">
        <v>1186</v>
      </c>
      <c r="B4">
        <v>0.012318003039796384</v>
      </c>
    </row>
    <row r="5" spans="1:2" ht="12.75">
      <c r="A5" t="s">
        <v>1187</v>
      </c>
      <c r="B5">
        <v>0.010527632406306399</v>
      </c>
    </row>
    <row r="6" spans="1:2" ht="12.75">
      <c r="A6" t="s">
        <v>1188</v>
      </c>
      <c r="B6">
        <v>0.004043524736835413</v>
      </c>
    </row>
    <row r="7" spans="1:2" ht="12.75">
      <c r="A7" t="s">
        <v>1189</v>
      </c>
      <c r="B7">
        <v>0.002768418385254609</v>
      </c>
    </row>
    <row r="8" spans="1:2" ht="12.75">
      <c r="A8" t="s">
        <v>1192</v>
      </c>
      <c r="B8">
        <v>0.006582571052890371</v>
      </c>
    </row>
    <row r="9" spans="1:2" ht="12.75">
      <c r="A9" t="s">
        <v>1191</v>
      </c>
      <c r="B9">
        <v>0.0008141704316617445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31" t="s">
        <v>987</v>
      </c>
      <c r="H3" s="32"/>
      <c r="I3" s="32"/>
      <c r="J3" s="32"/>
      <c r="K3" s="32"/>
      <c r="L3" s="32"/>
      <c r="M3" s="32"/>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33" t="s">
        <v>1293</v>
      </c>
      <c r="C6" s="34"/>
      <c r="D6" s="34"/>
      <c r="E6" s="34"/>
      <c r="F6" s="34"/>
      <c r="G6" s="34"/>
      <c r="H6" s="34"/>
      <c r="I6" s="34"/>
      <c r="J6" s="34"/>
      <c r="K6" s="34"/>
      <c r="L6" s="34"/>
      <c r="M6" s="34"/>
    </row>
    <row r="7" spans="2:13" ht="14.25" customHeight="1">
      <c r="B7" s="1"/>
      <c r="C7" s="1"/>
      <c r="D7" s="1"/>
      <c r="E7" s="1"/>
      <c r="F7" s="1"/>
      <c r="G7" s="1"/>
      <c r="H7" s="1"/>
      <c r="I7" s="1"/>
      <c r="J7" s="1"/>
      <c r="K7" s="1"/>
      <c r="L7" s="1"/>
      <c r="M7" s="1"/>
    </row>
    <row r="8" spans="2:13" ht="21" customHeight="1">
      <c r="B8" s="38" t="s">
        <v>1122</v>
      </c>
      <c r="C8" s="39"/>
      <c r="D8" s="1"/>
      <c r="E8" s="40">
        <v>43951</v>
      </c>
      <c r="F8" s="41"/>
      <c r="G8" s="41"/>
      <c r="H8" s="41"/>
      <c r="I8" s="1"/>
      <c r="J8" s="1"/>
      <c r="K8" s="1"/>
      <c r="L8" s="1"/>
      <c r="M8" s="1"/>
    </row>
    <row r="9" spans="2:13" ht="13.5" customHeight="1">
      <c r="B9" s="1"/>
      <c r="C9" s="1"/>
      <c r="D9" s="1"/>
      <c r="E9" s="1"/>
      <c r="F9" s="1"/>
      <c r="G9" s="1"/>
      <c r="H9" s="1"/>
      <c r="I9" s="1"/>
      <c r="J9" s="1"/>
      <c r="K9" s="1"/>
      <c r="L9" s="1"/>
      <c r="M9" s="1"/>
    </row>
    <row r="10" spans="2:13" ht="18.75" customHeight="1">
      <c r="B10" s="149" t="s">
        <v>1294</v>
      </c>
      <c r="C10" s="69"/>
      <c r="D10" s="69"/>
      <c r="E10" s="69"/>
      <c r="F10" s="69"/>
      <c r="G10" s="69"/>
      <c r="H10" s="69"/>
      <c r="I10" s="69"/>
      <c r="J10" s="69"/>
      <c r="K10" s="69"/>
      <c r="L10" s="69"/>
      <c r="M10" s="70"/>
    </row>
    <row r="11" spans="2:13" ht="15" customHeight="1">
      <c r="B11" s="1"/>
      <c r="C11" s="1"/>
      <c r="D11" s="1"/>
      <c r="E11" s="1"/>
      <c r="F11" s="1"/>
      <c r="G11" s="1"/>
      <c r="H11" s="1"/>
      <c r="I11" s="1"/>
      <c r="J11" s="1"/>
      <c r="K11" s="1"/>
      <c r="L11" s="1"/>
      <c r="M11" s="1"/>
    </row>
    <row r="12" spans="2:13" ht="15" customHeight="1">
      <c r="B12" s="3"/>
      <c r="C12" s="47" t="s">
        <v>1181</v>
      </c>
      <c r="D12" s="43"/>
      <c r="E12" s="43"/>
      <c r="F12" s="43"/>
      <c r="G12" s="43"/>
      <c r="H12" s="47" t="s">
        <v>1182</v>
      </c>
      <c r="I12" s="43"/>
      <c r="J12" s="4" t="s">
        <v>1183</v>
      </c>
      <c r="K12" s="47" t="s">
        <v>1182</v>
      </c>
      <c r="L12" s="43"/>
      <c r="M12" s="1"/>
    </row>
    <row r="13" spans="2:13" ht="15" customHeight="1">
      <c r="B13" s="5" t="s">
        <v>1295</v>
      </c>
      <c r="C13" s="150">
        <v>3010059832.7300158</v>
      </c>
      <c r="D13" s="41"/>
      <c r="E13" s="41"/>
      <c r="F13" s="41"/>
      <c r="G13" s="41"/>
      <c r="H13" s="151">
        <v>0.9975811973483454</v>
      </c>
      <c r="I13" s="41"/>
      <c r="J13" s="21">
        <v>40951</v>
      </c>
      <c r="K13" s="151">
        <v>0.99807457957592</v>
      </c>
      <c r="L13" s="41"/>
      <c r="M13" s="1"/>
    </row>
    <row r="14" spans="2:13" ht="17.25" customHeight="1">
      <c r="B14" s="5" t="s">
        <v>1290</v>
      </c>
      <c r="C14" s="150">
        <v>6082551.679999999</v>
      </c>
      <c r="D14" s="41"/>
      <c r="E14" s="41"/>
      <c r="F14" s="41"/>
      <c r="G14" s="41"/>
      <c r="H14" s="151">
        <v>0.0020158533467968566</v>
      </c>
      <c r="I14" s="41"/>
      <c r="J14" s="21">
        <v>66</v>
      </c>
      <c r="K14" s="151">
        <v>0.0016085790884718498</v>
      </c>
      <c r="L14" s="41"/>
      <c r="M14" s="1"/>
    </row>
    <row r="15" spans="2:13" ht="16.5" customHeight="1">
      <c r="B15" s="5" t="s">
        <v>1291</v>
      </c>
      <c r="C15" s="150">
        <v>619045.3099999999</v>
      </c>
      <c r="D15" s="41"/>
      <c r="E15" s="41"/>
      <c r="F15" s="41"/>
      <c r="G15" s="41"/>
      <c r="H15" s="151">
        <v>0.00020516135754105054</v>
      </c>
      <c r="I15" s="41"/>
      <c r="J15" s="21">
        <v>7</v>
      </c>
      <c r="K15" s="151">
        <v>0.00017060687301974166</v>
      </c>
      <c r="L15" s="41"/>
      <c r="M15" s="1"/>
    </row>
    <row r="16" spans="2:13" ht="16.5" customHeight="1">
      <c r="B16" s="5" t="s">
        <v>1292</v>
      </c>
      <c r="C16" s="150">
        <v>596797.09</v>
      </c>
      <c r="D16" s="41"/>
      <c r="E16" s="41"/>
      <c r="F16" s="41"/>
      <c r="G16" s="41"/>
      <c r="H16" s="151">
        <v>0.00019778794731672959</v>
      </c>
      <c r="I16" s="41"/>
      <c r="J16" s="21">
        <v>6</v>
      </c>
      <c r="K16" s="151">
        <v>0.00014623446258835</v>
      </c>
      <c r="L16" s="41"/>
      <c r="M16" s="1"/>
    </row>
    <row r="17" spans="2:13" ht="16.5" customHeight="1">
      <c r="B17" s="5" t="s">
        <v>1296</v>
      </c>
      <c r="C17" s="1"/>
      <c r="D17" s="1"/>
      <c r="E17" s="1"/>
      <c r="F17" s="1"/>
      <c r="G17" s="1"/>
      <c r="H17" s="1"/>
      <c r="I17" s="1"/>
      <c r="J17" s="1"/>
      <c r="K17" s="1"/>
      <c r="L17" s="1"/>
      <c r="M17" s="1"/>
    </row>
    <row r="18" spans="2:13" ht="16.5" customHeight="1">
      <c r="B18" s="22" t="s">
        <v>64</v>
      </c>
      <c r="C18" s="152">
        <v>3017358226.8100157</v>
      </c>
      <c r="D18" s="153"/>
      <c r="E18" s="153"/>
      <c r="F18" s="153"/>
      <c r="G18" s="153"/>
      <c r="H18" s="154">
        <v>0.9999999999999911</v>
      </c>
      <c r="I18" s="153"/>
      <c r="J18" s="23">
        <v>41030</v>
      </c>
      <c r="K18" s="154">
        <v>1</v>
      </c>
      <c r="L18" s="153"/>
      <c r="M18" s="1"/>
    </row>
    <row r="19" spans="2:13" ht="8.25" customHeight="1">
      <c r="B19" s="1"/>
      <c r="C19" s="1"/>
      <c r="D19" s="1"/>
      <c r="E19" s="1"/>
      <c r="F19" s="1"/>
      <c r="G19" s="1"/>
      <c r="H19" s="1"/>
      <c r="I19" s="1"/>
      <c r="J19" s="1"/>
      <c r="K19" s="1"/>
      <c r="L19" s="1"/>
      <c r="M19" s="1"/>
    </row>
    <row r="20" ht="340.5" customHeight="1"/>
  </sheetData>
  <sheetProtection/>
  <mergeCells count="23">
    <mergeCell ref="C18:G18"/>
    <mergeCell ref="H18:I18"/>
    <mergeCell ref="K18:L18"/>
    <mergeCell ref="C15:G15"/>
    <mergeCell ref="H15:I15"/>
    <mergeCell ref="K15:L15"/>
    <mergeCell ref="C16:G16"/>
    <mergeCell ref="H16:I16"/>
    <mergeCell ref="K16:L16"/>
    <mergeCell ref="C13:G13"/>
    <mergeCell ref="H13:I13"/>
    <mergeCell ref="K13:L13"/>
    <mergeCell ref="C14:G14"/>
    <mergeCell ref="H14:I14"/>
    <mergeCell ref="K14:L14"/>
    <mergeCell ref="G3:M3"/>
    <mergeCell ref="B6:M6"/>
    <mergeCell ref="B8:C8"/>
    <mergeCell ref="B10:M10"/>
    <mergeCell ref="E8:H8"/>
    <mergeCell ref="C12:G12"/>
    <mergeCell ref="H12:I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75">
      <c r="B1" t="s">
        <v>1287</v>
      </c>
    </row>
    <row r="2" spans="1:3" ht="12.75">
      <c r="A2" t="s">
        <v>1290</v>
      </c>
      <c r="B2">
        <v>6082551.68</v>
      </c>
      <c r="C2">
        <v>66</v>
      </c>
    </row>
    <row r="3" spans="1:3" ht="12.75">
      <c r="A3" t="s">
        <v>1291</v>
      </c>
      <c r="B3">
        <v>619045.31</v>
      </c>
      <c r="C3">
        <v>7</v>
      </c>
    </row>
    <row r="4" spans="1:3" ht="12.75">
      <c r="A4" t="s">
        <v>1292</v>
      </c>
      <c r="B4">
        <v>596797.09</v>
      </c>
      <c r="C4">
        <v>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
      <selection activeCell="D312" sqref="D312"/>
    </sheetView>
  </sheetViews>
  <sheetFormatPr defaultColWidth="8.8515625" defaultRowHeight="12.75" outlineLevelRow="1"/>
  <cols>
    <col min="1" max="1" width="13.28125" style="216" customWidth="1"/>
    <col min="2" max="2" width="60.7109375" style="216" customWidth="1"/>
    <col min="3" max="4" width="40.7109375" style="216" customWidth="1"/>
    <col min="5" max="5" width="6.7109375" style="216" customWidth="1"/>
    <col min="6" max="6" width="41.7109375" style="216" customWidth="1"/>
    <col min="7" max="7" width="41.7109375" style="213" customWidth="1"/>
    <col min="8" max="8" width="7.28125" style="216" customWidth="1"/>
    <col min="9" max="9" width="71.8515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13" ht="31.5">
      <c r="A1" s="212" t="s">
        <v>1864</v>
      </c>
      <c r="B1" s="212"/>
      <c r="C1" s="213"/>
      <c r="D1" s="213"/>
      <c r="E1" s="213"/>
      <c r="F1" s="214" t="s">
        <v>1865</v>
      </c>
      <c r="H1" s="213"/>
      <c r="I1" s="212"/>
      <c r="J1" s="213"/>
      <c r="K1" s="213"/>
      <c r="L1" s="213"/>
      <c r="M1" s="213"/>
    </row>
    <row r="2" spans="1:13" ht="15.75" thickBot="1">
      <c r="A2" s="213"/>
      <c r="B2" s="215"/>
      <c r="C2" s="215"/>
      <c r="D2" s="213"/>
      <c r="E2" s="213"/>
      <c r="F2" s="213"/>
      <c r="H2" s="213"/>
      <c r="L2" s="213"/>
      <c r="M2" s="213"/>
    </row>
    <row r="3" spans="1:13" ht="19.5" thickBot="1">
      <c r="A3" s="217"/>
      <c r="B3" s="218" t="s">
        <v>0</v>
      </c>
      <c r="C3" s="219" t="s">
        <v>1</v>
      </c>
      <c r="D3" s="217"/>
      <c r="E3" s="217"/>
      <c r="F3" s="213"/>
      <c r="G3" s="217"/>
      <c r="H3" s="213"/>
      <c r="L3" s="213"/>
      <c r="M3" s="213"/>
    </row>
    <row r="4" spans="8:13" ht="15.75" thickBot="1">
      <c r="H4" s="213"/>
      <c r="L4" s="213"/>
      <c r="M4" s="213"/>
    </row>
    <row r="5" spans="1:13" ht="18.75">
      <c r="A5" s="220"/>
      <c r="B5" s="221" t="s">
        <v>2</v>
      </c>
      <c r="C5" s="220"/>
      <c r="E5" s="222"/>
      <c r="F5" s="222"/>
      <c r="H5" s="213"/>
      <c r="L5" s="213"/>
      <c r="M5" s="213"/>
    </row>
    <row r="6" spans="2:13" ht="15">
      <c r="B6" s="223" t="s">
        <v>3</v>
      </c>
      <c r="H6" s="213"/>
      <c r="L6" s="213"/>
      <c r="M6" s="213"/>
    </row>
    <row r="7" spans="2:13" ht="15">
      <c r="B7" s="224" t="s">
        <v>1866</v>
      </c>
      <c r="H7" s="213"/>
      <c r="L7" s="213"/>
      <c r="M7" s="213"/>
    </row>
    <row r="8" spans="2:13" ht="15">
      <c r="B8" s="224" t="s">
        <v>4</v>
      </c>
      <c r="F8" s="216" t="s">
        <v>1867</v>
      </c>
      <c r="H8" s="213"/>
      <c r="L8" s="213"/>
      <c r="M8" s="213"/>
    </row>
    <row r="9" spans="2:13" ht="15">
      <c r="B9" s="223" t="s">
        <v>1868</v>
      </c>
      <c r="H9" s="213"/>
      <c r="L9" s="213"/>
      <c r="M9" s="213"/>
    </row>
    <row r="10" spans="2:13" ht="15">
      <c r="B10" s="223" t="s">
        <v>383</v>
      </c>
      <c r="H10" s="213"/>
      <c r="L10" s="213"/>
      <c r="M10" s="213"/>
    </row>
    <row r="11" spans="2:13" ht="15.75" thickBot="1">
      <c r="B11" s="225" t="s">
        <v>392</v>
      </c>
      <c r="H11" s="213"/>
      <c r="L11" s="213"/>
      <c r="M11" s="213"/>
    </row>
    <row r="12" spans="2:13" ht="15">
      <c r="B12" s="226"/>
      <c r="H12" s="213"/>
      <c r="L12" s="213"/>
      <c r="M12" s="213"/>
    </row>
    <row r="13" spans="1:13" ht="37.5">
      <c r="A13" s="227" t="s">
        <v>5</v>
      </c>
      <c r="B13" s="227" t="s">
        <v>3</v>
      </c>
      <c r="C13" s="228"/>
      <c r="D13" s="228"/>
      <c r="E13" s="228"/>
      <c r="F13" s="228"/>
      <c r="G13" s="229"/>
      <c r="H13" s="213"/>
      <c r="L13" s="213"/>
      <c r="M13" s="213"/>
    </row>
    <row r="14" spans="1:13" ht="15">
      <c r="A14" s="216" t="s">
        <v>1869</v>
      </c>
      <c r="B14" s="230" t="s">
        <v>6</v>
      </c>
      <c r="C14" s="216" t="s">
        <v>7</v>
      </c>
      <c r="E14" s="222"/>
      <c r="F14" s="222"/>
      <c r="H14" s="213"/>
      <c r="L14" s="213"/>
      <c r="M14" s="213"/>
    </row>
    <row r="15" spans="1:13" ht="15">
      <c r="A15" s="216" t="s">
        <v>8</v>
      </c>
      <c r="B15" s="230" t="s">
        <v>9</v>
      </c>
      <c r="C15" s="216" t="s">
        <v>10</v>
      </c>
      <c r="E15" s="222"/>
      <c r="F15" s="222"/>
      <c r="H15" s="213"/>
      <c r="L15" s="213"/>
      <c r="M15" s="213"/>
    </row>
    <row r="16" spans="1:13" ht="30">
      <c r="A16" s="216" t="s">
        <v>1870</v>
      </c>
      <c r="B16" s="230" t="s">
        <v>11</v>
      </c>
      <c r="C16" s="216" t="s">
        <v>12</v>
      </c>
      <c r="E16" s="222"/>
      <c r="F16" s="222"/>
      <c r="H16" s="213"/>
      <c r="L16" s="213"/>
      <c r="M16" s="213"/>
    </row>
    <row r="17" spans="1:13" ht="15">
      <c r="A17" s="216" t="s">
        <v>13</v>
      </c>
      <c r="B17" s="230" t="s">
        <v>14</v>
      </c>
      <c r="C17" s="231">
        <v>43951</v>
      </c>
      <c r="E17" s="222"/>
      <c r="F17" s="222"/>
      <c r="H17" s="213"/>
      <c r="L17" s="213"/>
      <c r="M17" s="213"/>
    </row>
    <row r="18" spans="1:13" ht="15" outlineLevel="1">
      <c r="A18" s="216" t="s">
        <v>15</v>
      </c>
      <c r="B18" s="232" t="s">
        <v>1871</v>
      </c>
      <c r="C18" s="233" t="s">
        <v>2062</v>
      </c>
      <c r="E18" s="222"/>
      <c r="F18" s="222"/>
      <c r="H18" s="213"/>
      <c r="L18" s="213"/>
      <c r="M18" s="213"/>
    </row>
    <row r="19" spans="1:13" ht="15" outlineLevel="1">
      <c r="A19" s="216" t="s">
        <v>16</v>
      </c>
      <c r="B19" s="232" t="s">
        <v>1872</v>
      </c>
      <c r="E19" s="222"/>
      <c r="F19" s="222"/>
      <c r="H19" s="213"/>
      <c r="L19" s="213"/>
      <c r="M19" s="213"/>
    </row>
    <row r="20" spans="1:13" ht="15" outlineLevel="1">
      <c r="A20" s="216" t="s">
        <v>1873</v>
      </c>
      <c r="B20" s="232"/>
      <c r="E20" s="222"/>
      <c r="F20" s="222"/>
      <c r="H20" s="213"/>
      <c r="L20" s="213"/>
      <c r="M20" s="213"/>
    </row>
    <row r="21" spans="1:13" ht="15" outlineLevel="1">
      <c r="A21" s="216" t="s">
        <v>17</v>
      </c>
      <c r="B21" s="232"/>
      <c r="E21" s="222"/>
      <c r="F21" s="222"/>
      <c r="H21" s="213"/>
      <c r="L21" s="213"/>
      <c r="M21" s="213"/>
    </row>
    <row r="22" spans="1:13" ht="15" outlineLevel="1">
      <c r="A22" s="216" t="s">
        <v>18</v>
      </c>
      <c r="B22" s="232"/>
      <c r="E22" s="222"/>
      <c r="F22" s="222"/>
      <c r="H22" s="213"/>
      <c r="L22" s="213"/>
      <c r="M22" s="213"/>
    </row>
    <row r="23" spans="1:13" ht="15" outlineLevel="1">
      <c r="A23" s="216" t="s">
        <v>1874</v>
      </c>
      <c r="B23" s="232"/>
      <c r="E23" s="222"/>
      <c r="F23" s="222"/>
      <c r="H23" s="213"/>
      <c r="L23" s="213"/>
      <c r="M23" s="213"/>
    </row>
    <row r="24" spans="1:13" ht="15" outlineLevel="1">
      <c r="A24" s="216" t="s">
        <v>1875</v>
      </c>
      <c r="B24" s="232"/>
      <c r="E24" s="222"/>
      <c r="F24" s="222"/>
      <c r="H24" s="213"/>
      <c r="L24" s="213"/>
      <c r="M24" s="213"/>
    </row>
    <row r="25" spans="1:13" ht="15" outlineLevel="1">
      <c r="A25" s="216" t="s">
        <v>1876</v>
      </c>
      <c r="B25" s="232"/>
      <c r="E25" s="222"/>
      <c r="F25" s="222"/>
      <c r="H25" s="213"/>
      <c r="L25" s="213"/>
      <c r="M25" s="213"/>
    </row>
    <row r="26" spans="1:13" ht="18.75">
      <c r="A26" s="228"/>
      <c r="B26" s="227" t="s">
        <v>1866</v>
      </c>
      <c r="C26" s="228"/>
      <c r="D26" s="228"/>
      <c r="E26" s="228"/>
      <c r="F26" s="228"/>
      <c r="G26" s="229"/>
      <c r="H26" s="213"/>
      <c r="L26" s="213"/>
      <c r="M26" s="213"/>
    </row>
    <row r="27" spans="1:13" ht="15">
      <c r="A27" s="216" t="s">
        <v>19</v>
      </c>
      <c r="B27" s="234" t="s">
        <v>20</v>
      </c>
      <c r="C27" s="216" t="s">
        <v>21</v>
      </c>
      <c r="D27" s="235"/>
      <c r="E27" s="235"/>
      <c r="F27" s="235"/>
      <c r="H27" s="213"/>
      <c r="L27" s="213"/>
      <c r="M27" s="213"/>
    </row>
    <row r="28" spans="1:13" ht="15">
      <c r="A28" s="216" t="s">
        <v>22</v>
      </c>
      <c r="B28" s="234" t="s">
        <v>23</v>
      </c>
      <c r="C28" s="216" t="s">
        <v>21</v>
      </c>
      <c r="D28" s="235"/>
      <c r="E28" s="235"/>
      <c r="F28" s="235"/>
      <c r="H28" s="213"/>
      <c r="L28" s="213"/>
      <c r="M28" s="213"/>
    </row>
    <row r="29" spans="1:13" ht="15">
      <c r="A29" s="216" t="s">
        <v>1877</v>
      </c>
      <c r="B29" s="234" t="s">
        <v>24</v>
      </c>
      <c r="C29" s="216" t="s">
        <v>25</v>
      </c>
      <c r="E29" s="235"/>
      <c r="F29" s="235"/>
      <c r="H29" s="213"/>
      <c r="L29" s="213"/>
      <c r="M29" s="213"/>
    </row>
    <row r="30" spans="1:13" ht="15" outlineLevel="1">
      <c r="A30" s="216" t="s">
        <v>26</v>
      </c>
      <c r="B30" s="234"/>
      <c r="E30" s="235"/>
      <c r="F30" s="235"/>
      <c r="H30" s="213"/>
      <c r="L30" s="213"/>
      <c r="M30" s="213"/>
    </row>
    <row r="31" spans="1:13" ht="15" outlineLevel="1">
      <c r="A31" s="216" t="s">
        <v>27</v>
      </c>
      <c r="B31" s="234"/>
      <c r="E31" s="235"/>
      <c r="F31" s="235"/>
      <c r="H31" s="213"/>
      <c r="L31" s="213"/>
      <c r="M31" s="213"/>
    </row>
    <row r="32" spans="1:13" ht="15" outlineLevel="1">
      <c r="A32" s="216" t="s">
        <v>28</v>
      </c>
      <c r="B32" s="234"/>
      <c r="E32" s="235"/>
      <c r="F32" s="235"/>
      <c r="H32" s="213"/>
      <c r="L32" s="213"/>
      <c r="M32" s="213"/>
    </row>
    <row r="33" spans="1:13" ht="15" outlineLevel="1">
      <c r="A33" s="216" t="s">
        <v>29</v>
      </c>
      <c r="B33" s="234"/>
      <c r="E33" s="235"/>
      <c r="F33" s="235"/>
      <c r="H33" s="213"/>
      <c r="L33" s="213"/>
      <c r="M33" s="213"/>
    </row>
    <row r="34" spans="1:13" ht="15" outlineLevel="1">
      <c r="A34" s="216" t="s">
        <v>30</v>
      </c>
      <c r="B34" s="234"/>
      <c r="E34" s="235"/>
      <c r="F34" s="235"/>
      <c r="H34" s="213"/>
      <c r="L34" s="213"/>
      <c r="M34" s="213"/>
    </row>
    <row r="35" spans="1:13" ht="15" outlineLevel="1">
      <c r="A35" s="216" t="s">
        <v>1878</v>
      </c>
      <c r="B35" s="236"/>
      <c r="E35" s="235"/>
      <c r="F35" s="235"/>
      <c r="H35" s="213"/>
      <c r="L35" s="213"/>
      <c r="M35" s="213"/>
    </row>
    <row r="36" spans="1:13" ht="18.75">
      <c r="A36" s="227"/>
      <c r="B36" s="227" t="s">
        <v>4</v>
      </c>
      <c r="C36" s="227"/>
      <c r="D36" s="228"/>
      <c r="E36" s="228"/>
      <c r="F36" s="228"/>
      <c r="G36" s="229"/>
      <c r="H36" s="213"/>
      <c r="L36" s="213"/>
      <c r="M36" s="213"/>
    </row>
    <row r="37" spans="1:13" ht="15" customHeight="1">
      <c r="A37" s="237"/>
      <c r="B37" s="238" t="s">
        <v>31</v>
      </c>
      <c r="C37" s="237" t="s">
        <v>50</v>
      </c>
      <c r="D37" s="237"/>
      <c r="E37" s="239"/>
      <c r="F37" s="240"/>
      <c r="G37" s="240"/>
      <c r="H37" s="213"/>
      <c r="L37" s="213"/>
      <c r="M37" s="213"/>
    </row>
    <row r="38" spans="1:13" ht="15">
      <c r="A38" s="216" t="s">
        <v>32</v>
      </c>
      <c r="B38" s="235" t="s">
        <v>1879</v>
      </c>
      <c r="C38" s="241">
        <v>3017.3582268100226</v>
      </c>
      <c r="F38" s="235"/>
      <c r="H38" s="213"/>
      <c r="L38" s="213"/>
      <c r="M38" s="213"/>
    </row>
    <row r="39" spans="1:13" ht="15">
      <c r="A39" s="216" t="s">
        <v>33</v>
      </c>
      <c r="B39" s="235" t="s">
        <v>34</v>
      </c>
      <c r="C39" s="241">
        <v>2250</v>
      </c>
      <c r="F39" s="235"/>
      <c r="H39" s="213"/>
      <c r="L39" s="213"/>
      <c r="M39" s="213"/>
    </row>
    <row r="40" spans="1:13" ht="15" outlineLevel="1">
      <c r="A40" s="216" t="s">
        <v>35</v>
      </c>
      <c r="B40" s="242" t="s">
        <v>36</v>
      </c>
      <c r="C40" s="243">
        <v>3530.197112401124</v>
      </c>
      <c r="F40" s="235"/>
      <c r="H40" s="213"/>
      <c r="L40" s="213"/>
      <c r="M40" s="213"/>
    </row>
    <row r="41" spans="1:13" ht="15" outlineLevel="1">
      <c r="A41" s="216" t="s">
        <v>37</v>
      </c>
      <c r="B41" s="242" t="s">
        <v>38</v>
      </c>
      <c r="C41" s="243">
        <v>2400.4619720205665</v>
      </c>
      <c r="F41" s="235"/>
      <c r="H41" s="213"/>
      <c r="L41" s="213"/>
      <c r="M41" s="213"/>
    </row>
    <row r="42" spans="1:13" ht="15" outlineLevel="1">
      <c r="A42" s="216" t="s">
        <v>39</v>
      </c>
      <c r="B42" s="235"/>
      <c r="F42" s="235"/>
      <c r="H42" s="213"/>
      <c r="L42" s="213"/>
      <c r="M42" s="213"/>
    </row>
    <row r="43" spans="1:13" ht="15" outlineLevel="1">
      <c r="A43" s="216" t="s">
        <v>1880</v>
      </c>
      <c r="B43" s="235"/>
      <c r="F43" s="235"/>
      <c r="H43" s="213"/>
      <c r="L43" s="213"/>
      <c r="M43" s="213"/>
    </row>
    <row r="44" spans="1:13" ht="15" customHeight="1">
      <c r="A44" s="237"/>
      <c r="B44" s="238" t="s">
        <v>1881</v>
      </c>
      <c r="C44" s="244" t="s">
        <v>1882</v>
      </c>
      <c r="D44" s="237" t="s">
        <v>40</v>
      </c>
      <c r="E44" s="239"/>
      <c r="F44" s="240" t="s">
        <v>41</v>
      </c>
      <c r="G44" s="240" t="s">
        <v>42</v>
      </c>
      <c r="H44" s="213"/>
      <c r="L44" s="213"/>
      <c r="M44" s="213"/>
    </row>
    <row r="45" spans="1:13" ht="15">
      <c r="A45" s="216" t="s">
        <v>43</v>
      </c>
      <c r="B45" s="235" t="s">
        <v>44</v>
      </c>
      <c r="C45" s="245">
        <v>0.05</v>
      </c>
      <c r="D45" s="245">
        <f>IF(OR(C38="[For completion]",C39="[For completion]"),"Please complete G.3.1.1 and G.3.1.2",(C38/C39-1))</f>
        <v>0.3410481008044546</v>
      </c>
      <c r="E45" s="245"/>
      <c r="F45" s="245">
        <v>0.05</v>
      </c>
      <c r="G45" s="216" t="s">
        <v>45</v>
      </c>
      <c r="H45" s="213"/>
      <c r="L45" s="213"/>
      <c r="M45" s="213"/>
    </row>
    <row r="46" spans="1:13" ht="15" outlineLevel="1">
      <c r="A46" s="216" t="s">
        <v>46</v>
      </c>
      <c r="B46" s="232" t="s">
        <v>1883</v>
      </c>
      <c r="C46" s="245"/>
      <c r="D46" s="245"/>
      <c r="E46" s="245"/>
      <c r="F46" s="245"/>
      <c r="G46" s="245"/>
      <c r="H46" s="213"/>
      <c r="L46" s="213"/>
      <c r="M46" s="213"/>
    </row>
    <row r="47" spans="1:13" ht="15" outlineLevel="1">
      <c r="A47" s="216" t="s">
        <v>47</v>
      </c>
      <c r="B47" s="232" t="s">
        <v>1884</v>
      </c>
      <c r="C47" s="245"/>
      <c r="D47" s="245"/>
      <c r="E47" s="245"/>
      <c r="F47" s="245"/>
      <c r="G47" s="245"/>
      <c r="H47" s="213"/>
      <c r="L47" s="213"/>
      <c r="M47" s="213"/>
    </row>
    <row r="48" spans="1:13" ht="15" outlineLevel="1">
      <c r="A48" s="216" t="s">
        <v>48</v>
      </c>
      <c r="B48" s="232"/>
      <c r="C48" s="245"/>
      <c r="D48" s="245"/>
      <c r="E48" s="245"/>
      <c r="F48" s="245"/>
      <c r="G48" s="245"/>
      <c r="H48" s="213"/>
      <c r="L48" s="213"/>
      <c r="M48" s="213"/>
    </row>
    <row r="49" spans="1:13" ht="15" outlineLevel="1">
      <c r="A49" s="216" t="s">
        <v>49</v>
      </c>
      <c r="B49" s="232"/>
      <c r="C49" s="245"/>
      <c r="D49" s="245"/>
      <c r="E49" s="245"/>
      <c r="F49" s="245"/>
      <c r="G49" s="245"/>
      <c r="H49" s="213"/>
      <c r="L49" s="213"/>
      <c r="M49" s="213"/>
    </row>
    <row r="50" spans="1:13" ht="15" outlineLevel="1">
      <c r="A50" s="216" t="s">
        <v>1885</v>
      </c>
      <c r="B50" s="232"/>
      <c r="C50" s="245"/>
      <c r="D50" s="245"/>
      <c r="E50" s="245"/>
      <c r="F50" s="245"/>
      <c r="G50" s="245"/>
      <c r="H50" s="213"/>
      <c r="L50" s="213"/>
      <c r="M50" s="213"/>
    </row>
    <row r="51" spans="1:13" ht="15" outlineLevel="1">
      <c r="A51" s="216" t="s">
        <v>1886</v>
      </c>
      <c r="B51" s="232"/>
      <c r="C51" s="245"/>
      <c r="D51" s="245"/>
      <c r="E51" s="245"/>
      <c r="F51" s="245"/>
      <c r="G51" s="245"/>
      <c r="H51" s="213"/>
      <c r="L51" s="213"/>
      <c r="M51" s="213"/>
    </row>
    <row r="52" spans="1:13" ht="15" customHeight="1">
      <c r="A52" s="237"/>
      <c r="B52" s="238" t="s">
        <v>1887</v>
      </c>
      <c r="C52" s="237" t="s">
        <v>50</v>
      </c>
      <c r="D52" s="237"/>
      <c r="E52" s="239"/>
      <c r="F52" s="240" t="s">
        <v>277</v>
      </c>
      <c r="G52" s="240"/>
      <c r="H52" s="213"/>
      <c r="L52" s="213"/>
      <c r="M52" s="213"/>
    </row>
    <row r="53" spans="1:13" ht="15">
      <c r="A53" s="216" t="s">
        <v>51</v>
      </c>
      <c r="B53" s="235" t="s">
        <v>52</v>
      </c>
      <c r="C53" s="241">
        <v>3017.358226809989</v>
      </c>
      <c r="E53" s="246"/>
      <c r="F53" s="247">
        <f>IF($C$58=0,"",IF(C53="[for completion]","",C53/$C$58))</f>
        <v>0.9957100781402716</v>
      </c>
      <c r="G53" s="247"/>
      <c r="H53" s="213"/>
      <c r="L53" s="213"/>
      <c r="M53" s="213"/>
    </row>
    <row r="54" spans="1:13" ht="15">
      <c r="A54" s="216" t="s">
        <v>53</v>
      </c>
      <c r="B54" s="235" t="s">
        <v>54</v>
      </c>
      <c r="C54" s="243" t="s">
        <v>55</v>
      </c>
      <c r="E54" s="246"/>
      <c r="F54" s="247"/>
      <c r="G54" s="247"/>
      <c r="H54" s="213"/>
      <c r="L54" s="213"/>
      <c r="M54" s="213"/>
    </row>
    <row r="55" spans="1:13" ht="15">
      <c r="A55" s="216" t="s">
        <v>57</v>
      </c>
      <c r="B55" s="235" t="s">
        <v>58</v>
      </c>
      <c r="C55" s="243" t="s">
        <v>55</v>
      </c>
      <c r="E55" s="246"/>
      <c r="F55" s="248"/>
      <c r="G55" s="247"/>
      <c r="H55" s="213"/>
      <c r="L55" s="213"/>
      <c r="M55" s="213"/>
    </row>
    <row r="56" spans="1:13" ht="15">
      <c r="A56" s="216" t="s">
        <v>59</v>
      </c>
      <c r="B56" s="235" t="s">
        <v>60</v>
      </c>
      <c r="C56" s="243">
        <v>13</v>
      </c>
      <c r="E56" s="246"/>
      <c r="F56" s="248">
        <f>IF($C$58=0,"",IF(C56="[for completion]","",C56/$C$58))</f>
        <v>0.004289921859728412</v>
      </c>
      <c r="G56" s="247"/>
      <c r="H56" s="213"/>
      <c r="L56" s="213"/>
      <c r="M56" s="213"/>
    </row>
    <row r="57" spans="1:13" ht="15">
      <c r="A57" s="216" t="s">
        <v>61</v>
      </c>
      <c r="B57" s="216" t="s">
        <v>62</v>
      </c>
      <c r="C57" s="243">
        <v>0</v>
      </c>
      <c r="E57" s="246"/>
      <c r="F57" s="247">
        <f>IF($C$58=0,"",IF(C57="[for completion]","",C57/$C$58))</f>
        <v>0</v>
      </c>
      <c r="G57" s="247"/>
      <c r="H57" s="213"/>
      <c r="L57" s="213"/>
      <c r="M57" s="213"/>
    </row>
    <row r="58" spans="1:13" ht="15">
      <c r="A58" s="216" t="s">
        <v>63</v>
      </c>
      <c r="B58" s="249" t="s">
        <v>64</v>
      </c>
      <c r="C58" s="250">
        <f>SUM(C53:C57)</f>
        <v>3030.358226809989</v>
      </c>
      <c r="D58" s="246"/>
      <c r="E58" s="246"/>
      <c r="F58" s="251">
        <f>SUM(F53:F57)</f>
        <v>1</v>
      </c>
      <c r="G58" s="247"/>
      <c r="H58" s="213"/>
      <c r="L58" s="213"/>
      <c r="M58" s="213"/>
    </row>
    <row r="59" spans="1:13" ht="15" outlineLevel="1">
      <c r="A59" s="216" t="s">
        <v>65</v>
      </c>
      <c r="B59" s="252" t="s">
        <v>166</v>
      </c>
      <c r="C59" s="241"/>
      <c r="E59" s="246"/>
      <c r="F59" s="247">
        <f aca="true" t="shared" si="0" ref="F59:F64">IF($C$58=0,"",IF(C59="[for completion]","",C59/$C$58))</f>
        <v>0</v>
      </c>
      <c r="G59" s="247"/>
      <c r="H59" s="213"/>
      <c r="L59" s="213"/>
      <c r="M59" s="213"/>
    </row>
    <row r="60" spans="1:13" ht="15" outlineLevel="1">
      <c r="A60" s="216" t="s">
        <v>66</v>
      </c>
      <c r="B60" s="252" t="s">
        <v>166</v>
      </c>
      <c r="C60" s="241"/>
      <c r="E60" s="246"/>
      <c r="F60" s="247">
        <f t="shared" si="0"/>
        <v>0</v>
      </c>
      <c r="G60" s="247"/>
      <c r="H60" s="213"/>
      <c r="L60" s="213"/>
      <c r="M60" s="213"/>
    </row>
    <row r="61" spans="1:13" ht="15" outlineLevel="1">
      <c r="A61" s="216" t="s">
        <v>67</v>
      </c>
      <c r="B61" s="252" t="s">
        <v>166</v>
      </c>
      <c r="C61" s="241"/>
      <c r="E61" s="246"/>
      <c r="F61" s="247">
        <f t="shared" si="0"/>
        <v>0</v>
      </c>
      <c r="G61" s="247"/>
      <c r="H61" s="213"/>
      <c r="L61" s="213"/>
      <c r="M61" s="213"/>
    </row>
    <row r="62" spans="1:13" ht="15" outlineLevel="1">
      <c r="A62" s="216" t="s">
        <v>68</v>
      </c>
      <c r="B62" s="252" t="s">
        <v>166</v>
      </c>
      <c r="C62" s="241"/>
      <c r="E62" s="246"/>
      <c r="F62" s="247">
        <f t="shared" si="0"/>
        <v>0</v>
      </c>
      <c r="G62" s="247"/>
      <c r="H62" s="213"/>
      <c r="L62" s="213"/>
      <c r="M62" s="213"/>
    </row>
    <row r="63" spans="1:13" ht="15" outlineLevel="1">
      <c r="A63" s="216" t="s">
        <v>69</v>
      </c>
      <c r="B63" s="252" t="s">
        <v>166</v>
      </c>
      <c r="C63" s="241"/>
      <c r="E63" s="246"/>
      <c r="F63" s="247">
        <f t="shared" si="0"/>
        <v>0</v>
      </c>
      <c r="G63" s="247"/>
      <c r="H63" s="213"/>
      <c r="L63" s="213"/>
      <c r="M63" s="213"/>
    </row>
    <row r="64" spans="1:13" ht="15" outlineLevel="1">
      <c r="A64" s="216" t="s">
        <v>70</v>
      </c>
      <c r="B64" s="252" t="s">
        <v>166</v>
      </c>
      <c r="C64" s="253"/>
      <c r="D64" s="254"/>
      <c r="E64" s="254"/>
      <c r="F64" s="247">
        <f t="shared" si="0"/>
        <v>0</v>
      </c>
      <c r="G64" s="251"/>
      <c r="H64" s="213"/>
      <c r="L64" s="213"/>
      <c r="M64" s="213"/>
    </row>
    <row r="65" spans="1:13" ht="15" customHeight="1">
      <c r="A65" s="237"/>
      <c r="B65" s="238" t="s">
        <v>71</v>
      </c>
      <c r="C65" s="244" t="s">
        <v>1888</v>
      </c>
      <c r="D65" s="244" t="s">
        <v>1889</v>
      </c>
      <c r="E65" s="239"/>
      <c r="F65" s="240" t="s">
        <v>72</v>
      </c>
      <c r="G65" s="255" t="s">
        <v>73</v>
      </c>
      <c r="H65" s="213"/>
      <c r="L65" s="213"/>
      <c r="M65" s="213"/>
    </row>
    <row r="66" spans="1:13" ht="15">
      <c r="A66" s="216" t="s">
        <v>74</v>
      </c>
      <c r="B66" s="235" t="s">
        <v>1890</v>
      </c>
      <c r="C66" s="243">
        <v>7.2768707462917295</v>
      </c>
      <c r="D66" s="256" t="s">
        <v>1891</v>
      </c>
      <c r="E66" s="230"/>
      <c r="F66" s="257"/>
      <c r="G66" s="258"/>
      <c r="H66" s="213"/>
      <c r="L66" s="213"/>
      <c r="M66" s="213"/>
    </row>
    <row r="67" spans="2:13" ht="15">
      <c r="B67" s="235"/>
      <c r="E67" s="230"/>
      <c r="F67" s="257"/>
      <c r="G67" s="258"/>
      <c r="H67" s="213"/>
      <c r="L67" s="213"/>
      <c r="M67" s="213"/>
    </row>
    <row r="68" spans="2:13" ht="15">
      <c r="B68" s="235" t="s">
        <v>76</v>
      </c>
      <c r="C68" s="230"/>
      <c r="D68" s="230"/>
      <c r="E68" s="230"/>
      <c r="F68" s="258"/>
      <c r="G68" s="258"/>
      <c r="H68" s="213"/>
      <c r="L68" s="213"/>
      <c r="M68" s="213"/>
    </row>
    <row r="69" spans="2:13" ht="15">
      <c r="B69" s="235" t="s">
        <v>77</v>
      </c>
      <c r="E69" s="230"/>
      <c r="F69" s="258"/>
      <c r="G69" s="258"/>
      <c r="H69" s="213"/>
      <c r="L69" s="213"/>
      <c r="M69" s="213"/>
    </row>
    <row r="70" spans="1:13" ht="15">
      <c r="A70" s="216" t="s">
        <v>78</v>
      </c>
      <c r="B70" s="259" t="s">
        <v>106</v>
      </c>
      <c r="C70" s="243">
        <v>33.838324419999985</v>
      </c>
      <c r="D70" s="256" t="s">
        <v>1891</v>
      </c>
      <c r="E70" s="259"/>
      <c r="F70" s="247">
        <f aca="true" t="shared" si="1" ref="F70:F76">IF($C$77=0,"",IF(C70="[for completion]","",C70/$C$77))</f>
        <v>0.01121455322054167</v>
      </c>
      <c r="G70" s="247">
        <f>IF($D$77=0,"",IF(D70="[Mark as ND1 if not relevant]","",D70/$D$77))</f>
      </c>
      <c r="H70" s="213"/>
      <c r="L70" s="213"/>
      <c r="M70" s="213"/>
    </row>
    <row r="71" spans="1:13" ht="15">
      <c r="A71" s="216" t="s">
        <v>79</v>
      </c>
      <c r="B71" s="259" t="s">
        <v>108</v>
      </c>
      <c r="C71" s="243">
        <v>49.81936696999998</v>
      </c>
      <c r="D71" s="256" t="s">
        <v>1891</v>
      </c>
      <c r="E71" s="259"/>
      <c r="F71" s="247">
        <f t="shared" si="1"/>
        <v>0.01651092221246459</v>
      </c>
      <c r="G71" s="247">
        <f aca="true" t="shared" si="2" ref="G71:G76">IF($D$77=0,"",IF(D71="[Mark as ND1 if not relevant]","",D71/$D$77))</f>
      </c>
      <c r="H71" s="213"/>
      <c r="L71" s="213"/>
      <c r="M71" s="213"/>
    </row>
    <row r="72" spans="1:13" ht="15">
      <c r="A72" s="216" t="s">
        <v>80</v>
      </c>
      <c r="B72" s="259" t="s">
        <v>110</v>
      </c>
      <c r="C72" s="243">
        <v>197.1665184199996</v>
      </c>
      <c r="D72" s="256" t="s">
        <v>1891</v>
      </c>
      <c r="E72" s="259"/>
      <c r="F72" s="247">
        <f t="shared" si="1"/>
        <v>0.06534408697917425</v>
      </c>
      <c r="G72" s="247">
        <f t="shared" si="2"/>
      </c>
      <c r="H72" s="213"/>
      <c r="L72" s="213"/>
      <c r="M72" s="213"/>
    </row>
    <row r="73" spans="1:13" ht="15">
      <c r="A73" s="216" t="s">
        <v>81</v>
      </c>
      <c r="B73" s="259" t="s">
        <v>112</v>
      </c>
      <c r="C73" s="243">
        <v>272.6962680099997</v>
      </c>
      <c r="D73" s="256" t="s">
        <v>1891</v>
      </c>
      <c r="E73" s="259"/>
      <c r="F73" s="247">
        <f t="shared" si="1"/>
        <v>0.09037583459167149</v>
      </c>
      <c r="G73" s="247">
        <f t="shared" si="2"/>
      </c>
      <c r="H73" s="213"/>
      <c r="L73" s="213"/>
      <c r="M73" s="213"/>
    </row>
    <row r="74" spans="1:13" ht="15">
      <c r="A74" s="216" t="s">
        <v>82</v>
      </c>
      <c r="B74" s="259" t="s">
        <v>114</v>
      </c>
      <c r="C74" s="243">
        <v>290.7480537600008</v>
      </c>
      <c r="D74" s="256" t="s">
        <v>1891</v>
      </c>
      <c r="E74" s="259"/>
      <c r="F74" s="247">
        <f t="shared" si="1"/>
        <v>0.09635848046699592</v>
      </c>
      <c r="G74" s="247">
        <f t="shared" si="2"/>
      </c>
      <c r="H74" s="213"/>
      <c r="L74" s="213"/>
      <c r="M74" s="213"/>
    </row>
    <row r="75" spans="1:13" ht="15">
      <c r="A75" s="216" t="s">
        <v>83</v>
      </c>
      <c r="B75" s="259" t="s">
        <v>116</v>
      </c>
      <c r="C75" s="243">
        <v>1472.7348743699993</v>
      </c>
      <c r="D75" s="256" t="s">
        <v>1891</v>
      </c>
      <c r="E75" s="259"/>
      <c r="F75" s="247">
        <f t="shared" si="1"/>
        <v>0.48808751353563967</v>
      </c>
      <c r="G75" s="247">
        <f t="shared" si="2"/>
      </c>
      <c r="H75" s="213"/>
      <c r="L75" s="213"/>
      <c r="M75" s="213"/>
    </row>
    <row r="76" spans="1:13" ht="15">
      <c r="A76" s="216" t="s">
        <v>84</v>
      </c>
      <c r="B76" s="259" t="s">
        <v>118</v>
      </c>
      <c r="C76" s="243">
        <v>700.3548208600001</v>
      </c>
      <c r="D76" s="256" t="s">
        <v>1891</v>
      </c>
      <c r="E76" s="259"/>
      <c r="F76" s="247">
        <f t="shared" si="1"/>
        <v>0.23210860899351243</v>
      </c>
      <c r="G76" s="247">
        <f t="shared" si="2"/>
      </c>
      <c r="H76" s="213"/>
      <c r="L76" s="213"/>
      <c r="M76" s="213"/>
    </row>
    <row r="77" spans="1:13" ht="15">
      <c r="A77" s="216" t="s">
        <v>85</v>
      </c>
      <c r="B77" s="260" t="s">
        <v>64</v>
      </c>
      <c r="C77" s="261">
        <f>SUM(C70:C76)</f>
        <v>3017.3582268099995</v>
      </c>
      <c r="D77" s="261">
        <f>SUM(D70:D76)</f>
        <v>0</v>
      </c>
      <c r="E77" s="235"/>
      <c r="F77" s="251">
        <f>SUM(F70:F76)</f>
        <v>1</v>
      </c>
      <c r="G77" s="251">
        <f>SUM(G70:G76)</f>
        <v>0</v>
      </c>
      <c r="H77" s="213"/>
      <c r="L77" s="213"/>
      <c r="M77" s="213"/>
    </row>
    <row r="78" spans="1:13" ht="15" outlineLevel="1">
      <c r="A78" s="216" t="s">
        <v>87</v>
      </c>
      <c r="B78" s="262" t="s">
        <v>88</v>
      </c>
      <c r="C78" s="261"/>
      <c r="D78" s="261"/>
      <c r="E78" s="235"/>
      <c r="F78" s="247">
        <f>IF($C$77=0,"",IF(C78="[for completion]","",C78/$C$77))</f>
        <v>0</v>
      </c>
      <c r="G78" s="247">
        <f aca="true" t="shared" si="3" ref="G78:G87">IF($D$77=0,"",IF(D78="[for completion]","",D78/$D$77))</f>
      </c>
      <c r="H78" s="213"/>
      <c r="L78" s="213"/>
      <c r="M78" s="213"/>
    </row>
    <row r="79" spans="1:13" ht="15" outlineLevel="1">
      <c r="A79" s="216" t="s">
        <v>89</v>
      </c>
      <c r="B79" s="262" t="s">
        <v>90</v>
      </c>
      <c r="C79" s="261"/>
      <c r="D79" s="261"/>
      <c r="E79" s="235"/>
      <c r="F79" s="247">
        <f aca="true" t="shared" si="4" ref="F79:F87">IF($C$77=0,"",IF(C79="[for completion]","",C79/$C$77))</f>
        <v>0</v>
      </c>
      <c r="G79" s="247">
        <f t="shared" si="3"/>
      </c>
      <c r="H79" s="213"/>
      <c r="L79" s="213"/>
      <c r="M79" s="213"/>
    </row>
    <row r="80" spans="1:13" ht="15" outlineLevel="1">
      <c r="A80" s="216" t="s">
        <v>91</v>
      </c>
      <c r="B80" s="262" t="s">
        <v>1892</v>
      </c>
      <c r="C80" s="261"/>
      <c r="D80" s="261"/>
      <c r="E80" s="235"/>
      <c r="F80" s="247">
        <f t="shared" si="4"/>
        <v>0</v>
      </c>
      <c r="G80" s="247">
        <f t="shared" si="3"/>
      </c>
      <c r="H80" s="213"/>
      <c r="L80" s="213"/>
      <c r="M80" s="213"/>
    </row>
    <row r="81" spans="1:13" ht="15" outlineLevel="1">
      <c r="A81" s="216" t="s">
        <v>92</v>
      </c>
      <c r="B81" s="262" t="s">
        <v>93</v>
      </c>
      <c r="C81" s="261"/>
      <c r="D81" s="261"/>
      <c r="E81" s="235"/>
      <c r="F81" s="247">
        <f t="shared" si="4"/>
        <v>0</v>
      </c>
      <c r="G81" s="247">
        <f t="shared" si="3"/>
      </c>
      <c r="H81" s="213"/>
      <c r="L81" s="213"/>
      <c r="M81" s="213"/>
    </row>
    <row r="82" spans="1:13" ht="15" outlineLevel="1">
      <c r="A82" s="216" t="s">
        <v>94</v>
      </c>
      <c r="B82" s="262" t="s">
        <v>1893</v>
      </c>
      <c r="C82" s="261"/>
      <c r="D82" s="261"/>
      <c r="E82" s="235"/>
      <c r="F82" s="247">
        <f t="shared" si="4"/>
        <v>0</v>
      </c>
      <c r="G82" s="247">
        <f t="shared" si="3"/>
      </c>
      <c r="H82" s="213"/>
      <c r="L82" s="213"/>
      <c r="M82" s="213"/>
    </row>
    <row r="83" spans="1:13" ht="15" outlineLevel="1">
      <c r="A83" s="216" t="s">
        <v>95</v>
      </c>
      <c r="B83" s="262"/>
      <c r="C83" s="246"/>
      <c r="D83" s="246"/>
      <c r="E83" s="235"/>
      <c r="F83" s="247"/>
      <c r="G83" s="247"/>
      <c r="H83" s="213"/>
      <c r="L83" s="213"/>
      <c r="M83" s="213"/>
    </row>
    <row r="84" spans="1:13" ht="15" outlineLevel="1">
      <c r="A84" s="216" t="s">
        <v>96</v>
      </c>
      <c r="B84" s="262"/>
      <c r="C84" s="246"/>
      <c r="D84" s="246"/>
      <c r="E84" s="235"/>
      <c r="F84" s="247"/>
      <c r="G84" s="247"/>
      <c r="H84" s="213"/>
      <c r="L84" s="213"/>
      <c r="M84" s="213"/>
    </row>
    <row r="85" spans="1:13" ht="15" outlineLevel="1">
      <c r="A85" s="216" t="s">
        <v>97</v>
      </c>
      <c r="B85" s="262"/>
      <c r="C85" s="246"/>
      <c r="D85" s="246"/>
      <c r="E85" s="235"/>
      <c r="F85" s="247"/>
      <c r="G85" s="247"/>
      <c r="H85" s="213"/>
      <c r="L85" s="213"/>
      <c r="M85" s="213"/>
    </row>
    <row r="86" spans="1:13" ht="15" outlineLevel="1">
      <c r="A86" s="216" t="s">
        <v>98</v>
      </c>
      <c r="B86" s="260"/>
      <c r="C86" s="246"/>
      <c r="D86" s="246"/>
      <c r="E86" s="235"/>
      <c r="F86" s="247">
        <f t="shared" si="4"/>
        <v>0</v>
      </c>
      <c r="G86" s="247">
        <f t="shared" si="3"/>
      </c>
      <c r="H86" s="213"/>
      <c r="L86" s="213"/>
      <c r="M86" s="213"/>
    </row>
    <row r="87" spans="1:13" ht="15" outlineLevel="1">
      <c r="A87" s="216" t="s">
        <v>1894</v>
      </c>
      <c r="B87" s="262"/>
      <c r="C87" s="246"/>
      <c r="D87" s="246"/>
      <c r="E87" s="235"/>
      <c r="F87" s="247">
        <f t="shared" si="4"/>
        <v>0</v>
      </c>
      <c r="G87" s="247">
        <f t="shared" si="3"/>
      </c>
      <c r="H87" s="213"/>
      <c r="L87" s="213"/>
      <c r="M87" s="213"/>
    </row>
    <row r="88" spans="1:13" ht="15" customHeight="1">
      <c r="A88" s="237"/>
      <c r="B88" s="238" t="s">
        <v>99</v>
      </c>
      <c r="C88" s="244" t="s">
        <v>1895</v>
      </c>
      <c r="D88" s="244" t="s">
        <v>100</v>
      </c>
      <c r="E88" s="239"/>
      <c r="F88" s="240" t="s">
        <v>1896</v>
      </c>
      <c r="G88" s="237" t="s">
        <v>101</v>
      </c>
      <c r="H88" s="213"/>
      <c r="L88" s="213"/>
      <c r="M88" s="213"/>
    </row>
    <row r="89" spans="1:13" ht="15">
      <c r="A89" s="216" t="s">
        <v>102</v>
      </c>
      <c r="B89" s="235" t="s">
        <v>75</v>
      </c>
      <c r="C89" s="243">
        <v>5.592998477929984</v>
      </c>
      <c r="D89" s="256">
        <v>6.592998477929985</v>
      </c>
      <c r="E89" s="230"/>
      <c r="F89" s="257"/>
      <c r="G89" s="258"/>
      <c r="H89" s="213"/>
      <c r="L89" s="213"/>
      <c r="M89" s="213"/>
    </row>
    <row r="90" spans="2:13" ht="15">
      <c r="B90" s="235"/>
      <c r="E90" s="230"/>
      <c r="F90" s="257"/>
      <c r="G90" s="258"/>
      <c r="H90" s="213"/>
      <c r="L90" s="213"/>
      <c r="M90" s="213"/>
    </row>
    <row r="91" spans="2:13" ht="15">
      <c r="B91" s="235" t="s">
        <v>103</v>
      </c>
      <c r="C91" s="230"/>
      <c r="D91" s="230"/>
      <c r="E91" s="230"/>
      <c r="F91" s="258"/>
      <c r="G91" s="258"/>
      <c r="H91" s="213"/>
      <c r="L91" s="213"/>
      <c r="M91" s="213"/>
    </row>
    <row r="92" spans="1:13" ht="15">
      <c r="A92" s="216" t="s">
        <v>104</v>
      </c>
      <c r="B92" s="235" t="s">
        <v>77</v>
      </c>
      <c r="E92" s="230"/>
      <c r="F92" s="258"/>
      <c r="G92" s="258"/>
      <c r="H92" s="213"/>
      <c r="L92" s="213"/>
      <c r="M92" s="213"/>
    </row>
    <row r="93" spans="1:13" ht="15">
      <c r="A93" s="216" t="s">
        <v>105</v>
      </c>
      <c r="B93" s="259" t="s">
        <v>106</v>
      </c>
      <c r="C93" s="243">
        <v>0</v>
      </c>
      <c r="D93" s="263">
        <v>0</v>
      </c>
      <c r="E93" s="259"/>
      <c r="F93" s="247">
        <f>IF($C$100=0,"",IF(C93="[for completion]","",IF(C93="","",C93/$C$100)))</f>
        <v>0</v>
      </c>
      <c r="G93" s="247">
        <f>IF($D$100=0,"",IF(D93="[Mark as ND1 if not relevant]","",IF(D93="","",D93/$D$100)))</f>
        <v>0</v>
      </c>
      <c r="H93" s="213"/>
      <c r="L93" s="213"/>
      <c r="M93" s="213"/>
    </row>
    <row r="94" spans="1:13" ht="15">
      <c r="A94" s="216" t="s">
        <v>107</v>
      </c>
      <c r="B94" s="259" t="s">
        <v>108</v>
      </c>
      <c r="C94" s="243">
        <v>0</v>
      </c>
      <c r="D94" s="263">
        <v>0</v>
      </c>
      <c r="E94" s="259"/>
      <c r="F94" s="247">
        <f aca="true" t="shared" si="5" ref="F94:F99">IF($C$100=0,"",IF(C94="[for completion]","",IF(C94="","",C94/$C$100)))</f>
        <v>0</v>
      </c>
      <c r="G94" s="247">
        <f aca="true" t="shared" si="6" ref="G94:G99">IF($D$100=0,"",IF(D94="[Mark as ND1 if not relevant]","",IF(D94="","",D94/$D$100)))</f>
        <v>0</v>
      </c>
      <c r="H94" s="213"/>
      <c r="L94" s="213"/>
      <c r="M94" s="213"/>
    </row>
    <row r="95" spans="1:13" ht="15">
      <c r="A95" s="216" t="s">
        <v>109</v>
      </c>
      <c r="B95" s="259" t="s">
        <v>110</v>
      </c>
      <c r="C95" s="243">
        <v>0</v>
      </c>
      <c r="D95" s="263">
        <v>0</v>
      </c>
      <c r="E95" s="259"/>
      <c r="F95" s="247">
        <f t="shared" si="5"/>
        <v>0</v>
      </c>
      <c r="G95" s="247">
        <f t="shared" si="6"/>
        <v>0</v>
      </c>
      <c r="H95" s="213"/>
      <c r="L95" s="213"/>
      <c r="M95" s="213"/>
    </row>
    <row r="96" spans="1:13" ht="15">
      <c r="A96" s="216" t="s">
        <v>111</v>
      </c>
      <c r="B96" s="259" t="s">
        <v>112</v>
      </c>
      <c r="C96" s="243">
        <v>500</v>
      </c>
      <c r="D96" s="263">
        <v>0</v>
      </c>
      <c r="E96" s="259"/>
      <c r="F96" s="247">
        <f t="shared" si="5"/>
        <v>0.2222222222222222</v>
      </c>
      <c r="G96" s="247">
        <f t="shared" si="6"/>
        <v>0</v>
      </c>
      <c r="H96" s="213"/>
      <c r="L96" s="213"/>
      <c r="M96" s="213"/>
    </row>
    <row r="97" spans="1:13" ht="15">
      <c r="A97" s="216" t="s">
        <v>113</v>
      </c>
      <c r="B97" s="259" t="s">
        <v>114</v>
      </c>
      <c r="C97" s="243">
        <v>500</v>
      </c>
      <c r="D97" s="263">
        <v>500</v>
      </c>
      <c r="E97" s="259"/>
      <c r="F97" s="247">
        <f t="shared" si="5"/>
        <v>0.2222222222222222</v>
      </c>
      <c r="G97" s="247">
        <f t="shared" si="6"/>
        <v>0.2222222222222222</v>
      </c>
      <c r="H97" s="213"/>
      <c r="L97" s="213"/>
      <c r="M97" s="213"/>
    </row>
    <row r="98" spans="1:13" ht="15">
      <c r="A98" s="216" t="s">
        <v>115</v>
      </c>
      <c r="B98" s="259" t="s">
        <v>116</v>
      </c>
      <c r="C98" s="243">
        <v>1250</v>
      </c>
      <c r="D98" s="263">
        <v>1750</v>
      </c>
      <c r="E98" s="259"/>
      <c r="F98" s="247">
        <f t="shared" si="5"/>
        <v>0.5555555555555556</v>
      </c>
      <c r="G98" s="247">
        <f t="shared" si="6"/>
        <v>0.7777777777777778</v>
      </c>
      <c r="H98" s="213"/>
      <c r="L98" s="213"/>
      <c r="M98" s="213"/>
    </row>
    <row r="99" spans="1:13" ht="15">
      <c r="A99" s="216" t="s">
        <v>117</v>
      </c>
      <c r="B99" s="259" t="s">
        <v>118</v>
      </c>
      <c r="C99" s="243">
        <v>0</v>
      </c>
      <c r="D99" s="263">
        <v>0</v>
      </c>
      <c r="E99" s="259"/>
      <c r="F99" s="247">
        <f t="shared" si="5"/>
        <v>0</v>
      </c>
      <c r="G99" s="247">
        <f t="shared" si="6"/>
        <v>0</v>
      </c>
      <c r="H99" s="213"/>
      <c r="L99" s="213"/>
      <c r="M99" s="213"/>
    </row>
    <row r="100" spans="1:13" ht="15">
      <c r="A100" s="216" t="s">
        <v>119</v>
      </c>
      <c r="B100" s="260" t="s">
        <v>64</v>
      </c>
      <c r="C100" s="246">
        <f>SUM(C93:C99)</f>
        <v>2250</v>
      </c>
      <c r="D100" s="246">
        <f>SUM(D93:D99)</f>
        <v>2250</v>
      </c>
      <c r="E100" s="235"/>
      <c r="F100" s="251">
        <f>SUM(F93:F99)</f>
        <v>1</v>
      </c>
      <c r="G100" s="251">
        <f>SUM(G93:G99)</f>
        <v>1</v>
      </c>
      <c r="H100" s="213"/>
      <c r="L100" s="213"/>
      <c r="M100" s="213"/>
    </row>
    <row r="101" spans="1:13" ht="15" outlineLevel="1">
      <c r="A101" s="216" t="s">
        <v>120</v>
      </c>
      <c r="B101" s="262" t="s">
        <v>88</v>
      </c>
      <c r="C101" s="246"/>
      <c r="D101" s="246"/>
      <c r="E101" s="235"/>
      <c r="F101" s="247">
        <f>IF($C$100=0,"",IF(C101="[for completion]","",C101/$C$100))</f>
        <v>0</v>
      </c>
      <c r="G101" s="247">
        <f>IF($D$100=0,"",IF(D101="[for completion]","",D101/$D$100))</f>
        <v>0</v>
      </c>
      <c r="H101" s="213"/>
      <c r="L101" s="213"/>
      <c r="M101" s="213"/>
    </row>
    <row r="102" spans="1:13" ht="15" outlineLevel="1">
      <c r="A102" s="216" t="s">
        <v>121</v>
      </c>
      <c r="B102" s="262" t="s">
        <v>90</v>
      </c>
      <c r="C102" s="246"/>
      <c r="D102" s="246"/>
      <c r="E102" s="235"/>
      <c r="F102" s="247">
        <f>IF($C$100=0,"",IF(C102="[for completion]","",C102/$C$100))</f>
        <v>0</v>
      </c>
      <c r="G102" s="247">
        <f>IF($D$100=0,"",IF(D102="[for completion]","",D102/$D$100))</f>
        <v>0</v>
      </c>
      <c r="H102" s="213"/>
      <c r="L102" s="213"/>
      <c r="M102" s="213"/>
    </row>
    <row r="103" spans="1:13" ht="15" outlineLevel="1">
      <c r="A103" s="216" t="s">
        <v>122</v>
      </c>
      <c r="B103" s="262" t="s">
        <v>1892</v>
      </c>
      <c r="C103" s="246"/>
      <c r="D103" s="246"/>
      <c r="E103" s="235"/>
      <c r="F103" s="247">
        <f>IF($C$100=0,"",IF(C103="[for completion]","",C103/$C$100))</f>
        <v>0</v>
      </c>
      <c r="G103" s="247">
        <f>IF($D$100=0,"",IF(D103="[for completion]","",D103/$D$100))</f>
        <v>0</v>
      </c>
      <c r="H103" s="213"/>
      <c r="L103" s="213"/>
      <c r="M103" s="213"/>
    </row>
    <row r="104" spans="1:13" ht="15" outlineLevel="1">
      <c r="A104" s="216" t="s">
        <v>123</v>
      </c>
      <c r="B104" s="262" t="s">
        <v>93</v>
      </c>
      <c r="C104" s="246"/>
      <c r="D104" s="246"/>
      <c r="E104" s="235"/>
      <c r="F104" s="247">
        <f>IF($C$100=0,"",IF(C104="[for completion]","",C104/$C$100))</f>
        <v>0</v>
      </c>
      <c r="G104" s="247">
        <f>IF($D$100=0,"",IF(D104="[for completion]","",D104/$D$100))</f>
        <v>0</v>
      </c>
      <c r="H104" s="213"/>
      <c r="L104" s="213"/>
      <c r="M104" s="213"/>
    </row>
    <row r="105" spans="1:13" ht="15" outlineLevel="1">
      <c r="A105" s="216" t="s">
        <v>124</v>
      </c>
      <c r="B105" s="262" t="s">
        <v>1893</v>
      </c>
      <c r="C105" s="246"/>
      <c r="D105" s="246"/>
      <c r="E105" s="235"/>
      <c r="F105" s="247">
        <f>IF($C$100=0,"",IF(C105="[for completion]","",C105/$C$100))</f>
        <v>0</v>
      </c>
      <c r="G105" s="247">
        <f>IF($D$100=0,"",IF(D105="[for completion]","",D105/$D$100))</f>
        <v>0</v>
      </c>
      <c r="H105" s="213"/>
      <c r="L105" s="213"/>
      <c r="M105" s="213"/>
    </row>
    <row r="106" spans="1:13" ht="15" outlineLevel="1">
      <c r="A106" s="216" t="s">
        <v>125</v>
      </c>
      <c r="B106" s="262"/>
      <c r="C106" s="246"/>
      <c r="D106" s="246"/>
      <c r="E106" s="235"/>
      <c r="F106" s="247"/>
      <c r="G106" s="247"/>
      <c r="H106" s="213"/>
      <c r="L106" s="213"/>
      <c r="M106" s="213"/>
    </row>
    <row r="107" spans="1:13" ht="15" outlineLevel="1">
      <c r="A107" s="216" t="s">
        <v>126</v>
      </c>
      <c r="B107" s="262"/>
      <c r="C107" s="246"/>
      <c r="D107" s="246"/>
      <c r="E107" s="235"/>
      <c r="F107" s="247"/>
      <c r="G107" s="247"/>
      <c r="H107" s="213"/>
      <c r="L107" s="213"/>
      <c r="M107" s="213"/>
    </row>
    <row r="108" spans="1:13" ht="15" outlineLevel="1">
      <c r="A108" s="216" t="s">
        <v>127</v>
      </c>
      <c r="B108" s="260"/>
      <c r="C108" s="246"/>
      <c r="D108" s="246"/>
      <c r="E108" s="235"/>
      <c r="F108" s="247"/>
      <c r="G108" s="247"/>
      <c r="H108" s="213"/>
      <c r="L108" s="213"/>
      <c r="M108" s="213"/>
    </row>
    <row r="109" spans="1:13" ht="15" outlineLevel="1">
      <c r="A109" s="216" t="s">
        <v>128</v>
      </c>
      <c r="B109" s="262"/>
      <c r="C109" s="246"/>
      <c r="D109" s="246"/>
      <c r="E109" s="235"/>
      <c r="F109" s="247"/>
      <c r="G109" s="247"/>
      <c r="H109" s="213"/>
      <c r="L109" s="213"/>
      <c r="M109" s="213"/>
    </row>
    <row r="110" spans="1:13" ht="15" outlineLevel="1">
      <c r="A110" s="216" t="s">
        <v>129</v>
      </c>
      <c r="B110" s="262"/>
      <c r="C110" s="246"/>
      <c r="D110" s="246"/>
      <c r="E110" s="235"/>
      <c r="F110" s="247"/>
      <c r="G110" s="247"/>
      <c r="H110" s="213"/>
      <c r="L110" s="213"/>
      <c r="M110" s="213"/>
    </row>
    <row r="111" spans="1:13" ht="15" customHeight="1">
      <c r="A111" s="237"/>
      <c r="B111" s="238" t="s">
        <v>130</v>
      </c>
      <c r="C111" s="240" t="s">
        <v>131</v>
      </c>
      <c r="D111" s="240" t="s">
        <v>132</v>
      </c>
      <c r="E111" s="239"/>
      <c r="F111" s="240" t="s">
        <v>133</v>
      </c>
      <c r="G111" s="240" t="s">
        <v>134</v>
      </c>
      <c r="H111" s="213"/>
      <c r="L111" s="213"/>
      <c r="M111" s="213"/>
    </row>
    <row r="112" spans="1:14" s="265" customFormat="1" ht="15">
      <c r="A112" s="216" t="s">
        <v>135</v>
      </c>
      <c r="B112" s="235" t="s">
        <v>1</v>
      </c>
      <c r="C112" s="243">
        <v>3017.358226809989</v>
      </c>
      <c r="D112" s="264">
        <f>C112</f>
        <v>3017.358226809989</v>
      </c>
      <c r="E112" s="247"/>
      <c r="F112" s="247">
        <f>IF($C$129=0,"",IF(C112="[for completion]","",IF(C112="","",C112/$C$129)))</f>
        <v>1</v>
      </c>
      <c r="G112" s="247">
        <f>IF($D$129=0,"",IF(D112="[for completion]","",IF(D112="","",D112/$D$129)))</f>
        <v>1</v>
      </c>
      <c r="I112" s="216"/>
      <c r="J112" s="216"/>
      <c r="K112" s="216"/>
      <c r="L112" s="213" t="s">
        <v>1897</v>
      </c>
      <c r="M112" s="213"/>
      <c r="N112" s="213"/>
    </row>
    <row r="113" spans="1:14" s="265" customFormat="1" ht="15">
      <c r="A113" s="216" t="s">
        <v>137</v>
      </c>
      <c r="B113" s="235" t="s">
        <v>146</v>
      </c>
      <c r="C113" s="266">
        <v>0</v>
      </c>
      <c r="D113" s="266">
        <f aca="true" t="shared" si="7" ref="D113:D128">C113</f>
        <v>0</v>
      </c>
      <c r="E113" s="247"/>
      <c r="F113" s="247">
        <f aca="true" t="shared" si="8" ref="F113:F128">IF($C$129=0,"",IF(C113="[for completion]","",IF(C113="","",C113/$C$129)))</f>
        <v>0</v>
      </c>
      <c r="G113" s="247">
        <f aca="true" t="shared" si="9" ref="G113:G128">IF($D$129=0,"",IF(D113="[for completion]","",IF(D113="","",D113/$D$129)))</f>
        <v>0</v>
      </c>
      <c r="I113" s="216"/>
      <c r="J113" s="216"/>
      <c r="K113" s="216"/>
      <c r="L113" s="235" t="s">
        <v>146</v>
      </c>
      <c r="M113" s="213"/>
      <c r="N113" s="213"/>
    </row>
    <row r="114" spans="1:14" s="265" customFormat="1" ht="15">
      <c r="A114" s="216" t="s">
        <v>139</v>
      </c>
      <c r="B114" s="235" t="s">
        <v>150</v>
      </c>
      <c r="C114" s="266">
        <v>0</v>
      </c>
      <c r="D114" s="266">
        <f t="shared" si="7"/>
        <v>0</v>
      </c>
      <c r="E114" s="247"/>
      <c r="F114" s="247">
        <f t="shared" si="8"/>
        <v>0</v>
      </c>
      <c r="G114" s="247">
        <f t="shared" si="9"/>
        <v>0</v>
      </c>
      <c r="I114" s="216"/>
      <c r="J114" s="216"/>
      <c r="K114" s="216"/>
      <c r="L114" s="235" t="s">
        <v>150</v>
      </c>
      <c r="M114" s="213"/>
      <c r="N114" s="213"/>
    </row>
    <row r="115" spans="1:14" s="265" customFormat="1" ht="15">
      <c r="A115" s="216" t="s">
        <v>141</v>
      </c>
      <c r="B115" s="235" t="s">
        <v>148</v>
      </c>
      <c r="C115" s="266">
        <v>0</v>
      </c>
      <c r="D115" s="266">
        <f t="shared" si="7"/>
        <v>0</v>
      </c>
      <c r="E115" s="247"/>
      <c r="F115" s="247">
        <f t="shared" si="8"/>
        <v>0</v>
      </c>
      <c r="G115" s="247">
        <f t="shared" si="9"/>
        <v>0</v>
      </c>
      <c r="I115" s="216"/>
      <c r="J115" s="216"/>
      <c r="K115" s="216"/>
      <c r="L115" s="235" t="s">
        <v>148</v>
      </c>
      <c r="M115" s="213"/>
      <c r="N115" s="213"/>
    </row>
    <row r="116" spans="1:14" s="265" customFormat="1" ht="15">
      <c r="A116" s="216" t="s">
        <v>143</v>
      </c>
      <c r="B116" s="235" t="s">
        <v>144</v>
      </c>
      <c r="C116" s="266">
        <v>0</v>
      </c>
      <c r="D116" s="266">
        <f t="shared" si="7"/>
        <v>0</v>
      </c>
      <c r="E116" s="247"/>
      <c r="F116" s="247">
        <f t="shared" si="8"/>
        <v>0</v>
      </c>
      <c r="G116" s="247">
        <f t="shared" si="9"/>
        <v>0</v>
      </c>
      <c r="I116" s="216"/>
      <c r="J116" s="216"/>
      <c r="K116" s="216"/>
      <c r="L116" s="235" t="s">
        <v>144</v>
      </c>
      <c r="M116" s="213"/>
      <c r="N116" s="213"/>
    </row>
    <row r="117" spans="1:14" s="265" customFormat="1" ht="15">
      <c r="A117" s="216" t="s">
        <v>145</v>
      </c>
      <c r="B117" s="235" t="s">
        <v>152</v>
      </c>
      <c r="C117" s="266">
        <v>0</v>
      </c>
      <c r="D117" s="266">
        <f t="shared" si="7"/>
        <v>0</v>
      </c>
      <c r="E117" s="235"/>
      <c r="F117" s="247">
        <f t="shared" si="8"/>
        <v>0</v>
      </c>
      <c r="G117" s="247">
        <f t="shared" si="9"/>
        <v>0</v>
      </c>
      <c r="I117" s="216"/>
      <c r="J117" s="216"/>
      <c r="K117" s="216"/>
      <c r="L117" s="235" t="s">
        <v>152</v>
      </c>
      <c r="M117" s="213"/>
      <c r="N117" s="213"/>
    </row>
    <row r="118" spans="1:13" ht="15">
      <c r="A118" s="216" t="s">
        <v>147</v>
      </c>
      <c r="B118" s="235" t="s">
        <v>154</v>
      </c>
      <c r="C118" s="266">
        <v>0</v>
      </c>
      <c r="D118" s="266">
        <f t="shared" si="7"/>
        <v>0</v>
      </c>
      <c r="E118" s="235"/>
      <c r="F118" s="247">
        <f t="shared" si="8"/>
        <v>0</v>
      </c>
      <c r="G118" s="247">
        <f t="shared" si="9"/>
        <v>0</v>
      </c>
      <c r="L118" s="235" t="s">
        <v>154</v>
      </c>
      <c r="M118" s="213"/>
    </row>
    <row r="119" spans="1:13" ht="15">
      <c r="A119" s="216" t="s">
        <v>149</v>
      </c>
      <c r="B119" s="235" t="s">
        <v>140</v>
      </c>
      <c r="C119" s="266">
        <v>0</v>
      </c>
      <c r="D119" s="266">
        <f t="shared" si="7"/>
        <v>0</v>
      </c>
      <c r="E119" s="235"/>
      <c r="F119" s="247">
        <f t="shared" si="8"/>
        <v>0</v>
      </c>
      <c r="G119" s="247">
        <f t="shared" si="9"/>
        <v>0</v>
      </c>
      <c r="L119" s="235" t="s">
        <v>140</v>
      </c>
      <c r="M119" s="213"/>
    </row>
    <row r="120" spans="1:13" ht="15">
      <c r="A120" s="216" t="s">
        <v>151</v>
      </c>
      <c r="B120" s="235" t="s">
        <v>156</v>
      </c>
      <c r="C120" s="266">
        <v>0</v>
      </c>
      <c r="D120" s="266">
        <f t="shared" si="7"/>
        <v>0</v>
      </c>
      <c r="E120" s="235"/>
      <c r="F120" s="247">
        <f t="shared" si="8"/>
        <v>0</v>
      </c>
      <c r="G120" s="247">
        <f t="shared" si="9"/>
        <v>0</v>
      </c>
      <c r="L120" s="235" t="s">
        <v>156</v>
      </c>
      <c r="M120" s="213"/>
    </row>
    <row r="121" spans="1:13" ht="15">
      <c r="A121" s="216" t="s">
        <v>153</v>
      </c>
      <c r="B121" s="235" t="s">
        <v>1898</v>
      </c>
      <c r="C121" s="266">
        <v>0</v>
      </c>
      <c r="D121" s="266">
        <f t="shared" si="7"/>
        <v>0</v>
      </c>
      <c r="E121" s="235"/>
      <c r="F121" s="247">
        <f>IF($C$129=0,"",IF(C121="[for completion]","",IF(C121="","",C121/$C$129)))</f>
        <v>0</v>
      </c>
      <c r="G121" s="247">
        <f>IF($D$129=0,"",IF(D121="[for completion]","",IF(D121="","",D121/$D$129)))</f>
        <v>0</v>
      </c>
      <c r="L121" s="235"/>
      <c r="M121" s="213"/>
    </row>
    <row r="122" spans="1:13" ht="15">
      <c r="A122" s="216" t="s">
        <v>155</v>
      </c>
      <c r="B122" s="235" t="s">
        <v>158</v>
      </c>
      <c r="C122" s="266">
        <v>0</v>
      </c>
      <c r="D122" s="266">
        <f t="shared" si="7"/>
        <v>0</v>
      </c>
      <c r="E122" s="235"/>
      <c r="F122" s="247">
        <f t="shared" si="8"/>
        <v>0</v>
      </c>
      <c r="G122" s="247">
        <f t="shared" si="9"/>
        <v>0</v>
      </c>
      <c r="L122" s="235" t="s">
        <v>158</v>
      </c>
      <c r="M122" s="213"/>
    </row>
    <row r="123" spans="1:13" ht="15">
      <c r="A123" s="216" t="s">
        <v>157</v>
      </c>
      <c r="B123" s="235" t="s">
        <v>142</v>
      </c>
      <c r="C123" s="266">
        <v>0</v>
      </c>
      <c r="D123" s="266">
        <f t="shared" si="7"/>
        <v>0</v>
      </c>
      <c r="E123" s="235"/>
      <c r="F123" s="247">
        <f t="shared" si="8"/>
        <v>0</v>
      </c>
      <c r="G123" s="247">
        <f t="shared" si="9"/>
        <v>0</v>
      </c>
      <c r="L123" s="235" t="s">
        <v>142</v>
      </c>
      <c r="M123" s="213"/>
    </row>
    <row r="124" spans="1:13" ht="15">
      <c r="A124" s="216" t="s">
        <v>159</v>
      </c>
      <c r="B124" s="259" t="s">
        <v>1899</v>
      </c>
      <c r="C124" s="266">
        <v>0</v>
      </c>
      <c r="D124" s="266">
        <f t="shared" si="7"/>
        <v>0</v>
      </c>
      <c r="E124" s="235"/>
      <c r="F124" s="247">
        <f t="shared" si="8"/>
        <v>0</v>
      </c>
      <c r="G124" s="247">
        <f t="shared" si="9"/>
        <v>0</v>
      </c>
      <c r="L124" s="259" t="s">
        <v>1899</v>
      </c>
      <c r="M124" s="213"/>
    </row>
    <row r="125" spans="1:13" ht="15">
      <c r="A125" s="216" t="s">
        <v>161</v>
      </c>
      <c r="B125" s="235" t="s">
        <v>160</v>
      </c>
      <c r="C125" s="266">
        <v>0</v>
      </c>
      <c r="D125" s="266">
        <f t="shared" si="7"/>
        <v>0</v>
      </c>
      <c r="E125" s="235"/>
      <c r="F125" s="247">
        <f t="shared" si="8"/>
        <v>0</v>
      </c>
      <c r="G125" s="247">
        <f t="shared" si="9"/>
        <v>0</v>
      </c>
      <c r="L125" s="235" t="s">
        <v>160</v>
      </c>
      <c r="M125" s="213"/>
    </row>
    <row r="126" spans="1:13" ht="15">
      <c r="A126" s="216" t="s">
        <v>163</v>
      </c>
      <c r="B126" s="235" t="s">
        <v>162</v>
      </c>
      <c r="C126" s="266">
        <v>0</v>
      </c>
      <c r="D126" s="266">
        <f t="shared" si="7"/>
        <v>0</v>
      </c>
      <c r="E126" s="235"/>
      <c r="F126" s="247">
        <f t="shared" si="8"/>
        <v>0</v>
      </c>
      <c r="G126" s="247">
        <f t="shared" si="9"/>
        <v>0</v>
      </c>
      <c r="H126" s="254"/>
      <c r="L126" s="235" t="s">
        <v>162</v>
      </c>
      <c r="M126" s="213"/>
    </row>
    <row r="127" spans="1:13" ht="15">
      <c r="A127" s="216" t="s">
        <v>164</v>
      </c>
      <c r="B127" s="235" t="s">
        <v>138</v>
      </c>
      <c r="C127" s="266">
        <v>0</v>
      </c>
      <c r="D127" s="266">
        <f t="shared" si="7"/>
        <v>0</v>
      </c>
      <c r="E127" s="235"/>
      <c r="F127" s="247">
        <f>IF($C$129=0,"",IF(C127="[for completion]","",IF(C127="","",C127/$C$129)))</f>
        <v>0</v>
      </c>
      <c r="G127" s="247">
        <f>IF($D$129=0,"",IF(D127="[for completion]","",IF(D127="","",D127/$D$129)))</f>
        <v>0</v>
      </c>
      <c r="H127" s="213"/>
      <c r="L127" s="235" t="s">
        <v>138</v>
      </c>
      <c r="M127" s="213"/>
    </row>
    <row r="128" spans="1:13" ht="15">
      <c r="A128" s="216" t="s">
        <v>1900</v>
      </c>
      <c r="B128" s="235" t="s">
        <v>62</v>
      </c>
      <c r="C128" s="266">
        <v>0</v>
      </c>
      <c r="D128" s="266">
        <f t="shared" si="7"/>
        <v>0</v>
      </c>
      <c r="E128" s="235"/>
      <c r="F128" s="247">
        <f t="shared" si="8"/>
        <v>0</v>
      </c>
      <c r="G128" s="247">
        <f t="shared" si="9"/>
        <v>0</v>
      </c>
      <c r="H128" s="213"/>
      <c r="L128" s="213"/>
      <c r="M128" s="213"/>
    </row>
    <row r="129" spans="1:13" ht="15">
      <c r="A129" s="216" t="s">
        <v>1901</v>
      </c>
      <c r="B129" s="260" t="s">
        <v>64</v>
      </c>
      <c r="C129" s="216">
        <f>SUM(C112:C128)</f>
        <v>3017.358226809989</v>
      </c>
      <c r="D129" s="216">
        <f>SUM(D112:D128)</f>
        <v>3017.358226809989</v>
      </c>
      <c r="E129" s="235"/>
      <c r="F129" s="245">
        <f>SUM(F112:F128)</f>
        <v>1</v>
      </c>
      <c r="G129" s="245">
        <f>SUM(G112:G128)</f>
        <v>1</v>
      </c>
      <c r="H129" s="213"/>
      <c r="L129" s="213"/>
      <c r="M129" s="213"/>
    </row>
    <row r="130" spans="1:13" ht="15" outlineLevel="1">
      <c r="A130" s="216" t="s">
        <v>165</v>
      </c>
      <c r="B130" s="252" t="s">
        <v>166</v>
      </c>
      <c r="E130" s="235"/>
      <c r="F130" s="247">
        <f>IF($C$129=0,"",IF(C130="[for completion]","",IF(C130="","",C130/$C$129)))</f>
      </c>
      <c r="G130" s="247">
        <f>IF($D$129=0,"",IF(D130="[for completion]","",IF(D130="","",D130/$D$129)))</f>
      </c>
      <c r="H130" s="213"/>
      <c r="L130" s="213"/>
      <c r="M130" s="213"/>
    </row>
    <row r="131" spans="1:13" ht="15" outlineLevel="1">
      <c r="A131" s="216" t="s">
        <v>167</v>
      </c>
      <c r="B131" s="252" t="s">
        <v>166</v>
      </c>
      <c r="E131" s="235"/>
      <c r="F131" s="247">
        <f aca="true" t="shared" si="10" ref="F131:F136">IF($C$129=0,"",IF(C131="[for completion]","",C131/$C$129))</f>
        <v>0</v>
      </c>
      <c r="G131" s="247">
        <f aca="true" t="shared" si="11" ref="G131:G136">IF($D$129=0,"",IF(D131="[for completion]","",D131/$D$129))</f>
        <v>0</v>
      </c>
      <c r="H131" s="213"/>
      <c r="L131" s="213"/>
      <c r="M131" s="213"/>
    </row>
    <row r="132" spans="1:13" ht="15" outlineLevel="1">
      <c r="A132" s="216" t="s">
        <v>168</v>
      </c>
      <c r="B132" s="252" t="s">
        <v>166</v>
      </c>
      <c r="E132" s="235"/>
      <c r="F132" s="247">
        <f t="shared" si="10"/>
        <v>0</v>
      </c>
      <c r="G132" s="247">
        <f t="shared" si="11"/>
        <v>0</v>
      </c>
      <c r="H132" s="213"/>
      <c r="L132" s="213"/>
      <c r="M132" s="213"/>
    </row>
    <row r="133" spans="1:13" ht="15" outlineLevel="1">
      <c r="A133" s="216" t="s">
        <v>169</v>
      </c>
      <c r="B133" s="252" t="s">
        <v>166</v>
      </c>
      <c r="E133" s="235"/>
      <c r="F133" s="247">
        <f t="shared" si="10"/>
        <v>0</v>
      </c>
      <c r="G133" s="247">
        <f t="shared" si="11"/>
        <v>0</v>
      </c>
      <c r="H133" s="213"/>
      <c r="L133" s="213"/>
      <c r="M133" s="213"/>
    </row>
    <row r="134" spans="1:13" ht="15" outlineLevel="1">
      <c r="A134" s="216" t="s">
        <v>170</v>
      </c>
      <c r="B134" s="252" t="s">
        <v>166</v>
      </c>
      <c r="E134" s="235"/>
      <c r="F134" s="247">
        <f t="shared" si="10"/>
        <v>0</v>
      </c>
      <c r="G134" s="247">
        <f t="shared" si="11"/>
        <v>0</v>
      </c>
      <c r="H134" s="213"/>
      <c r="L134" s="213"/>
      <c r="M134" s="213"/>
    </row>
    <row r="135" spans="1:13" ht="15" outlineLevel="1">
      <c r="A135" s="216" t="s">
        <v>171</v>
      </c>
      <c r="B135" s="252" t="s">
        <v>166</v>
      </c>
      <c r="E135" s="235"/>
      <c r="F135" s="247">
        <f t="shared" si="10"/>
        <v>0</v>
      </c>
      <c r="G135" s="247">
        <f t="shared" si="11"/>
        <v>0</v>
      </c>
      <c r="H135" s="213"/>
      <c r="L135" s="213"/>
      <c r="M135" s="213"/>
    </row>
    <row r="136" spans="1:13" ht="15" outlineLevel="1">
      <c r="A136" s="216" t="s">
        <v>172</v>
      </c>
      <c r="B136" s="252" t="s">
        <v>166</v>
      </c>
      <c r="E136" s="235"/>
      <c r="F136" s="247">
        <f t="shared" si="10"/>
        <v>0</v>
      </c>
      <c r="G136" s="247">
        <f t="shared" si="11"/>
        <v>0</v>
      </c>
      <c r="H136" s="213"/>
      <c r="L136" s="213"/>
      <c r="M136" s="213"/>
    </row>
    <row r="137" spans="1:13" ht="15" customHeight="1">
      <c r="A137" s="237"/>
      <c r="B137" s="238" t="s">
        <v>173</v>
      </c>
      <c r="C137" s="240" t="s">
        <v>131</v>
      </c>
      <c r="D137" s="240" t="s">
        <v>132</v>
      </c>
      <c r="E137" s="239"/>
      <c r="F137" s="240" t="s">
        <v>133</v>
      </c>
      <c r="G137" s="240" t="s">
        <v>134</v>
      </c>
      <c r="H137" s="213"/>
      <c r="L137" s="213"/>
      <c r="M137" s="213"/>
    </row>
    <row r="138" spans="1:14" s="265" customFormat="1" ht="15">
      <c r="A138" s="216" t="s">
        <v>174</v>
      </c>
      <c r="B138" s="235" t="s">
        <v>1</v>
      </c>
      <c r="C138" s="266">
        <v>2250</v>
      </c>
      <c r="D138" s="264">
        <f>C138</f>
        <v>2250</v>
      </c>
      <c r="E138" s="247"/>
      <c r="F138" s="247">
        <f>IF($C$155=0,"",IF(C138="[for completion]","",IF(C138="","",C138/$C$155)))</f>
        <v>1</v>
      </c>
      <c r="G138" s="247">
        <f>IF($D$155=0,"",IF(D138="[for completion]","",IF(D138="","",D138/$D$155)))</f>
        <v>1</v>
      </c>
      <c r="H138" s="213"/>
      <c r="I138" s="216"/>
      <c r="J138" s="216"/>
      <c r="K138" s="216"/>
      <c r="L138" s="213"/>
      <c r="M138" s="213"/>
      <c r="N138" s="213"/>
    </row>
    <row r="139" spans="1:14" s="265" customFormat="1" ht="15">
      <c r="A139" s="216" t="s">
        <v>175</v>
      </c>
      <c r="B139" s="235" t="s">
        <v>146</v>
      </c>
      <c r="C139" s="266">
        <v>0</v>
      </c>
      <c r="D139" s="266">
        <f aca="true" t="shared" si="12" ref="D139:D154">C139</f>
        <v>0</v>
      </c>
      <c r="E139" s="247"/>
      <c r="F139" s="247">
        <f aca="true" t="shared" si="13" ref="F139:F146">IF($C$155=0,"",IF(C139="[for completion]","",IF(C139="","",C139/$C$155)))</f>
        <v>0</v>
      </c>
      <c r="G139" s="247">
        <f aca="true" t="shared" si="14" ref="G139:G146">IF($D$155=0,"",IF(D139="[for completion]","",IF(D139="","",D139/$D$155)))</f>
        <v>0</v>
      </c>
      <c r="H139" s="213"/>
      <c r="I139" s="216"/>
      <c r="J139" s="216"/>
      <c r="K139" s="216"/>
      <c r="L139" s="213"/>
      <c r="M139" s="213"/>
      <c r="N139" s="213"/>
    </row>
    <row r="140" spans="1:14" s="265" customFormat="1" ht="15">
      <c r="A140" s="216" t="s">
        <v>176</v>
      </c>
      <c r="B140" s="235" t="s">
        <v>150</v>
      </c>
      <c r="C140" s="266">
        <v>0</v>
      </c>
      <c r="D140" s="266">
        <f t="shared" si="12"/>
        <v>0</v>
      </c>
      <c r="E140" s="247"/>
      <c r="F140" s="247">
        <f t="shared" si="13"/>
        <v>0</v>
      </c>
      <c r="G140" s="247">
        <f t="shared" si="14"/>
        <v>0</v>
      </c>
      <c r="H140" s="213"/>
      <c r="I140" s="216"/>
      <c r="J140" s="216"/>
      <c r="K140" s="216"/>
      <c r="L140" s="213"/>
      <c r="M140" s="213"/>
      <c r="N140" s="213"/>
    </row>
    <row r="141" spans="1:14" s="265" customFormat="1" ht="15">
      <c r="A141" s="216" t="s">
        <v>177</v>
      </c>
      <c r="B141" s="235" t="s">
        <v>148</v>
      </c>
      <c r="C141" s="266">
        <v>0</v>
      </c>
      <c r="D141" s="266">
        <f t="shared" si="12"/>
        <v>0</v>
      </c>
      <c r="E141" s="247"/>
      <c r="F141" s="247">
        <f t="shared" si="13"/>
        <v>0</v>
      </c>
      <c r="G141" s="247">
        <f t="shared" si="14"/>
        <v>0</v>
      </c>
      <c r="H141" s="213"/>
      <c r="I141" s="216"/>
      <c r="J141" s="216"/>
      <c r="K141" s="216"/>
      <c r="L141" s="213"/>
      <c r="M141" s="213"/>
      <c r="N141" s="213"/>
    </row>
    <row r="142" spans="1:14" s="265" customFormat="1" ht="15">
      <c r="A142" s="216" t="s">
        <v>178</v>
      </c>
      <c r="B142" s="235" t="s">
        <v>144</v>
      </c>
      <c r="C142" s="266">
        <v>0</v>
      </c>
      <c r="D142" s="266">
        <f t="shared" si="12"/>
        <v>0</v>
      </c>
      <c r="E142" s="247"/>
      <c r="F142" s="247">
        <f t="shared" si="13"/>
        <v>0</v>
      </c>
      <c r="G142" s="247">
        <f t="shared" si="14"/>
        <v>0</v>
      </c>
      <c r="H142" s="213"/>
      <c r="I142" s="216"/>
      <c r="J142" s="216"/>
      <c r="K142" s="216"/>
      <c r="L142" s="213"/>
      <c r="M142" s="213"/>
      <c r="N142" s="213"/>
    </row>
    <row r="143" spans="1:14" s="265" customFormat="1" ht="15">
      <c r="A143" s="216" t="s">
        <v>179</v>
      </c>
      <c r="B143" s="235" t="s">
        <v>152</v>
      </c>
      <c r="C143" s="266">
        <v>0</v>
      </c>
      <c r="D143" s="266">
        <f t="shared" si="12"/>
        <v>0</v>
      </c>
      <c r="E143" s="235"/>
      <c r="F143" s="247">
        <f t="shared" si="13"/>
        <v>0</v>
      </c>
      <c r="G143" s="247">
        <f t="shared" si="14"/>
        <v>0</v>
      </c>
      <c r="H143" s="213"/>
      <c r="I143" s="216"/>
      <c r="J143" s="216"/>
      <c r="K143" s="216"/>
      <c r="L143" s="213"/>
      <c r="M143" s="213"/>
      <c r="N143" s="213"/>
    </row>
    <row r="144" spans="1:13" ht="15">
      <c r="A144" s="216" t="s">
        <v>180</v>
      </c>
      <c r="B144" s="235" t="s">
        <v>154</v>
      </c>
      <c r="C144" s="266">
        <v>0</v>
      </c>
      <c r="D144" s="266">
        <f t="shared" si="12"/>
        <v>0</v>
      </c>
      <c r="E144" s="235"/>
      <c r="F144" s="247">
        <f t="shared" si="13"/>
        <v>0</v>
      </c>
      <c r="G144" s="247">
        <f t="shared" si="14"/>
        <v>0</v>
      </c>
      <c r="H144" s="213"/>
      <c r="L144" s="213"/>
      <c r="M144" s="213"/>
    </row>
    <row r="145" spans="1:13" ht="15">
      <c r="A145" s="216" t="s">
        <v>181</v>
      </c>
      <c r="B145" s="235" t="s">
        <v>140</v>
      </c>
      <c r="C145" s="266">
        <v>0</v>
      </c>
      <c r="D145" s="266">
        <f t="shared" si="12"/>
        <v>0</v>
      </c>
      <c r="E145" s="235"/>
      <c r="F145" s="247">
        <f t="shared" si="13"/>
        <v>0</v>
      </c>
      <c r="G145" s="247">
        <f t="shared" si="14"/>
        <v>0</v>
      </c>
      <c r="H145" s="213"/>
      <c r="L145" s="213"/>
      <c r="M145" s="213"/>
    </row>
    <row r="146" spans="1:13" ht="15">
      <c r="A146" s="216" t="s">
        <v>182</v>
      </c>
      <c r="B146" s="235" t="s">
        <v>156</v>
      </c>
      <c r="C146" s="266">
        <v>0</v>
      </c>
      <c r="D146" s="266">
        <f t="shared" si="12"/>
        <v>0</v>
      </c>
      <c r="E146" s="235"/>
      <c r="F146" s="247">
        <f t="shared" si="13"/>
        <v>0</v>
      </c>
      <c r="G146" s="247">
        <f t="shared" si="14"/>
        <v>0</v>
      </c>
      <c r="H146" s="213"/>
      <c r="L146" s="213"/>
      <c r="M146" s="213"/>
    </row>
    <row r="147" spans="1:13" ht="15">
      <c r="A147" s="216" t="s">
        <v>183</v>
      </c>
      <c r="B147" s="235" t="s">
        <v>1898</v>
      </c>
      <c r="C147" s="266">
        <v>0</v>
      </c>
      <c r="D147" s="266">
        <f t="shared" si="12"/>
        <v>0</v>
      </c>
      <c r="E147" s="235"/>
      <c r="F147" s="247">
        <f>IF($C$155=0,"",IF(C147="[for completion]","",IF(C147="","",C147/$C$155)))</f>
        <v>0</v>
      </c>
      <c r="G147" s="247">
        <f>IF($D$155=0,"",IF(D147="[for completion]","",IF(D147="","",D147/$D$155)))</f>
        <v>0</v>
      </c>
      <c r="H147" s="213"/>
      <c r="L147" s="213"/>
      <c r="M147" s="213"/>
    </row>
    <row r="148" spans="1:13" ht="15">
      <c r="A148" s="216" t="s">
        <v>184</v>
      </c>
      <c r="B148" s="235" t="s">
        <v>158</v>
      </c>
      <c r="C148" s="266">
        <v>0</v>
      </c>
      <c r="D148" s="266">
        <f t="shared" si="12"/>
        <v>0</v>
      </c>
      <c r="E148" s="235"/>
      <c r="F148" s="247">
        <f aca="true" t="shared" si="15" ref="F148:F154">IF($C$155=0,"",IF(C148="[for completion]","",IF(C148="","",C148/$C$155)))</f>
        <v>0</v>
      </c>
      <c r="G148" s="247">
        <f aca="true" t="shared" si="16" ref="G148:G154">IF($D$155=0,"",IF(D148="[for completion]","",IF(D148="","",D148/$D$155)))</f>
        <v>0</v>
      </c>
      <c r="H148" s="213"/>
      <c r="L148" s="213"/>
      <c r="M148" s="213"/>
    </row>
    <row r="149" spans="1:13" ht="15">
      <c r="A149" s="216" t="s">
        <v>185</v>
      </c>
      <c r="B149" s="235" t="s">
        <v>142</v>
      </c>
      <c r="C149" s="266">
        <v>0</v>
      </c>
      <c r="D149" s="266">
        <f t="shared" si="12"/>
        <v>0</v>
      </c>
      <c r="E149" s="235"/>
      <c r="F149" s="247">
        <f t="shared" si="15"/>
        <v>0</v>
      </c>
      <c r="G149" s="247">
        <f t="shared" si="16"/>
        <v>0</v>
      </c>
      <c r="H149" s="213"/>
      <c r="L149" s="213"/>
      <c r="M149" s="213"/>
    </row>
    <row r="150" spans="1:13" ht="15">
      <c r="A150" s="216" t="s">
        <v>186</v>
      </c>
      <c r="B150" s="259" t="s">
        <v>1899</v>
      </c>
      <c r="C150" s="266">
        <v>0</v>
      </c>
      <c r="D150" s="266">
        <f t="shared" si="12"/>
        <v>0</v>
      </c>
      <c r="E150" s="235"/>
      <c r="F150" s="247">
        <f t="shared" si="15"/>
        <v>0</v>
      </c>
      <c r="G150" s="247">
        <f t="shared" si="16"/>
        <v>0</v>
      </c>
      <c r="H150" s="213"/>
      <c r="L150" s="213"/>
      <c r="M150" s="213"/>
    </row>
    <row r="151" spans="1:13" ht="15">
      <c r="A151" s="216" t="s">
        <v>187</v>
      </c>
      <c r="B151" s="235" t="s">
        <v>160</v>
      </c>
      <c r="C151" s="266">
        <v>0</v>
      </c>
      <c r="D151" s="266">
        <f t="shared" si="12"/>
        <v>0</v>
      </c>
      <c r="E151" s="235"/>
      <c r="F151" s="247">
        <f t="shared" si="15"/>
        <v>0</v>
      </c>
      <c r="G151" s="247">
        <f t="shared" si="16"/>
        <v>0</v>
      </c>
      <c r="H151" s="213"/>
      <c r="L151" s="213"/>
      <c r="M151" s="213"/>
    </row>
    <row r="152" spans="1:13" ht="15">
      <c r="A152" s="216" t="s">
        <v>188</v>
      </c>
      <c r="B152" s="235" t="s">
        <v>162</v>
      </c>
      <c r="C152" s="266">
        <v>0</v>
      </c>
      <c r="D152" s="266">
        <f t="shared" si="12"/>
        <v>0</v>
      </c>
      <c r="E152" s="235"/>
      <c r="F152" s="247">
        <f t="shared" si="15"/>
        <v>0</v>
      </c>
      <c r="G152" s="247">
        <f t="shared" si="16"/>
        <v>0</v>
      </c>
      <c r="H152" s="213"/>
      <c r="L152" s="213"/>
      <c r="M152" s="213"/>
    </row>
    <row r="153" spans="1:13" ht="15">
      <c r="A153" s="216" t="s">
        <v>189</v>
      </c>
      <c r="B153" s="235" t="s">
        <v>138</v>
      </c>
      <c r="C153" s="266">
        <v>0</v>
      </c>
      <c r="D153" s="266">
        <f t="shared" si="12"/>
        <v>0</v>
      </c>
      <c r="E153" s="235"/>
      <c r="F153" s="247">
        <f t="shared" si="15"/>
        <v>0</v>
      </c>
      <c r="G153" s="247">
        <f t="shared" si="16"/>
        <v>0</v>
      </c>
      <c r="H153" s="213"/>
      <c r="L153" s="213"/>
      <c r="M153" s="213"/>
    </row>
    <row r="154" spans="1:13" ht="15">
      <c r="A154" s="216" t="s">
        <v>1902</v>
      </c>
      <c r="B154" s="235" t="s">
        <v>62</v>
      </c>
      <c r="C154" s="266">
        <v>0</v>
      </c>
      <c r="D154" s="266">
        <f t="shared" si="12"/>
        <v>0</v>
      </c>
      <c r="E154" s="235"/>
      <c r="F154" s="247">
        <f t="shared" si="15"/>
        <v>0</v>
      </c>
      <c r="G154" s="247">
        <f t="shared" si="16"/>
        <v>0</v>
      </c>
      <c r="H154" s="213"/>
      <c r="L154" s="213"/>
      <c r="M154" s="213"/>
    </row>
    <row r="155" spans="1:13" ht="15">
      <c r="A155" s="216" t="s">
        <v>1903</v>
      </c>
      <c r="B155" s="260" t="s">
        <v>64</v>
      </c>
      <c r="C155" s="216">
        <f>SUM(C138:C154)</f>
        <v>2250</v>
      </c>
      <c r="D155" s="216">
        <f>SUM(D138:D154)</f>
        <v>2250</v>
      </c>
      <c r="E155" s="235"/>
      <c r="F155" s="245">
        <f>SUM(F138:F154)</f>
        <v>1</v>
      </c>
      <c r="G155" s="245">
        <f>SUM(G138:G154)</f>
        <v>1</v>
      </c>
      <c r="H155" s="213"/>
      <c r="L155" s="213"/>
      <c r="M155" s="213"/>
    </row>
    <row r="156" spans="1:13" ht="15" outlineLevel="1">
      <c r="A156" s="216" t="s">
        <v>190</v>
      </c>
      <c r="B156" s="252" t="s">
        <v>166</v>
      </c>
      <c r="E156" s="235"/>
      <c r="F156" s="247">
        <f>IF($C$155=0,"",IF(C156="[for completion]","",IF(C156="","",C156/$C$155)))</f>
      </c>
      <c r="G156" s="247">
        <f>IF($D$155=0,"",IF(D156="[for completion]","",IF(D156="","",D156/$D$155)))</f>
      </c>
      <c r="H156" s="213"/>
      <c r="L156" s="213"/>
      <c r="M156" s="213"/>
    </row>
    <row r="157" spans="1:13" ht="15" outlineLevel="1">
      <c r="A157" s="216" t="s">
        <v>191</v>
      </c>
      <c r="B157" s="252" t="s">
        <v>166</v>
      </c>
      <c r="E157" s="235"/>
      <c r="F157" s="247">
        <f aca="true" t="shared" si="17" ref="F157:F162">IF($C$155=0,"",IF(C157="[for completion]","",IF(C157="","",C157/$C$155)))</f>
      </c>
      <c r="G157" s="247">
        <f aca="true" t="shared" si="18" ref="G157:G162">IF($D$155=0,"",IF(D157="[for completion]","",IF(D157="","",D157/$D$155)))</f>
      </c>
      <c r="H157" s="213"/>
      <c r="L157" s="213"/>
      <c r="M157" s="213"/>
    </row>
    <row r="158" spans="1:13" ht="15" outlineLevel="1">
      <c r="A158" s="216" t="s">
        <v>192</v>
      </c>
      <c r="B158" s="252" t="s">
        <v>166</v>
      </c>
      <c r="E158" s="235"/>
      <c r="F158" s="247">
        <f t="shared" si="17"/>
      </c>
      <c r="G158" s="247">
        <f t="shared" si="18"/>
      </c>
      <c r="H158" s="213"/>
      <c r="L158" s="213"/>
      <c r="M158" s="213"/>
    </row>
    <row r="159" spans="1:13" ht="15" outlineLevel="1">
      <c r="A159" s="216" t="s">
        <v>193</v>
      </c>
      <c r="B159" s="252" t="s">
        <v>166</v>
      </c>
      <c r="E159" s="235"/>
      <c r="F159" s="247">
        <f t="shared" si="17"/>
      </c>
      <c r="G159" s="247">
        <f t="shared" si="18"/>
      </c>
      <c r="H159" s="213"/>
      <c r="L159" s="213"/>
      <c r="M159" s="213"/>
    </row>
    <row r="160" spans="1:13" ht="15" outlineLevel="1">
      <c r="A160" s="216" t="s">
        <v>1904</v>
      </c>
      <c r="B160" s="252" t="s">
        <v>166</v>
      </c>
      <c r="E160" s="235"/>
      <c r="F160" s="247">
        <f t="shared" si="17"/>
      </c>
      <c r="G160" s="247">
        <f t="shared" si="18"/>
      </c>
      <c r="H160" s="213"/>
      <c r="L160" s="213"/>
      <c r="M160" s="213"/>
    </row>
    <row r="161" spans="1:13" ht="15" outlineLevel="1">
      <c r="A161" s="216" t="s">
        <v>194</v>
      </c>
      <c r="B161" s="252" t="s">
        <v>166</v>
      </c>
      <c r="E161" s="235"/>
      <c r="F161" s="247">
        <f t="shared" si="17"/>
      </c>
      <c r="G161" s="247">
        <f t="shared" si="18"/>
      </c>
      <c r="H161" s="213"/>
      <c r="L161" s="213"/>
      <c r="M161" s="213"/>
    </row>
    <row r="162" spans="1:13" ht="15" outlineLevel="1">
      <c r="A162" s="216" t="s">
        <v>195</v>
      </c>
      <c r="B162" s="252" t="s">
        <v>166</v>
      </c>
      <c r="E162" s="235"/>
      <c r="F162" s="247">
        <f t="shared" si="17"/>
      </c>
      <c r="G162" s="247">
        <f t="shared" si="18"/>
      </c>
      <c r="H162" s="213"/>
      <c r="L162" s="213"/>
      <c r="M162" s="213"/>
    </row>
    <row r="163" spans="1:13" ht="15" customHeight="1">
      <c r="A163" s="237"/>
      <c r="B163" s="238" t="s">
        <v>196</v>
      </c>
      <c r="C163" s="244" t="s">
        <v>131</v>
      </c>
      <c r="D163" s="244" t="s">
        <v>132</v>
      </c>
      <c r="E163" s="239"/>
      <c r="F163" s="244" t="s">
        <v>133</v>
      </c>
      <c r="G163" s="244" t="s">
        <v>134</v>
      </c>
      <c r="H163" s="213"/>
      <c r="L163" s="213"/>
      <c r="M163" s="213"/>
    </row>
    <row r="164" spans="1:13" ht="15">
      <c r="A164" s="216" t="s">
        <v>197</v>
      </c>
      <c r="B164" s="213" t="s">
        <v>198</v>
      </c>
      <c r="C164" s="216">
        <v>2250</v>
      </c>
      <c r="D164" s="216">
        <f>C164</f>
        <v>2250</v>
      </c>
      <c r="E164" s="267"/>
      <c r="F164" s="247">
        <f>IF($C$167=0,"",IF(C164="[for completion]","",IF(C164="","",C164/$C$167)))</f>
        <v>1</v>
      </c>
      <c r="G164" s="247">
        <f>IF($D$167=0,"",IF(D164="[for completion]","",IF(D164="","",D164/$D$167)))</f>
        <v>1</v>
      </c>
      <c r="H164" s="213"/>
      <c r="L164" s="213"/>
      <c r="M164" s="213"/>
    </row>
    <row r="165" spans="1:13" ht="15">
      <c r="A165" s="216" t="s">
        <v>199</v>
      </c>
      <c r="B165" s="213" t="s">
        <v>200</v>
      </c>
      <c r="C165" s="268">
        <v>0</v>
      </c>
      <c r="D165" s="268">
        <f>C165</f>
        <v>0</v>
      </c>
      <c r="E165" s="267"/>
      <c r="F165" s="247">
        <f>IF($C$167=0,"",IF(C165="[for completion]","",IF(C165="","",C165/$C$167)))</f>
        <v>0</v>
      </c>
      <c r="G165" s="247">
        <f>IF($D$167=0,"",IF(D165="[for completion]","",IF(D165="","",D165/$D$167)))</f>
        <v>0</v>
      </c>
      <c r="H165" s="213"/>
      <c r="L165" s="213"/>
      <c r="M165" s="213"/>
    </row>
    <row r="166" spans="1:13" ht="15">
      <c r="A166" s="216" t="s">
        <v>201</v>
      </c>
      <c r="B166" s="213" t="s">
        <v>62</v>
      </c>
      <c r="C166" s="268">
        <v>0</v>
      </c>
      <c r="D166" s="268">
        <f>C166</f>
        <v>0</v>
      </c>
      <c r="E166" s="267"/>
      <c r="F166" s="247">
        <f>IF($C$167=0,"",IF(C166="[for completion]","",IF(C166="","",C166/$C$167)))</f>
        <v>0</v>
      </c>
      <c r="G166" s="247">
        <f>IF($D$167=0,"",IF(D166="[for completion]","",IF(D166="","",D166/$D$167)))</f>
        <v>0</v>
      </c>
      <c r="H166" s="213"/>
      <c r="L166" s="213"/>
      <c r="M166" s="213"/>
    </row>
    <row r="167" spans="1:13" ht="15">
      <c r="A167" s="216" t="s">
        <v>202</v>
      </c>
      <c r="B167" s="269" t="s">
        <v>64</v>
      </c>
      <c r="C167" s="213">
        <f>SUM(C164:C166)</f>
        <v>2250</v>
      </c>
      <c r="D167" s="213">
        <f>SUM(D164:D166)</f>
        <v>2250</v>
      </c>
      <c r="E167" s="267"/>
      <c r="F167" s="267">
        <f>SUM(F164:F166)</f>
        <v>1</v>
      </c>
      <c r="G167" s="267">
        <f>SUM(G164:G166)</f>
        <v>1</v>
      </c>
      <c r="H167" s="213"/>
      <c r="L167" s="213"/>
      <c r="M167" s="213"/>
    </row>
    <row r="168" spans="1:13" ht="15" outlineLevel="1">
      <c r="A168" s="216" t="s">
        <v>203</v>
      </c>
      <c r="B168" s="269"/>
      <c r="C168" s="213"/>
      <c r="D168" s="213"/>
      <c r="E168" s="267"/>
      <c r="F168" s="267"/>
      <c r="G168" s="259"/>
      <c r="H168" s="213"/>
      <c r="L168" s="213"/>
      <c r="M168" s="213"/>
    </row>
    <row r="169" spans="1:13" ht="15" outlineLevel="1">
      <c r="A169" s="216" t="s">
        <v>204</v>
      </c>
      <c r="B169" s="269"/>
      <c r="C169" s="213"/>
      <c r="D169" s="213"/>
      <c r="E169" s="267"/>
      <c r="F169" s="267"/>
      <c r="G169" s="259"/>
      <c r="H169" s="213"/>
      <c r="L169" s="213"/>
      <c r="M169" s="213"/>
    </row>
    <row r="170" spans="1:13" ht="15" outlineLevel="1">
      <c r="A170" s="216" t="s">
        <v>205</v>
      </c>
      <c r="B170" s="269"/>
      <c r="C170" s="213"/>
      <c r="D170" s="213"/>
      <c r="E170" s="267"/>
      <c r="F170" s="267"/>
      <c r="G170" s="259"/>
      <c r="H170" s="213"/>
      <c r="L170" s="213"/>
      <c r="M170" s="213"/>
    </row>
    <row r="171" spans="1:13" ht="15" outlineLevel="1">
      <c r="A171" s="216" t="s">
        <v>206</v>
      </c>
      <c r="B171" s="269"/>
      <c r="C171" s="213"/>
      <c r="D171" s="213"/>
      <c r="E171" s="267"/>
      <c r="F171" s="267"/>
      <c r="G171" s="259"/>
      <c r="H171" s="213"/>
      <c r="L171" s="213"/>
      <c r="M171" s="213"/>
    </row>
    <row r="172" spans="1:13" ht="15" outlineLevel="1">
      <c r="A172" s="216" t="s">
        <v>207</v>
      </c>
      <c r="B172" s="269"/>
      <c r="C172" s="213"/>
      <c r="D172" s="213"/>
      <c r="E172" s="267"/>
      <c r="F172" s="267"/>
      <c r="G172" s="259"/>
      <c r="H172" s="213"/>
      <c r="L172" s="213"/>
      <c r="M172" s="213"/>
    </row>
    <row r="173" spans="1:13" ht="15" customHeight="1">
      <c r="A173" s="237"/>
      <c r="B173" s="238" t="s">
        <v>208</v>
      </c>
      <c r="C173" s="237" t="s">
        <v>50</v>
      </c>
      <c r="D173" s="237"/>
      <c r="E173" s="239"/>
      <c r="F173" s="240" t="s">
        <v>209</v>
      </c>
      <c r="G173" s="240"/>
      <c r="H173" s="213"/>
      <c r="L173" s="213"/>
      <c r="M173" s="213"/>
    </row>
    <row r="174" spans="1:13" ht="15" customHeight="1">
      <c r="A174" s="216" t="s">
        <v>210</v>
      </c>
      <c r="B174" s="235" t="s">
        <v>211</v>
      </c>
      <c r="C174" s="268">
        <v>0</v>
      </c>
      <c r="D174" s="230"/>
      <c r="E174" s="222"/>
      <c r="F174" s="247">
        <f>IF($C$179=0,"",IF(C174="[for completion]","",C174/$C$179))</f>
        <v>0</v>
      </c>
      <c r="G174" s="247"/>
      <c r="H174" s="213"/>
      <c r="L174" s="213"/>
      <c r="M174" s="213"/>
    </row>
    <row r="175" spans="1:13" ht="30.75" customHeight="1">
      <c r="A175" s="216" t="s">
        <v>212</v>
      </c>
      <c r="B175" s="235" t="s">
        <v>213</v>
      </c>
      <c r="C175" s="268">
        <v>13</v>
      </c>
      <c r="E175" s="251"/>
      <c r="F175" s="247">
        <f>IF($C$179=0,"",IF(C175="[for completion]","",C175/$C$179))</f>
        <v>1</v>
      </c>
      <c r="G175" s="247"/>
      <c r="H175" s="213"/>
      <c r="L175" s="213"/>
      <c r="M175" s="213"/>
    </row>
    <row r="176" spans="1:13" ht="15">
      <c r="A176" s="216" t="s">
        <v>214</v>
      </c>
      <c r="B176" s="235" t="s">
        <v>215</v>
      </c>
      <c r="C176" s="268">
        <v>0</v>
      </c>
      <c r="E176" s="251"/>
      <c r="F176" s="247"/>
      <c r="G176" s="247"/>
      <c r="H176" s="213"/>
      <c r="L176" s="213"/>
      <c r="M176" s="213"/>
    </row>
    <row r="177" spans="1:13" ht="15">
      <c r="A177" s="216" t="s">
        <v>216</v>
      </c>
      <c r="B177" s="235" t="s">
        <v>217</v>
      </c>
      <c r="C177" s="268">
        <v>0</v>
      </c>
      <c r="E177" s="251"/>
      <c r="F177" s="247">
        <f aca="true" t="shared" si="19" ref="F177:F187">IF($C$179=0,"",IF(C177="[for completion]","",C177/$C$179))</f>
        <v>0</v>
      </c>
      <c r="G177" s="247"/>
      <c r="H177" s="213"/>
      <c r="L177" s="213"/>
      <c r="M177" s="213"/>
    </row>
    <row r="178" spans="1:13" ht="15">
      <c r="A178" s="216" t="s">
        <v>218</v>
      </c>
      <c r="B178" s="235" t="s">
        <v>62</v>
      </c>
      <c r="C178" s="268">
        <v>0</v>
      </c>
      <c r="E178" s="251"/>
      <c r="F178" s="247">
        <f t="shared" si="19"/>
        <v>0</v>
      </c>
      <c r="G178" s="247"/>
      <c r="H178" s="213"/>
      <c r="L178" s="213"/>
      <c r="M178" s="213"/>
    </row>
    <row r="179" spans="1:13" ht="15">
      <c r="A179" s="216" t="s">
        <v>219</v>
      </c>
      <c r="B179" s="260" t="s">
        <v>64</v>
      </c>
      <c r="C179" s="235">
        <f>SUM(C174:C178)</f>
        <v>13</v>
      </c>
      <c r="E179" s="251"/>
      <c r="F179" s="251">
        <f>SUM(F174:F178)</f>
        <v>1</v>
      </c>
      <c r="G179" s="247"/>
      <c r="H179" s="213"/>
      <c r="L179" s="213"/>
      <c r="M179" s="213"/>
    </row>
    <row r="180" spans="1:13" ht="15" outlineLevel="1">
      <c r="A180" s="216" t="s">
        <v>220</v>
      </c>
      <c r="B180" s="270" t="s">
        <v>221</v>
      </c>
      <c r="E180" s="251"/>
      <c r="F180" s="247">
        <f t="shared" si="19"/>
        <v>0</v>
      </c>
      <c r="G180" s="247"/>
      <c r="H180" s="213"/>
      <c r="L180" s="213"/>
      <c r="M180" s="213"/>
    </row>
    <row r="181" spans="1:6" s="270" customFormat="1" ht="30" outlineLevel="1">
      <c r="A181" s="216" t="s">
        <v>222</v>
      </c>
      <c r="B181" s="270" t="s">
        <v>223</v>
      </c>
      <c r="F181" s="247">
        <f t="shared" si="19"/>
        <v>0</v>
      </c>
    </row>
    <row r="182" spans="1:13" ht="30" outlineLevel="1">
      <c r="A182" s="216" t="s">
        <v>224</v>
      </c>
      <c r="B182" s="270" t="s">
        <v>225</v>
      </c>
      <c r="E182" s="251"/>
      <c r="F182" s="247">
        <f t="shared" si="19"/>
        <v>0</v>
      </c>
      <c r="G182" s="247"/>
      <c r="H182" s="213"/>
      <c r="L182" s="213"/>
      <c r="M182" s="213"/>
    </row>
    <row r="183" spans="1:13" ht="15" outlineLevel="1">
      <c r="A183" s="216" t="s">
        <v>226</v>
      </c>
      <c r="B183" s="270" t="s">
        <v>227</v>
      </c>
      <c r="E183" s="251"/>
      <c r="F183" s="247">
        <f t="shared" si="19"/>
        <v>0</v>
      </c>
      <c r="G183" s="247"/>
      <c r="H183" s="213"/>
      <c r="L183" s="213"/>
      <c r="M183" s="213"/>
    </row>
    <row r="184" spans="1:6" s="270" customFormat="1" ht="30" outlineLevel="1">
      <c r="A184" s="216" t="s">
        <v>228</v>
      </c>
      <c r="B184" s="270" t="s">
        <v>229</v>
      </c>
      <c r="F184" s="247">
        <f t="shared" si="19"/>
        <v>0</v>
      </c>
    </row>
    <row r="185" spans="1:13" ht="30" outlineLevel="1">
      <c r="A185" s="216" t="s">
        <v>230</v>
      </c>
      <c r="B185" s="270" t="s">
        <v>231</v>
      </c>
      <c r="E185" s="251"/>
      <c r="F185" s="247">
        <f t="shared" si="19"/>
        <v>0</v>
      </c>
      <c r="G185" s="247"/>
      <c r="H185" s="213"/>
      <c r="L185" s="213"/>
      <c r="M185" s="213"/>
    </row>
    <row r="186" spans="1:13" ht="15" outlineLevel="1">
      <c r="A186" s="216" t="s">
        <v>232</v>
      </c>
      <c r="B186" s="270" t="s">
        <v>233</v>
      </c>
      <c r="E186" s="251"/>
      <c r="F186" s="247">
        <f t="shared" si="19"/>
        <v>0</v>
      </c>
      <c r="G186" s="247"/>
      <c r="H186" s="213"/>
      <c r="L186" s="213"/>
      <c r="M186" s="213"/>
    </row>
    <row r="187" spans="1:13" ht="15" outlineLevel="1">
      <c r="A187" s="216" t="s">
        <v>234</v>
      </c>
      <c r="B187" s="270" t="s">
        <v>235</v>
      </c>
      <c r="E187" s="251"/>
      <c r="F187" s="247">
        <f t="shared" si="19"/>
        <v>0</v>
      </c>
      <c r="G187" s="247"/>
      <c r="H187" s="213"/>
      <c r="L187" s="213"/>
      <c r="M187" s="213"/>
    </row>
    <row r="188" spans="1:13" ht="15" outlineLevel="1">
      <c r="A188" s="216" t="s">
        <v>236</v>
      </c>
      <c r="B188" s="270"/>
      <c r="E188" s="251"/>
      <c r="F188" s="247"/>
      <c r="G188" s="247"/>
      <c r="H188" s="213"/>
      <c r="L188" s="213"/>
      <c r="M188" s="213"/>
    </row>
    <row r="189" spans="1:13" ht="15" outlineLevel="1">
      <c r="A189" s="216" t="s">
        <v>237</v>
      </c>
      <c r="B189" s="270"/>
      <c r="E189" s="251"/>
      <c r="F189" s="247"/>
      <c r="G189" s="247"/>
      <c r="H189" s="213"/>
      <c r="L189" s="213"/>
      <c r="M189" s="213"/>
    </row>
    <row r="190" spans="1:13" ht="15" outlineLevel="1">
      <c r="A190" s="216" t="s">
        <v>238</v>
      </c>
      <c r="B190" s="270"/>
      <c r="E190" s="251"/>
      <c r="F190" s="247"/>
      <c r="G190" s="247"/>
      <c r="H190" s="213"/>
      <c r="L190" s="213"/>
      <c r="M190" s="213"/>
    </row>
    <row r="191" spans="1:13" ht="15" outlineLevel="1">
      <c r="A191" s="216" t="s">
        <v>239</v>
      </c>
      <c r="B191" s="252"/>
      <c r="E191" s="251"/>
      <c r="F191" s="247"/>
      <c r="G191" s="247"/>
      <c r="H191" s="213"/>
      <c r="L191" s="213"/>
      <c r="M191" s="213"/>
    </row>
    <row r="192" spans="1:13" ht="15" customHeight="1">
      <c r="A192" s="237"/>
      <c r="B192" s="238" t="s">
        <v>240</v>
      </c>
      <c r="C192" s="237" t="s">
        <v>50</v>
      </c>
      <c r="D192" s="237"/>
      <c r="E192" s="239"/>
      <c r="F192" s="240" t="s">
        <v>209</v>
      </c>
      <c r="G192" s="240"/>
      <c r="H192" s="213"/>
      <c r="L192" s="213"/>
      <c r="M192" s="213"/>
    </row>
    <row r="193" spans="1:13" ht="15">
      <c r="A193" s="216" t="s">
        <v>241</v>
      </c>
      <c r="B193" s="235" t="s">
        <v>242</v>
      </c>
      <c r="C193" s="268">
        <v>13</v>
      </c>
      <c r="E193" s="246"/>
      <c r="F193" s="247">
        <f aca="true" t="shared" si="20" ref="F193:F206">IF($C$208=0,"",IF(C193="[for completion]","",C193/$C$208))</f>
        <v>1</v>
      </c>
      <c r="G193" s="247"/>
      <c r="H193" s="213"/>
      <c r="L193" s="213"/>
      <c r="M193" s="213"/>
    </row>
    <row r="194" spans="1:13" ht="15">
      <c r="A194" s="216" t="s">
        <v>243</v>
      </c>
      <c r="B194" s="235" t="s">
        <v>244</v>
      </c>
      <c r="C194" s="268">
        <v>0</v>
      </c>
      <c r="E194" s="251"/>
      <c r="F194" s="247">
        <f t="shared" si="20"/>
        <v>0</v>
      </c>
      <c r="G194" s="251"/>
      <c r="H194" s="213"/>
      <c r="L194" s="213"/>
      <c r="M194" s="213"/>
    </row>
    <row r="195" spans="1:13" ht="15">
      <c r="A195" s="216" t="s">
        <v>245</v>
      </c>
      <c r="B195" s="235" t="s">
        <v>246</v>
      </c>
      <c r="C195" s="268">
        <v>0</v>
      </c>
      <c r="E195" s="251"/>
      <c r="F195" s="247">
        <f t="shared" si="20"/>
        <v>0</v>
      </c>
      <c r="G195" s="251"/>
      <c r="H195" s="213"/>
      <c r="L195" s="213"/>
      <c r="M195" s="213"/>
    </row>
    <row r="196" spans="1:13" ht="15">
      <c r="A196" s="216" t="s">
        <v>247</v>
      </c>
      <c r="B196" s="235" t="s">
        <v>248</v>
      </c>
      <c r="C196" s="268">
        <v>0</v>
      </c>
      <c r="E196" s="251"/>
      <c r="F196" s="247">
        <f t="shared" si="20"/>
        <v>0</v>
      </c>
      <c r="G196" s="251"/>
      <c r="H196" s="213"/>
      <c r="L196" s="213"/>
      <c r="M196" s="213"/>
    </row>
    <row r="197" spans="1:13" ht="15">
      <c r="A197" s="216" t="s">
        <v>249</v>
      </c>
      <c r="B197" s="235" t="s">
        <v>250</v>
      </c>
      <c r="C197" s="268">
        <v>0</v>
      </c>
      <c r="E197" s="251"/>
      <c r="F197" s="247">
        <f t="shared" si="20"/>
        <v>0</v>
      </c>
      <c r="G197" s="251"/>
      <c r="H197" s="213"/>
      <c r="L197" s="213"/>
      <c r="M197" s="213"/>
    </row>
    <row r="198" spans="1:13" ht="15">
      <c r="A198" s="216" t="s">
        <v>251</v>
      </c>
      <c r="B198" s="235" t="s">
        <v>252</v>
      </c>
      <c r="C198" s="268">
        <v>0</v>
      </c>
      <c r="E198" s="251"/>
      <c r="F198" s="247">
        <f t="shared" si="20"/>
        <v>0</v>
      </c>
      <c r="G198" s="251"/>
      <c r="H198" s="213"/>
      <c r="L198" s="213"/>
      <c r="M198" s="213"/>
    </row>
    <row r="199" spans="1:13" ht="15">
      <c r="A199" s="216" t="s">
        <v>253</v>
      </c>
      <c r="B199" s="235" t="s">
        <v>254</v>
      </c>
      <c r="C199" s="268">
        <v>0</v>
      </c>
      <c r="E199" s="251"/>
      <c r="F199" s="247">
        <f t="shared" si="20"/>
        <v>0</v>
      </c>
      <c r="G199" s="251"/>
      <c r="H199" s="213"/>
      <c r="L199" s="213"/>
      <c r="M199" s="213"/>
    </row>
    <row r="200" spans="1:13" ht="15">
      <c r="A200" s="216" t="s">
        <v>255</v>
      </c>
      <c r="B200" s="235" t="s">
        <v>256</v>
      </c>
      <c r="C200" s="268">
        <v>0</v>
      </c>
      <c r="E200" s="251"/>
      <c r="F200" s="247">
        <f t="shared" si="20"/>
        <v>0</v>
      </c>
      <c r="G200" s="251"/>
      <c r="H200" s="213"/>
      <c r="L200" s="213"/>
      <c r="M200" s="213"/>
    </row>
    <row r="201" spans="1:13" ht="15">
      <c r="A201" s="216" t="s">
        <v>257</v>
      </c>
      <c r="B201" s="235" t="s">
        <v>258</v>
      </c>
      <c r="C201" s="268">
        <v>0</v>
      </c>
      <c r="E201" s="251"/>
      <c r="F201" s="247">
        <f t="shared" si="20"/>
        <v>0</v>
      </c>
      <c r="G201" s="251"/>
      <c r="H201" s="213"/>
      <c r="L201" s="213"/>
      <c r="M201" s="213"/>
    </row>
    <row r="202" spans="1:13" ht="15">
      <c r="A202" s="216" t="s">
        <v>259</v>
      </c>
      <c r="B202" s="235" t="s">
        <v>260</v>
      </c>
      <c r="C202" s="268">
        <v>0</v>
      </c>
      <c r="E202" s="251"/>
      <c r="F202" s="247">
        <f t="shared" si="20"/>
        <v>0</v>
      </c>
      <c r="G202" s="251"/>
      <c r="H202" s="213"/>
      <c r="L202" s="213"/>
      <c r="M202" s="213"/>
    </row>
    <row r="203" spans="1:13" ht="15">
      <c r="A203" s="216" t="s">
        <v>261</v>
      </c>
      <c r="B203" s="235" t="s">
        <v>262</v>
      </c>
      <c r="C203" s="268">
        <v>0</v>
      </c>
      <c r="E203" s="251"/>
      <c r="F203" s="247">
        <f t="shared" si="20"/>
        <v>0</v>
      </c>
      <c r="G203" s="251"/>
      <c r="H203" s="213"/>
      <c r="L203" s="213"/>
      <c r="M203" s="213"/>
    </row>
    <row r="204" spans="1:13" ht="15">
      <c r="A204" s="216" t="s">
        <v>263</v>
      </c>
      <c r="B204" s="235" t="s">
        <v>264</v>
      </c>
      <c r="C204" s="268">
        <v>0</v>
      </c>
      <c r="E204" s="251"/>
      <c r="F204" s="247">
        <f t="shared" si="20"/>
        <v>0</v>
      </c>
      <c r="G204" s="251"/>
      <c r="H204" s="213"/>
      <c r="L204" s="213"/>
      <c r="M204" s="213"/>
    </row>
    <row r="205" spans="1:13" ht="15">
      <c r="A205" s="216" t="s">
        <v>265</v>
      </c>
      <c r="B205" s="235" t="s">
        <v>266</v>
      </c>
      <c r="C205" s="268">
        <v>0</v>
      </c>
      <c r="E205" s="251"/>
      <c r="F205" s="247">
        <f t="shared" si="20"/>
        <v>0</v>
      </c>
      <c r="G205" s="251"/>
      <c r="H205" s="213"/>
      <c r="L205" s="213"/>
      <c r="M205" s="213"/>
    </row>
    <row r="206" spans="1:13" ht="15">
      <c r="A206" s="216" t="s">
        <v>267</v>
      </c>
      <c r="B206" s="235" t="s">
        <v>62</v>
      </c>
      <c r="C206" s="268">
        <v>0</v>
      </c>
      <c r="E206" s="251"/>
      <c r="F206" s="247">
        <f t="shared" si="20"/>
        <v>0</v>
      </c>
      <c r="G206" s="251"/>
      <c r="H206" s="213"/>
      <c r="L206" s="213"/>
      <c r="M206" s="213"/>
    </row>
    <row r="207" spans="1:13" ht="15">
      <c r="A207" s="216" t="s">
        <v>268</v>
      </c>
      <c r="B207" s="249" t="s">
        <v>269</v>
      </c>
      <c r="C207" s="268">
        <v>13</v>
      </c>
      <c r="E207" s="251"/>
      <c r="F207" s="247"/>
      <c r="G207" s="251"/>
      <c r="H207" s="213"/>
      <c r="L207" s="213"/>
      <c r="M207" s="213"/>
    </row>
    <row r="208" spans="1:13" ht="15">
      <c r="A208" s="216" t="s">
        <v>270</v>
      </c>
      <c r="B208" s="260" t="s">
        <v>64</v>
      </c>
      <c r="C208" s="235">
        <f>SUM(C193:C206)</f>
        <v>13</v>
      </c>
      <c r="D208" s="235"/>
      <c r="E208" s="251"/>
      <c r="F208" s="251">
        <f>SUM(F193:F206)</f>
        <v>1</v>
      </c>
      <c r="G208" s="251"/>
      <c r="H208" s="213"/>
      <c r="L208" s="213"/>
      <c r="M208" s="213"/>
    </row>
    <row r="209" spans="1:13" ht="15" outlineLevel="1">
      <c r="A209" s="216" t="s">
        <v>271</v>
      </c>
      <c r="B209" s="252" t="s">
        <v>166</v>
      </c>
      <c r="E209" s="251"/>
      <c r="F209" s="247">
        <f>IF($C$208=0,"",IF(C209="[for completion]","",C209/$C$208))</f>
        <v>0</v>
      </c>
      <c r="G209" s="251"/>
      <c r="H209" s="213"/>
      <c r="L209" s="213"/>
      <c r="M209" s="213"/>
    </row>
    <row r="210" spans="1:13" ht="15" outlineLevel="1">
      <c r="A210" s="216" t="s">
        <v>1905</v>
      </c>
      <c r="B210" s="252" t="s">
        <v>166</v>
      </c>
      <c r="E210" s="251"/>
      <c r="F210" s="247">
        <f aca="true" t="shared" si="21" ref="F210:F215">IF($C$208=0,"",IF(C210="[for completion]","",C210/$C$208))</f>
        <v>0</v>
      </c>
      <c r="G210" s="251"/>
      <c r="H210" s="213"/>
      <c r="L210" s="213"/>
      <c r="M210" s="213"/>
    </row>
    <row r="211" spans="1:13" ht="15" outlineLevel="1">
      <c r="A211" s="216" t="s">
        <v>272</v>
      </c>
      <c r="B211" s="252" t="s">
        <v>166</v>
      </c>
      <c r="E211" s="251"/>
      <c r="F211" s="247">
        <f t="shared" si="21"/>
        <v>0</v>
      </c>
      <c r="G211" s="251"/>
      <c r="H211" s="213"/>
      <c r="L211" s="213"/>
      <c r="M211" s="213"/>
    </row>
    <row r="212" spans="1:13" ht="15" outlineLevel="1">
      <c r="A212" s="216" t="s">
        <v>273</v>
      </c>
      <c r="B212" s="252" t="s">
        <v>166</v>
      </c>
      <c r="E212" s="251"/>
      <c r="F212" s="247">
        <f t="shared" si="21"/>
        <v>0</v>
      </c>
      <c r="G212" s="251"/>
      <c r="H212" s="213"/>
      <c r="L212" s="213"/>
      <c r="M212" s="213"/>
    </row>
    <row r="213" spans="1:13" ht="15" outlineLevel="1">
      <c r="A213" s="216" t="s">
        <v>274</v>
      </c>
      <c r="B213" s="252" t="s">
        <v>166</v>
      </c>
      <c r="E213" s="251"/>
      <c r="F213" s="247">
        <f t="shared" si="21"/>
        <v>0</v>
      </c>
      <c r="G213" s="251"/>
      <c r="H213" s="213"/>
      <c r="L213" s="213"/>
      <c r="M213" s="213"/>
    </row>
    <row r="214" spans="1:13" ht="15" outlineLevel="1">
      <c r="A214" s="216" t="s">
        <v>275</v>
      </c>
      <c r="B214" s="252" t="s">
        <v>166</v>
      </c>
      <c r="E214" s="251"/>
      <c r="F214" s="247">
        <f t="shared" si="21"/>
        <v>0</v>
      </c>
      <c r="G214" s="251"/>
      <c r="H214" s="213"/>
      <c r="L214" s="213"/>
      <c r="M214" s="213"/>
    </row>
    <row r="215" spans="1:13" ht="15" outlineLevel="1">
      <c r="A215" s="216" t="s">
        <v>276</v>
      </c>
      <c r="B215" s="252" t="s">
        <v>166</v>
      </c>
      <c r="E215" s="251"/>
      <c r="F215" s="247">
        <f t="shared" si="21"/>
        <v>0</v>
      </c>
      <c r="G215" s="251"/>
      <c r="H215" s="213"/>
      <c r="L215" s="213"/>
      <c r="M215" s="213"/>
    </row>
    <row r="216" spans="1:13" ht="15" customHeight="1">
      <c r="A216" s="237"/>
      <c r="B216" s="238" t="s">
        <v>1906</v>
      </c>
      <c r="C216" s="237" t="s">
        <v>50</v>
      </c>
      <c r="D216" s="237"/>
      <c r="E216" s="239"/>
      <c r="F216" s="240" t="s">
        <v>277</v>
      </c>
      <c r="G216" s="240" t="s">
        <v>278</v>
      </c>
      <c r="H216" s="213"/>
      <c r="L216" s="213"/>
      <c r="M216" s="213"/>
    </row>
    <row r="217" spans="1:13" ht="15">
      <c r="A217" s="216" t="s">
        <v>279</v>
      </c>
      <c r="B217" s="259" t="s">
        <v>280</v>
      </c>
      <c r="C217" s="268">
        <v>13</v>
      </c>
      <c r="E217" s="267"/>
      <c r="F217" s="247">
        <f>IF($C$38=0,"",IF(C217="[for completion]","",IF(C217="","",C217/$C$38)))</f>
        <v>0.00430840457871113</v>
      </c>
      <c r="G217" s="247">
        <f>IF($C$39=0,"",IF(C217="[for completion]","",IF(C217="","",C217/$C$39)))</f>
        <v>0.0057777777777777775</v>
      </c>
      <c r="H217" s="213"/>
      <c r="L217" s="213"/>
      <c r="M217" s="213"/>
    </row>
    <row r="218" spans="1:13" ht="15">
      <c r="A218" s="216" t="s">
        <v>281</v>
      </c>
      <c r="B218" s="259" t="s">
        <v>282</v>
      </c>
      <c r="C218" s="268">
        <v>0</v>
      </c>
      <c r="E218" s="267"/>
      <c r="F218" s="247">
        <f>IF($C$38=0,"",IF(C218="[for completion]","",IF(C218="","",C218/$C$38)))</f>
        <v>0</v>
      </c>
      <c r="G218" s="247">
        <f>IF($C$39=0,"",IF(C218="[for completion]","",IF(C218="","",C218/$C$39)))</f>
        <v>0</v>
      </c>
      <c r="H218" s="213"/>
      <c r="L218" s="213"/>
      <c r="M218" s="213"/>
    </row>
    <row r="219" spans="1:13" ht="15">
      <c r="A219" s="216" t="s">
        <v>283</v>
      </c>
      <c r="B219" s="259" t="s">
        <v>62</v>
      </c>
      <c r="C219" s="268">
        <v>0</v>
      </c>
      <c r="E219" s="267"/>
      <c r="F219" s="247">
        <f>IF($C$38=0,"",IF(C219="[for completion]","",IF(C219="","",C219/$C$38)))</f>
        <v>0</v>
      </c>
      <c r="G219" s="247">
        <f>IF($C$39=0,"",IF(C219="[for completion]","",IF(C219="","",C219/$C$39)))</f>
        <v>0</v>
      </c>
      <c r="H219" s="213"/>
      <c r="L219" s="213"/>
      <c r="M219" s="213"/>
    </row>
    <row r="220" spans="1:13" ht="15">
      <c r="A220" s="216" t="s">
        <v>284</v>
      </c>
      <c r="B220" s="260" t="s">
        <v>64</v>
      </c>
      <c r="C220" s="216">
        <f>SUM(C217:C219)</f>
        <v>13</v>
      </c>
      <c r="E220" s="267"/>
      <c r="F220" s="245">
        <f>SUM(F217:F219)</f>
        <v>0.00430840457871113</v>
      </c>
      <c r="G220" s="245">
        <f>SUM(G217:G219)</f>
        <v>0.0057777777777777775</v>
      </c>
      <c r="H220" s="213"/>
      <c r="L220" s="213"/>
      <c r="M220" s="213"/>
    </row>
    <row r="221" spans="1:13" ht="15" outlineLevel="1">
      <c r="A221" s="216" t="s">
        <v>285</v>
      </c>
      <c r="B221" s="252" t="s">
        <v>166</v>
      </c>
      <c r="E221" s="267"/>
      <c r="F221" s="247">
        <f aca="true" t="shared" si="22" ref="F221:F227">IF($C$38=0,"",IF(C221="[for completion]","",IF(C221="","",C221/$C$38)))</f>
      </c>
      <c r="G221" s="247">
        <f aca="true" t="shared" si="23" ref="G221:G227">IF($C$39=0,"",IF(C221="[for completion]","",IF(C221="","",C221/$C$39)))</f>
      </c>
      <c r="H221" s="213"/>
      <c r="L221" s="213"/>
      <c r="M221" s="213"/>
    </row>
    <row r="222" spans="1:13" ht="15" outlineLevel="1">
      <c r="A222" s="216" t="s">
        <v>286</v>
      </c>
      <c r="B222" s="252" t="s">
        <v>166</v>
      </c>
      <c r="E222" s="267"/>
      <c r="F222" s="247">
        <f t="shared" si="22"/>
      </c>
      <c r="G222" s="247">
        <f t="shared" si="23"/>
      </c>
      <c r="H222" s="213"/>
      <c r="L222" s="213"/>
      <c r="M222" s="213"/>
    </row>
    <row r="223" spans="1:13" ht="15" outlineLevel="1">
      <c r="A223" s="216" t="s">
        <v>287</v>
      </c>
      <c r="B223" s="252" t="s">
        <v>166</v>
      </c>
      <c r="E223" s="267"/>
      <c r="F223" s="247">
        <f t="shared" si="22"/>
      </c>
      <c r="G223" s="247">
        <f t="shared" si="23"/>
      </c>
      <c r="H223" s="213"/>
      <c r="L223" s="213"/>
      <c r="M223" s="213"/>
    </row>
    <row r="224" spans="1:13" ht="15" outlineLevel="1">
      <c r="A224" s="216" t="s">
        <v>288</v>
      </c>
      <c r="B224" s="252" t="s">
        <v>166</v>
      </c>
      <c r="E224" s="267"/>
      <c r="F224" s="247">
        <f t="shared" si="22"/>
      </c>
      <c r="G224" s="247">
        <f t="shared" si="23"/>
      </c>
      <c r="H224" s="213"/>
      <c r="L224" s="213"/>
      <c r="M224" s="213"/>
    </row>
    <row r="225" spans="1:13" ht="15" outlineLevel="1">
      <c r="A225" s="216" t="s">
        <v>289</v>
      </c>
      <c r="B225" s="252" t="s">
        <v>166</v>
      </c>
      <c r="E225" s="267"/>
      <c r="F225" s="247">
        <f t="shared" si="22"/>
      </c>
      <c r="G225" s="247">
        <f t="shared" si="23"/>
      </c>
      <c r="H225" s="213"/>
      <c r="L225" s="213"/>
      <c r="M225" s="213"/>
    </row>
    <row r="226" spans="1:13" ht="15" outlineLevel="1">
      <c r="A226" s="216" t="s">
        <v>290</v>
      </c>
      <c r="B226" s="252" t="s">
        <v>166</v>
      </c>
      <c r="E226" s="235"/>
      <c r="F226" s="247">
        <f t="shared" si="22"/>
      </c>
      <c r="G226" s="247">
        <f t="shared" si="23"/>
      </c>
      <c r="H226" s="213"/>
      <c r="L226" s="213"/>
      <c r="M226" s="213"/>
    </row>
    <row r="227" spans="1:13" ht="15" outlineLevel="1">
      <c r="A227" s="216" t="s">
        <v>291</v>
      </c>
      <c r="B227" s="252" t="s">
        <v>166</v>
      </c>
      <c r="E227" s="267"/>
      <c r="F227" s="247">
        <f t="shared" si="22"/>
      </c>
      <c r="G227" s="247">
        <f t="shared" si="23"/>
      </c>
      <c r="H227" s="213"/>
      <c r="L227" s="213"/>
      <c r="M227" s="213"/>
    </row>
    <row r="228" spans="1:13" ht="15" customHeight="1">
      <c r="A228" s="237"/>
      <c r="B228" s="238" t="s">
        <v>1907</v>
      </c>
      <c r="C228" s="237"/>
      <c r="D228" s="237"/>
      <c r="E228" s="239"/>
      <c r="F228" s="240"/>
      <c r="G228" s="240"/>
      <c r="H228" s="213"/>
      <c r="L228" s="213"/>
      <c r="M228" s="213"/>
    </row>
    <row r="229" spans="1:13" ht="30">
      <c r="A229" s="216" t="s">
        <v>292</v>
      </c>
      <c r="B229" s="235" t="s">
        <v>1908</v>
      </c>
      <c r="C229" s="271" t="s">
        <v>1909</v>
      </c>
      <c r="H229" s="213"/>
      <c r="L229" s="213"/>
      <c r="M229" s="213"/>
    </row>
    <row r="230" spans="1:13" ht="15" customHeight="1">
      <c r="A230" s="237"/>
      <c r="B230" s="238" t="s">
        <v>293</v>
      </c>
      <c r="C230" s="237"/>
      <c r="D230" s="237"/>
      <c r="E230" s="239"/>
      <c r="F230" s="240"/>
      <c r="G230" s="240"/>
      <c r="H230" s="213"/>
      <c r="L230" s="213"/>
      <c r="M230" s="213"/>
    </row>
    <row r="231" spans="1:13" ht="15">
      <c r="A231" s="216" t="s">
        <v>294</v>
      </c>
      <c r="B231" s="216" t="s">
        <v>295</v>
      </c>
      <c r="C231" s="216">
        <v>0</v>
      </c>
      <c r="E231" s="235"/>
      <c r="H231" s="213"/>
      <c r="L231" s="213"/>
      <c r="M231" s="213"/>
    </row>
    <row r="232" spans="1:13" ht="15">
      <c r="A232" s="216" t="s">
        <v>296</v>
      </c>
      <c r="B232" s="272" t="s">
        <v>297</v>
      </c>
      <c r="C232" s="216">
        <v>0</v>
      </c>
      <c r="E232" s="235"/>
      <c r="H232" s="213"/>
      <c r="L232" s="213"/>
      <c r="M232" s="213"/>
    </row>
    <row r="233" spans="1:13" ht="15">
      <c r="A233" s="216" t="s">
        <v>298</v>
      </c>
      <c r="B233" s="272" t="s">
        <v>299</v>
      </c>
      <c r="C233" s="216">
        <v>0</v>
      </c>
      <c r="E233" s="235"/>
      <c r="H233" s="213"/>
      <c r="L233" s="213"/>
      <c r="M233" s="213"/>
    </row>
    <row r="234" spans="1:13" ht="15" outlineLevel="1">
      <c r="A234" s="216" t="s">
        <v>300</v>
      </c>
      <c r="B234" s="232" t="s">
        <v>301</v>
      </c>
      <c r="C234" s="235"/>
      <c r="D234" s="235"/>
      <c r="E234" s="235"/>
      <c r="H234" s="213"/>
      <c r="L234" s="213"/>
      <c r="M234" s="213"/>
    </row>
    <row r="235" spans="1:13" ht="15" outlineLevel="1">
      <c r="A235" s="216" t="s">
        <v>302</v>
      </c>
      <c r="B235" s="232" t="s">
        <v>303</v>
      </c>
      <c r="C235" s="235"/>
      <c r="D235" s="235"/>
      <c r="E235" s="235"/>
      <c r="H235" s="213"/>
      <c r="L235" s="213"/>
      <c r="M235" s="213"/>
    </row>
    <row r="236" spans="1:13" ht="15" outlineLevel="1">
      <c r="A236" s="216" t="s">
        <v>304</v>
      </c>
      <c r="B236" s="232" t="s">
        <v>305</v>
      </c>
      <c r="C236" s="235"/>
      <c r="D236" s="235"/>
      <c r="E236" s="235"/>
      <c r="H236" s="213"/>
      <c r="L236" s="213"/>
      <c r="M236" s="213"/>
    </row>
    <row r="237" spans="1:13" ht="15" outlineLevel="1">
      <c r="A237" s="216" t="s">
        <v>306</v>
      </c>
      <c r="C237" s="235"/>
      <c r="D237" s="235"/>
      <c r="E237" s="235"/>
      <c r="H237" s="213"/>
      <c r="L237" s="213"/>
      <c r="M237" s="213"/>
    </row>
    <row r="238" spans="1:13" ht="15" outlineLevel="1">
      <c r="A238" s="216" t="s">
        <v>307</v>
      </c>
      <c r="C238" s="235"/>
      <c r="D238" s="235"/>
      <c r="E238" s="235"/>
      <c r="H238" s="213"/>
      <c r="L238" s="213"/>
      <c r="M238" s="213"/>
    </row>
    <row r="239" spans="1:14" ht="15" outlineLevel="1">
      <c r="A239" s="216" t="s">
        <v>308</v>
      </c>
      <c r="D239" s="211"/>
      <c r="E239" s="211"/>
      <c r="F239" s="211"/>
      <c r="G239" s="211"/>
      <c r="H239" s="213"/>
      <c r="K239" s="273"/>
      <c r="L239" s="273"/>
      <c r="M239" s="273"/>
      <c r="N239" s="273"/>
    </row>
    <row r="240" spans="1:14" ht="15" outlineLevel="1">
      <c r="A240" s="216" t="s">
        <v>309</v>
      </c>
      <c r="D240" s="211"/>
      <c r="E240" s="211"/>
      <c r="F240" s="211"/>
      <c r="G240" s="211"/>
      <c r="H240" s="213"/>
      <c r="K240" s="273"/>
      <c r="L240" s="273"/>
      <c r="M240" s="273"/>
      <c r="N240" s="273"/>
    </row>
    <row r="241" spans="1:14" ht="15" outlineLevel="1">
      <c r="A241" s="216" t="s">
        <v>310</v>
      </c>
      <c r="D241" s="211"/>
      <c r="E241" s="211"/>
      <c r="F241" s="211"/>
      <c r="G241" s="211"/>
      <c r="H241" s="213"/>
      <c r="K241" s="273"/>
      <c r="L241" s="273"/>
      <c r="M241" s="273"/>
      <c r="N241" s="273"/>
    </row>
    <row r="242" spans="1:14" ht="15" outlineLevel="1">
      <c r="A242" s="216" t="s">
        <v>311</v>
      </c>
      <c r="D242" s="211"/>
      <c r="E242" s="211"/>
      <c r="F242" s="211"/>
      <c r="G242" s="211"/>
      <c r="H242" s="213"/>
      <c r="K242" s="273"/>
      <c r="L242" s="273"/>
      <c r="M242" s="273"/>
      <c r="N242" s="273"/>
    </row>
    <row r="243" spans="1:14" ht="15" outlineLevel="1">
      <c r="A243" s="216" t="s">
        <v>312</v>
      </c>
      <c r="D243" s="211"/>
      <c r="E243" s="211"/>
      <c r="F243" s="211"/>
      <c r="G243" s="211"/>
      <c r="H243" s="213"/>
      <c r="K243" s="273"/>
      <c r="L243" s="273"/>
      <c r="M243" s="273"/>
      <c r="N243" s="273"/>
    </row>
    <row r="244" spans="1:14" ht="15" outlineLevel="1">
      <c r="A244" s="216" t="s">
        <v>313</v>
      </c>
      <c r="D244" s="211"/>
      <c r="E244" s="211"/>
      <c r="F244" s="211"/>
      <c r="G244" s="211"/>
      <c r="H244" s="213"/>
      <c r="K244" s="273"/>
      <c r="L244" s="273"/>
      <c r="M244" s="273"/>
      <c r="N244" s="273"/>
    </row>
    <row r="245" spans="1:14" ht="15" outlineLevel="1">
      <c r="A245" s="216" t="s">
        <v>314</v>
      </c>
      <c r="D245" s="211"/>
      <c r="E245" s="211"/>
      <c r="F245" s="211"/>
      <c r="G245" s="211"/>
      <c r="H245" s="213"/>
      <c r="K245" s="273"/>
      <c r="L245" s="273"/>
      <c r="M245" s="273"/>
      <c r="N245" s="273"/>
    </row>
    <row r="246" spans="1:14" ht="15" outlineLevel="1">
      <c r="A246" s="216" t="s">
        <v>315</v>
      </c>
      <c r="D246" s="211"/>
      <c r="E246" s="211"/>
      <c r="F246" s="211"/>
      <c r="G246" s="211"/>
      <c r="H246" s="213"/>
      <c r="K246" s="273"/>
      <c r="L246" s="273"/>
      <c r="M246" s="273"/>
      <c r="N246" s="273"/>
    </row>
    <row r="247" spans="1:14" ht="15" outlineLevel="1">
      <c r="A247" s="216" t="s">
        <v>316</v>
      </c>
      <c r="D247" s="211"/>
      <c r="E247" s="211"/>
      <c r="F247" s="211"/>
      <c r="G247" s="211"/>
      <c r="H247" s="213"/>
      <c r="K247" s="273"/>
      <c r="L247" s="273"/>
      <c r="M247" s="273"/>
      <c r="N247" s="273"/>
    </row>
    <row r="248" spans="1:14" ht="15" outlineLevel="1">
      <c r="A248" s="216" t="s">
        <v>317</v>
      </c>
      <c r="D248" s="211"/>
      <c r="E248" s="211"/>
      <c r="F248" s="211"/>
      <c r="G248" s="211"/>
      <c r="H248" s="213"/>
      <c r="K248" s="273"/>
      <c r="L248" s="273"/>
      <c r="M248" s="273"/>
      <c r="N248" s="273"/>
    </row>
    <row r="249" spans="1:14" ht="15" outlineLevel="1">
      <c r="A249" s="216" t="s">
        <v>318</v>
      </c>
      <c r="D249" s="211"/>
      <c r="E249" s="211"/>
      <c r="F249" s="211"/>
      <c r="G249" s="211"/>
      <c r="H249" s="213"/>
      <c r="K249" s="273"/>
      <c r="L249" s="273"/>
      <c r="M249" s="273"/>
      <c r="N249" s="273"/>
    </row>
    <row r="250" spans="1:14" ht="15" outlineLevel="1">
      <c r="A250" s="216" t="s">
        <v>319</v>
      </c>
      <c r="D250" s="211"/>
      <c r="E250" s="211"/>
      <c r="F250" s="211"/>
      <c r="G250" s="211"/>
      <c r="H250" s="213"/>
      <c r="K250" s="273"/>
      <c r="L250" s="273"/>
      <c r="M250" s="273"/>
      <c r="N250" s="273"/>
    </row>
    <row r="251" spans="1:14" ht="15" outlineLevel="1">
      <c r="A251" s="216" t="s">
        <v>320</v>
      </c>
      <c r="D251" s="211"/>
      <c r="E251" s="211"/>
      <c r="F251" s="211"/>
      <c r="G251" s="211"/>
      <c r="H251" s="213"/>
      <c r="K251" s="273"/>
      <c r="L251" s="273"/>
      <c r="M251" s="273"/>
      <c r="N251" s="273"/>
    </row>
    <row r="252" spans="1:14" ht="15" outlineLevel="1">
      <c r="A252" s="216" t="s">
        <v>321</v>
      </c>
      <c r="D252" s="211"/>
      <c r="E252" s="211"/>
      <c r="F252" s="211"/>
      <c r="G252" s="211"/>
      <c r="H252" s="213"/>
      <c r="K252" s="273"/>
      <c r="L252" s="273"/>
      <c r="M252" s="273"/>
      <c r="N252" s="273"/>
    </row>
    <row r="253" spans="1:14" ht="15" outlineLevel="1">
      <c r="A253" s="216" t="s">
        <v>1910</v>
      </c>
      <c r="D253" s="211"/>
      <c r="E253" s="211"/>
      <c r="F253" s="211"/>
      <c r="G253" s="211"/>
      <c r="H253" s="213"/>
      <c r="K253" s="273"/>
      <c r="L253" s="273"/>
      <c r="M253" s="273"/>
      <c r="N253" s="273"/>
    </row>
    <row r="254" spans="1:14" ht="15" outlineLevel="1">
      <c r="A254" s="216" t="s">
        <v>322</v>
      </c>
      <c r="D254" s="211"/>
      <c r="E254" s="211"/>
      <c r="F254" s="211"/>
      <c r="G254" s="211"/>
      <c r="H254" s="213"/>
      <c r="K254" s="273"/>
      <c r="L254" s="273"/>
      <c r="M254" s="273"/>
      <c r="N254" s="273"/>
    </row>
    <row r="255" spans="1:14" ht="15" outlineLevel="1">
      <c r="A255" s="216" t="s">
        <v>323</v>
      </c>
      <c r="D255" s="211"/>
      <c r="E255" s="211"/>
      <c r="F255" s="211"/>
      <c r="G255" s="211"/>
      <c r="H255" s="213"/>
      <c r="K255" s="273"/>
      <c r="L255" s="273"/>
      <c r="M255" s="273"/>
      <c r="N255" s="273"/>
    </row>
    <row r="256" spans="1:14" ht="15" outlineLevel="1">
      <c r="A256" s="216" t="s">
        <v>324</v>
      </c>
      <c r="D256" s="211"/>
      <c r="E256" s="211"/>
      <c r="F256" s="211"/>
      <c r="G256" s="211"/>
      <c r="H256" s="213"/>
      <c r="K256" s="273"/>
      <c r="L256" s="273"/>
      <c r="M256" s="273"/>
      <c r="N256" s="273"/>
    </row>
    <row r="257" spans="1:14" ht="15" outlineLevel="1">
      <c r="A257" s="216" t="s">
        <v>325</v>
      </c>
      <c r="D257" s="211"/>
      <c r="E257" s="211"/>
      <c r="F257" s="211"/>
      <c r="G257" s="211"/>
      <c r="H257" s="213"/>
      <c r="K257" s="273"/>
      <c r="L257" s="273"/>
      <c r="M257" s="273"/>
      <c r="N257" s="273"/>
    </row>
    <row r="258" spans="1:14" ht="15" outlineLevel="1">
      <c r="A258" s="216" t="s">
        <v>326</v>
      </c>
      <c r="D258" s="211"/>
      <c r="E258" s="211"/>
      <c r="F258" s="211"/>
      <c r="G258" s="211"/>
      <c r="H258" s="213"/>
      <c r="K258" s="273"/>
      <c r="L258" s="273"/>
      <c r="M258" s="273"/>
      <c r="N258" s="273"/>
    </row>
    <row r="259" spans="1:14" ht="15" outlineLevel="1">
      <c r="A259" s="216" t="s">
        <v>327</v>
      </c>
      <c r="D259" s="211"/>
      <c r="E259" s="211"/>
      <c r="F259" s="211"/>
      <c r="G259" s="211"/>
      <c r="H259" s="213"/>
      <c r="K259" s="273"/>
      <c r="L259" s="273"/>
      <c r="M259" s="273"/>
      <c r="N259" s="273"/>
    </row>
    <row r="260" spans="1:14" ht="15" outlineLevel="1">
      <c r="A260" s="216" t="s">
        <v>328</v>
      </c>
      <c r="D260" s="211"/>
      <c r="E260" s="211"/>
      <c r="F260" s="211"/>
      <c r="G260" s="211"/>
      <c r="H260" s="213"/>
      <c r="K260" s="273"/>
      <c r="L260" s="273"/>
      <c r="M260" s="273"/>
      <c r="N260" s="273"/>
    </row>
    <row r="261" spans="1:14" ht="15" outlineLevel="1">
      <c r="A261" s="216" t="s">
        <v>329</v>
      </c>
      <c r="D261" s="211"/>
      <c r="E261" s="211"/>
      <c r="F261" s="211"/>
      <c r="G261" s="211"/>
      <c r="H261" s="213"/>
      <c r="K261" s="273"/>
      <c r="L261" s="273"/>
      <c r="M261" s="273"/>
      <c r="N261" s="273"/>
    </row>
    <row r="262" spans="1:14" ht="15" outlineLevel="1">
      <c r="A262" s="216" t="s">
        <v>330</v>
      </c>
      <c r="D262" s="211"/>
      <c r="E262" s="211"/>
      <c r="F262" s="211"/>
      <c r="G262" s="211"/>
      <c r="H262" s="213"/>
      <c r="K262" s="273"/>
      <c r="L262" s="273"/>
      <c r="M262" s="273"/>
      <c r="N262" s="273"/>
    </row>
    <row r="263" spans="1:14" ht="15" outlineLevel="1">
      <c r="A263" s="216" t="s">
        <v>331</v>
      </c>
      <c r="D263" s="211"/>
      <c r="E263" s="211"/>
      <c r="F263" s="211"/>
      <c r="G263" s="211"/>
      <c r="H263" s="213"/>
      <c r="K263" s="273"/>
      <c r="L263" s="273"/>
      <c r="M263" s="273"/>
      <c r="N263" s="273"/>
    </row>
    <row r="264" spans="1:14" ht="15" outlineLevel="1">
      <c r="A264" s="216" t="s">
        <v>332</v>
      </c>
      <c r="D264" s="211"/>
      <c r="E264" s="211"/>
      <c r="F264" s="211"/>
      <c r="G264" s="211"/>
      <c r="H264" s="213"/>
      <c r="K264" s="273"/>
      <c r="L264" s="273"/>
      <c r="M264" s="273"/>
      <c r="N264" s="273"/>
    </row>
    <row r="265" spans="1:14" ht="15" outlineLevel="1">
      <c r="A265" s="216" t="s">
        <v>333</v>
      </c>
      <c r="D265" s="211"/>
      <c r="E265" s="211"/>
      <c r="F265" s="211"/>
      <c r="G265" s="211"/>
      <c r="H265" s="213"/>
      <c r="K265" s="273"/>
      <c r="L265" s="273"/>
      <c r="M265" s="273"/>
      <c r="N265" s="273"/>
    </row>
    <row r="266" spans="1:14" ht="15" outlineLevel="1">
      <c r="A266" s="216" t="s">
        <v>334</v>
      </c>
      <c r="D266" s="211"/>
      <c r="E266" s="211"/>
      <c r="F266" s="211"/>
      <c r="G266" s="211"/>
      <c r="H266" s="213"/>
      <c r="K266" s="273"/>
      <c r="L266" s="273"/>
      <c r="M266" s="273"/>
      <c r="N266" s="273"/>
    </row>
    <row r="267" spans="1:14" ht="15" outlineLevel="1">
      <c r="A267" s="216" t="s">
        <v>335</v>
      </c>
      <c r="D267" s="211"/>
      <c r="E267" s="211"/>
      <c r="F267" s="211"/>
      <c r="G267" s="211"/>
      <c r="H267" s="213"/>
      <c r="K267" s="273"/>
      <c r="L267" s="273"/>
      <c r="M267" s="273"/>
      <c r="N267" s="273"/>
    </row>
    <row r="268" spans="1:14" ht="15" outlineLevel="1">
      <c r="A268" s="216" t="s">
        <v>336</v>
      </c>
      <c r="D268" s="211"/>
      <c r="E268" s="211"/>
      <c r="F268" s="211"/>
      <c r="G268" s="211"/>
      <c r="H268" s="213"/>
      <c r="K268" s="273"/>
      <c r="L268" s="273"/>
      <c r="M268" s="273"/>
      <c r="N268" s="273"/>
    </row>
    <row r="269" spans="1:14" ht="15" outlineLevel="1">
      <c r="A269" s="216" t="s">
        <v>337</v>
      </c>
      <c r="D269" s="211"/>
      <c r="E269" s="211"/>
      <c r="F269" s="211"/>
      <c r="G269" s="211"/>
      <c r="H269" s="213"/>
      <c r="K269" s="273"/>
      <c r="L269" s="273"/>
      <c r="M269" s="273"/>
      <c r="N269" s="273"/>
    </row>
    <row r="270" spans="1:14" ht="15" outlineLevel="1">
      <c r="A270" s="216" t="s">
        <v>338</v>
      </c>
      <c r="D270" s="211"/>
      <c r="E270" s="211"/>
      <c r="F270" s="211"/>
      <c r="G270" s="211"/>
      <c r="H270" s="213"/>
      <c r="K270" s="273"/>
      <c r="L270" s="273"/>
      <c r="M270" s="273"/>
      <c r="N270" s="273"/>
    </row>
    <row r="271" spans="1:14" ht="15" outlineLevel="1">
      <c r="A271" s="216" t="s">
        <v>339</v>
      </c>
      <c r="D271" s="211"/>
      <c r="E271" s="211"/>
      <c r="F271" s="211"/>
      <c r="G271" s="211"/>
      <c r="H271" s="213"/>
      <c r="K271" s="273"/>
      <c r="L271" s="273"/>
      <c r="M271" s="273"/>
      <c r="N271" s="273"/>
    </row>
    <row r="272" spans="1:14" ht="15" outlineLevel="1">
      <c r="A272" s="216" t="s">
        <v>340</v>
      </c>
      <c r="D272" s="211"/>
      <c r="E272" s="211"/>
      <c r="F272" s="211"/>
      <c r="G272" s="211"/>
      <c r="H272" s="213"/>
      <c r="K272" s="273"/>
      <c r="L272" s="273"/>
      <c r="M272" s="273"/>
      <c r="N272" s="273"/>
    </row>
    <row r="273" spans="1:14" ht="15" outlineLevel="1">
      <c r="A273" s="216" t="s">
        <v>341</v>
      </c>
      <c r="D273" s="211"/>
      <c r="E273" s="211"/>
      <c r="F273" s="211"/>
      <c r="G273" s="211"/>
      <c r="H273" s="213"/>
      <c r="K273" s="273"/>
      <c r="L273" s="273"/>
      <c r="M273" s="273"/>
      <c r="N273" s="273"/>
    </row>
    <row r="274" spans="1:14" ht="15" outlineLevel="1">
      <c r="A274" s="216" t="s">
        <v>342</v>
      </c>
      <c r="D274" s="211"/>
      <c r="E274" s="211"/>
      <c r="F274" s="211"/>
      <c r="G274" s="211"/>
      <c r="H274" s="213"/>
      <c r="K274" s="273"/>
      <c r="L274" s="273"/>
      <c r="M274" s="273"/>
      <c r="N274" s="273"/>
    </row>
    <row r="275" spans="1:14" ht="15" outlineLevel="1">
      <c r="A275" s="216" t="s">
        <v>343</v>
      </c>
      <c r="D275" s="211"/>
      <c r="E275" s="211"/>
      <c r="F275" s="211"/>
      <c r="G275" s="211"/>
      <c r="H275" s="213"/>
      <c r="K275" s="273"/>
      <c r="L275" s="273"/>
      <c r="M275" s="273"/>
      <c r="N275" s="273"/>
    </row>
    <row r="276" spans="1:14" ht="15" outlineLevel="1">
      <c r="A276" s="216" t="s">
        <v>344</v>
      </c>
      <c r="D276" s="211"/>
      <c r="E276" s="211"/>
      <c r="F276" s="211"/>
      <c r="G276" s="211"/>
      <c r="H276" s="213"/>
      <c r="K276" s="273"/>
      <c r="L276" s="273"/>
      <c r="M276" s="273"/>
      <c r="N276" s="273"/>
    </row>
    <row r="277" spans="1:14" ht="15" outlineLevel="1">
      <c r="A277" s="216" t="s">
        <v>345</v>
      </c>
      <c r="D277" s="211"/>
      <c r="E277" s="211"/>
      <c r="F277" s="211"/>
      <c r="G277" s="211"/>
      <c r="H277" s="213"/>
      <c r="K277" s="273"/>
      <c r="L277" s="273"/>
      <c r="M277" s="273"/>
      <c r="N277" s="273"/>
    </row>
    <row r="278" spans="1:14" ht="15" outlineLevel="1">
      <c r="A278" s="216" t="s">
        <v>346</v>
      </c>
      <c r="D278" s="211"/>
      <c r="E278" s="211"/>
      <c r="F278" s="211"/>
      <c r="G278" s="211"/>
      <c r="H278" s="213"/>
      <c r="K278" s="273"/>
      <c r="L278" s="273"/>
      <c r="M278" s="273"/>
      <c r="N278" s="273"/>
    </row>
    <row r="279" spans="1:14" ht="15" outlineLevel="1">
      <c r="A279" s="216" t="s">
        <v>347</v>
      </c>
      <c r="D279" s="211"/>
      <c r="E279" s="211"/>
      <c r="F279" s="211"/>
      <c r="G279" s="211"/>
      <c r="H279" s="213"/>
      <c r="K279" s="273"/>
      <c r="L279" s="273"/>
      <c r="M279" s="273"/>
      <c r="N279" s="273"/>
    </row>
    <row r="280" spans="1:14" ht="15" outlineLevel="1">
      <c r="A280" s="216" t="s">
        <v>348</v>
      </c>
      <c r="D280" s="211"/>
      <c r="E280" s="211"/>
      <c r="F280" s="211"/>
      <c r="G280" s="211"/>
      <c r="H280" s="213"/>
      <c r="K280" s="273"/>
      <c r="L280" s="273"/>
      <c r="M280" s="273"/>
      <c r="N280" s="273"/>
    </row>
    <row r="281" spans="1:14" ht="15" outlineLevel="1">
      <c r="A281" s="216" t="s">
        <v>349</v>
      </c>
      <c r="D281" s="211"/>
      <c r="E281" s="211"/>
      <c r="F281" s="211"/>
      <c r="G281" s="211"/>
      <c r="H281" s="213"/>
      <c r="K281" s="273"/>
      <c r="L281" s="273"/>
      <c r="M281" s="273"/>
      <c r="N281" s="273"/>
    </row>
    <row r="282" spans="1:14" ht="15" outlineLevel="1">
      <c r="A282" s="216" t="s">
        <v>350</v>
      </c>
      <c r="D282" s="211"/>
      <c r="E282" s="211"/>
      <c r="F282" s="211"/>
      <c r="G282" s="211"/>
      <c r="H282" s="213"/>
      <c r="K282" s="273"/>
      <c r="L282" s="273"/>
      <c r="M282" s="273"/>
      <c r="N282" s="273"/>
    </row>
    <row r="283" spans="1:14" ht="15" outlineLevel="1">
      <c r="A283" s="216" t="s">
        <v>351</v>
      </c>
      <c r="D283" s="211"/>
      <c r="E283" s="211"/>
      <c r="F283" s="211"/>
      <c r="G283" s="211"/>
      <c r="H283" s="213"/>
      <c r="K283" s="273"/>
      <c r="L283" s="273"/>
      <c r="M283" s="273"/>
      <c r="N283" s="273"/>
    </row>
    <row r="284" spans="1:14" ht="15" outlineLevel="1">
      <c r="A284" s="216" t="s">
        <v>352</v>
      </c>
      <c r="D284" s="211"/>
      <c r="E284" s="211"/>
      <c r="F284" s="211"/>
      <c r="G284" s="211"/>
      <c r="H284" s="213"/>
      <c r="K284" s="273"/>
      <c r="L284" s="273"/>
      <c r="M284" s="273"/>
      <c r="N284" s="273"/>
    </row>
    <row r="285" spans="1:13" ht="37.5">
      <c r="A285" s="227"/>
      <c r="B285" s="227" t="s">
        <v>353</v>
      </c>
      <c r="C285" s="227" t="s">
        <v>354</v>
      </c>
      <c r="D285" s="227" t="s">
        <v>354</v>
      </c>
      <c r="E285" s="227"/>
      <c r="F285" s="228"/>
      <c r="G285" s="229"/>
      <c r="H285" s="213"/>
      <c r="I285" s="220"/>
      <c r="J285" s="220"/>
      <c r="K285" s="220"/>
      <c r="L285" s="220"/>
      <c r="M285" s="222"/>
    </row>
    <row r="286" spans="1:13" ht="18.75">
      <c r="A286" s="274" t="s">
        <v>355</v>
      </c>
      <c r="B286" s="275"/>
      <c r="C286" s="275"/>
      <c r="D286" s="275"/>
      <c r="E286" s="275"/>
      <c r="F286" s="276"/>
      <c r="G286" s="275"/>
      <c r="H286" s="213"/>
      <c r="I286" s="220"/>
      <c r="J286" s="220"/>
      <c r="K286" s="220"/>
      <c r="L286" s="220"/>
      <c r="M286" s="222"/>
    </row>
    <row r="287" spans="1:13" ht="18.75">
      <c r="A287" s="274" t="s">
        <v>356</v>
      </c>
      <c r="B287" s="275"/>
      <c r="C287" s="275"/>
      <c r="D287" s="275"/>
      <c r="E287" s="275"/>
      <c r="F287" s="276"/>
      <c r="G287" s="275"/>
      <c r="H287" s="213"/>
      <c r="I287" s="220"/>
      <c r="J287" s="220"/>
      <c r="K287" s="220"/>
      <c r="L287" s="220"/>
      <c r="M287" s="222"/>
    </row>
    <row r="288" spans="1:14" ht="15">
      <c r="A288" s="216" t="s">
        <v>357</v>
      </c>
      <c r="B288" s="232" t="s">
        <v>1911</v>
      </c>
      <c r="C288" s="271">
        <f>ROW(B38)</f>
        <v>38</v>
      </c>
      <c r="D288" s="245"/>
      <c r="E288" s="245"/>
      <c r="F288" s="245"/>
      <c r="G288" s="245"/>
      <c r="H288" s="213"/>
      <c r="I288" s="232"/>
      <c r="J288" s="271"/>
      <c r="L288" s="245"/>
      <c r="M288" s="245"/>
      <c r="N288" s="245"/>
    </row>
    <row r="289" spans="1:13" ht="15">
      <c r="A289" s="216" t="s">
        <v>358</v>
      </c>
      <c r="B289" s="232" t="s">
        <v>1912</v>
      </c>
      <c r="C289" s="271">
        <f>ROW(B39)</f>
        <v>39</v>
      </c>
      <c r="E289" s="245"/>
      <c r="F289" s="245"/>
      <c r="H289" s="213"/>
      <c r="I289" s="232"/>
      <c r="J289" s="271"/>
      <c r="L289" s="245"/>
      <c r="M289" s="245"/>
    </row>
    <row r="290" spans="1:14" ht="15">
      <c r="A290" s="216" t="s">
        <v>359</v>
      </c>
      <c r="B290" s="232" t="s">
        <v>1913</v>
      </c>
      <c r="C290" s="271" t="s">
        <v>360</v>
      </c>
      <c r="D290" s="271"/>
      <c r="E290" s="277"/>
      <c r="F290" s="245"/>
      <c r="G290" s="277"/>
      <c r="H290" s="213"/>
      <c r="I290" s="232"/>
      <c r="J290" s="271"/>
      <c r="K290" s="271"/>
      <c r="L290" s="277"/>
      <c r="M290" s="245"/>
      <c r="N290" s="277"/>
    </row>
    <row r="291" spans="1:10" ht="15">
      <c r="A291" s="216" t="s">
        <v>361</v>
      </c>
      <c r="B291" s="232" t="s">
        <v>1914</v>
      </c>
      <c r="C291" s="271">
        <f>ROW(B52)</f>
        <v>52</v>
      </c>
      <c r="H291" s="213"/>
      <c r="I291" s="232"/>
      <c r="J291" s="271"/>
    </row>
    <row r="292" spans="1:14" ht="15">
      <c r="A292" s="216" t="s">
        <v>362</v>
      </c>
      <c r="B292" s="232" t="s">
        <v>1915</v>
      </c>
      <c r="C292" s="278" t="s">
        <v>2063</v>
      </c>
      <c r="D292" s="271" t="s">
        <v>2064</v>
      </c>
      <c r="E292" s="277"/>
      <c r="F292" s="271"/>
      <c r="G292" s="277"/>
      <c r="H292" s="213"/>
      <c r="I292" s="232"/>
      <c r="J292" s="273"/>
      <c r="K292" s="271"/>
      <c r="L292" s="277"/>
      <c r="N292" s="277"/>
    </row>
    <row r="293" spans="1:13" ht="15">
      <c r="A293" s="216" t="s">
        <v>363</v>
      </c>
      <c r="B293" s="232" t="s">
        <v>1916</v>
      </c>
      <c r="C293" s="271" t="s">
        <v>2065</v>
      </c>
      <c r="D293" s="271"/>
      <c r="H293" s="213"/>
      <c r="I293" s="232"/>
      <c r="M293" s="277"/>
    </row>
    <row r="294" spans="1:13" ht="15">
      <c r="A294" s="216" t="s">
        <v>364</v>
      </c>
      <c r="B294" s="232" t="s">
        <v>1917</v>
      </c>
      <c r="C294" s="271">
        <f>ROW(B111)</f>
        <v>111</v>
      </c>
      <c r="F294" s="277"/>
      <c r="H294" s="213"/>
      <c r="I294" s="232"/>
      <c r="J294" s="271"/>
      <c r="M294" s="277"/>
    </row>
    <row r="295" spans="1:13" ht="15">
      <c r="A295" s="216" t="s">
        <v>365</v>
      </c>
      <c r="B295" s="232" t="s">
        <v>1918</v>
      </c>
      <c r="C295" s="271">
        <f>ROW(B163)</f>
        <v>163</v>
      </c>
      <c r="E295" s="277"/>
      <c r="F295" s="277"/>
      <c r="H295" s="213"/>
      <c r="I295" s="232"/>
      <c r="J295" s="271"/>
      <c r="L295" s="277"/>
      <c r="M295" s="277"/>
    </row>
    <row r="296" spans="1:13" ht="15">
      <c r="A296" s="216" t="s">
        <v>366</v>
      </c>
      <c r="B296" s="232" t="s">
        <v>1919</v>
      </c>
      <c r="C296" s="271">
        <f>ROW(B137)</f>
        <v>137</v>
      </c>
      <c r="E296" s="277"/>
      <c r="F296" s="277"/>
      <c r="H296" s="213"/>
      <c r="I296" s="232"/>
      <c r="J296" s="271"/>
      <c r="L296" s="277"/>
      <c r="M296" s="277"/>
    </row>
    <row r="297" spans="1:12" ht="30">
      <c r="A297" s="216" t="s">
        <v>367</v>
      </c>
      <c r="B297" s="216" t="s">
        <v>368</v>
      </c>
      <c r="C297" s="271" t="s">
        <v>369</v>
      </c>
      <c r="E297" s="277"/>
      <c r="H297" s="213"/>
      <c r="J297" s="271"/>
      <c r="L297" s="277"/>
    </row>
    <row r="298" spans="1:12" ht="15">
      <c r="A298" s="216" t="s">
        <v>370</v>
      </c>
      <c r="B298" s="232" t="s">
        <v>1920</v>
      </c>
      <c r="C298" s="271">
        <f>ROW(B65)</f>
        <v>65</v>
      </c>
      <c r="E298" s="277"/>
      <c r="H298" s="213"/>
      <c r="I298" s="232"/>
      <c r="J298" s="271"/>
      <c r="L298" s="277"/>
    </row>
    <row r="299" spans="1:12" ht="15">
      <c r="A299" s="216" t="s">
        <v>371</v>
      </c>
      <c r="B299" s="232" t="s">
        <v>1921</v>
      </c>
      <c r="C299" s="271">
        <f>ROW(B88)</f>
        <v>88</v>
      </c>
      <c r="E299" s="277"/>
      <c r="H299" s="213"/>
      <c r="I299" s="232"/>
      <c r="J299" s="271"/>
      <c r="L299" s="277"/>
    </row>
    <row r="300" spans="1:12" ht="15">
      <c r="A300" s="216" t="s">
        <v>372</v>
      </c>
      <c r="B300" s="232" t="s">
        <v>1922</v>
      </c>
      <c r="C300" s="271" t="s">
        <v>2066</v>
      </c>
      <c r="D300" s="271"/>
      <c r="E300" s="277"/>
      <c r="H300" s="213"/>
      <c r="I300" s="232"/>
      <c r="J300" s="271"/>
      <c r="K300" s="271"/>
      <c r="L300" s="277"/>
    </row>
    <row r="301" spans="1:12" ht="15" outlineLevel="1">
      <c r="A301" s="216" t="s">
        <v>373</v>
      </c>
      <c r="B301" s="232"/>
      <c r="C301" s="271"/>
      <c r="D301" s="271"/>
      <c r="E301" s="277"/>
      <c r="H301" s="213"/>
      <c r="I301" s="232"/>
      <c r="J301" s="271"/>
      <c r="K301" s="271"/>
      <c r="L301" s="277"/>
    </row>
    <row r="302" spans="1:12" ht="15" outlineLevel="1">
      <c r="A302" s="216" t="s">
        <v>374</v>
      </c>
      <c r="B302" s="232"/>
      <c r="C302" s="271"/>
      <c r="D302" s="271"/>
      <c r="E302" s="277"/>
      <c r="H302" s="213"/>
      <c r="I302" s="232"/>
      <c r="J302" s="271"/>
      <c r="K302" s="271"/>
      <c r="L302" s="277"/>
    </row>
    <row r="303" spans="1:12" ht="15" outlineLevel="1">
      <c r="A303" s="216" t="s">
        <v>375</v>
      </c>
      <c r="B303" s="232"/>
      <c r="C303" s="271"/>
      <c r="D303" s="271"/>
      <c r="E303" s="277"/>
      <c r="H303" s="213"/>
      <c r="I303" s="232"/>
      <c r="J303" s="271"/>
      <c r="K303" s="271"/>
      <c r="L303" s="277"/>
    </row>
    <row r="304" spans="1:12" ht="15" outlineLevel="1">
      <c r="A304" s="216" t="s">
        <v>376</v>
      </c>
      <c r="B304" s="232"/>
      <c r="C304" s="271"/>
      <c r="D304" s="271"/>
      <c r="E304" s="277"/>
      <c r="H304" s="213"/>
      <c r="I304" s="232"/>
      <c r="J304" s="271"/>
      <c r="K304" s="271"/>
      <c r="L304" s="277"/>
    </row>
    <row r="305" spans="1:12" ht="15" outlineLevel="1">
      <c r="A305" s="216" t="s">
        <v>377</v>
      </c>
      <c r="B305" s="232"/>
      <c r="C305" s="271"/>
      <c r="D305" s="271"/>
      <c r="E305" s="277"/>
      <c r="H305" s="213"/>
      <c r="I305" s="232"/>
      <c r="J305" s="271"/>
      <c r="K305" s="271"/>
      <c r="L305" s="277"/>
    </row>
    <row r="306" spans="1:12" ht="15" outlineLevel="1">
      <c r="A306" s="216" t="s">
        <v>378</v>
      </c>
      <c r="B306" s="232"/>
      <c r="C306" s="271"/>
      <c r="D306" s="271"/>
      <c r="E306" s="277"/>
      <c r="H306" s="213"/>
      <c r="I306" s="232"/>
      <c r="J306" s="271"/>
      <c r="K306" s="271"/>
      <c r="L306" s="277"/>
    </row>
    <row r="307" spans="1:12" ht="15" outlineLevel="1">
      <c r="A307" s="216" t="s">
        <v>379</v>
      </c>
      <c r="B307" s="232"/>
      <c r="C307" s="271"/>
      <c r="D307" s="271"/>
      <c r="E307" s="277"/>
      <c r="H307" s="213"/>
      <c r="I307" s="232"/>
      <c r="J307" s="271"/>
      <c r="K307" s="271"/>
      <c r="L307" s="277"/>
    </row>
    <row r="308" spans="1:12" ht="15" outlineLevel="1">
      <c r="A308" s="216" t="s">
        <v>380</v>
      </c>
      <c r="B308" s="232"/>
      <c r="C308" s="271"/>
      <c r="D308" s="271"/>
      <c r="E308" s="277"/>
      <c r="H308" s="213"/>
      <c r="I308" s="232"/>
      <c r="J308" s="271"/>
      <c r="K308" s="271"/>
      <c r="L308" s="277"/>
    </row>
    <row r="309" spans="1:12" ht="15" outlineLevel="1">
      <c r="A309" s="216" t="s">
        <v>381</v>
      </c>
      <c r="B309" s="232"/>
      <c r="C309" s="271"/>
      <c r="D309" s="271"/>
      <c r="E309" s="277"/>
      <c r="H309" s="213"/>
      <c r="I309" s="232"/>
      <c r="J309" s="271"/>
      <c r="K309" s="271"/>
      <c r="L309" s="277"/>
    </row>
    <row r="310" spans="1:8" ht="15" outlineLevel="1">
      <c r="A310" s="216" t="s">
        <v>382</v>
      </c>
      <c r="H310" s="213"/>
    </row>
    <row r="311" spans="1:13" ht="37.5">
      <c r="A311" s="228"/>
      <c r="B311" s="227" t="s">
        <v>383</v>
      </c>
      <c r="C311" s="228"/>
      <c r="D311" s="228"/>
      <c r="E311" s="228"/>
      <c r="F311" s="228"/>
      <c r="G311" s="229"/>
      <c r="H311" s="213"/>
      <c r="I311" s="220"/>
      <c r="J311" s="222"/>
      <c r="K311" s="222"/>
      <c r="L311" s="222"/>
      <c r="M311" s="222"/>
    </row>
    <row r="312" spans="1:10" ht="15">
      <c r="A312" s="216" t="s">
        <v>384</v>
      </c>
      <c r="B312" s="242" t="s">
        <v>385</v>
      </c>
      <c r="C312" s="216">
        <v>0</v>
      </c>
      <c r="H312" s="213"/>
      <c r="I312" s="242"/>
      <c r="J312" s="271"/>
    </row>
    <row r="313" spans="1:10" ht="15" outlineLevel="1">
      <c r="A313" s="216" t="s">
        <v>386</v>
      </c>
      <c r="B313" s="242"/>
      <c r="C313" s="271"/>
      <c r="H313" s="213"/>
      <c r="I313" s="242"/>
      <c r="J313" s="271"/>
    </row>
    <row r="314" spans="1:10" ht="15" outlineLevel="1">
      <c r="A314" s="216" t="s">
        <v>387</v>
      </c>
      <c r="B314" s="242"/>
      <c r="C314" s="271"/>
      <c r="H314" s="213"/>
      <c r="I314" s="242"/>
      <c r="J314" s="271"/>
    </row>
    <row r="315" spans="1:10" ht="15" outlineLevel="1">
      <c r="A315" s="216" t="s">
        <v>388</v>
      </c>
      <c r="B315" s="242"/>
      <c r="C315" s="271"/>
      <c r="H315" s="213"/>
      <c r="I315" s="242"/>
      <c r="J315" s="271"/>
    </row>
    <row r="316" spans="1:10" ht="15" outlineLevel="1">
      <c r="A316" s="216" t="s">
        <v>389</v>
      </c>
      <c r="B316" s="242"/>
      <c r="C316" s="271"/>
      <c r="H316" s="213"/>
      <c r="I316" s="242"/>
      <c r="J316" s="271"/>
    </row>
    <row r="317" spans="1:10" ht="15" outlineLevel="1">
      <c r="A317" s="216" t="s">
        <v>390</v>
      </c>
      <c r="B317" s="242"/>
      <c r="C317" s="271"/>
      <c r="H317" s="213"/>
      <c r="I317" s="242"/>
      <c r="J317" s="271"/>
    </row>
    <row r="318" spans="1:10" ht="15" outlineLevel="1">
      <c r="A318" s="216" t="s">
        <v>391</v>
      </c>
      <c r="B318" s="242"/>
      <c r="C318" s="271"/>
      <c r="H318" s="213"/>
      <c r="I318" s="242"/>
      <c r="J318" s="271"/>
    </row>
    <row r="319" spans="1:13" ht="18.75">
      <c r="A319" s="228"/>
      <c r="B319" s="227" t="s">
        <v>392</v>
      </c>
      <c r="C319" s="228"/>
      <c r="D319" s="228"/>
      <c r="E319" s="228"/>
      <c r="F319" s="228"/>
      <c r="G319" s="229"/>
      <c r="H319" s="213"/>
      <c r="I319" s="220"/>
      <c r="J319" s="222"/>
      <c r="K319" s="222"/>
      <c r="L319" s="222"/>
      <c r="M319" s="222"/>
    </row>
    <row r="320" spans="1:13" ht="15" customHeight="1" outlineLevel="1">
      <c r="A320" s="237"/>
      <c r="B320" s="238" t="s">
        <v>393</v>
      </c>
      <c r="C320" s="237"/>
      <c r="D320" s="237"/>
      <c r="E320" s="239"/>
      <c r="F320" s="240"/>
      <c r="G320" s="240"/>
      <c r="H320" s="213"/>
      <c r="L320" s="213"/>
      <c r="M320" s="213"/>
    </row>
    <row r="321" spans="1:8" ht="15" outlineLevel="1">
      <c r="A321" s="216" t="s">
        <v>394</v>
      </c>
      <c r="B321" s="232" t="s">
        <v>1923</v>
      </c>
      <c r="C321" s="232"/>
      <c r="H321" s="213"/>
    </row>
    <row r="322" spans="1:8" ht="15" outlineLevel="1">
      <c r="A322" s="216" t="s">
        <v>395</v>
      </c>
      <c r="B322" s="232" t="s">
        <v>1924</v>
      </c>
      <c r="C322" s="232"/>
      <c r="H322" s="213"/>
    </row>
    <row r="323" spans="1:8" ht="15" outlineLevel="1">
      <c r="A323" s="216" t="s">
        <v>396</v>
      </c>
      <c r="B323" s="232" t="s">
        <v>397</v>
      </c>
      <c r="C323" s="232"/>
      <c r="H323" s="213"/>
    </row>
    <row r="324" spans="1:8" ht="15" outlineLevel="1">
      <c r="A324" s="216" t="s">
        <v>398</v>
      </c>
      <c r="B324" s="232" t="s">
        <v>399</v>
      </c>
      <c r="H324" s="213"/>
    </row>
    <row r="325" spans="1:8" ht="15" outlineLevel="1">
      <c r="A325" s="216" t="s">
        <v>400</v>
      </c>
      <c r="B325" s="232" t="s">
        <v>401</v>
      </c>
      <c r="H325" s="213"/>
    </row>
    <row r="326" spans="1:8" ht="15" outlineLevel="1">
      <c r="A326" s="216" t="s">
        <v>402</v>
      </c>
      <c r="B326" s="232" t="s">
        <v>888</v>
      </c>
      <c r="H326" s="213"/>
    </row>
    <row r="327" spans="1:8" ht="15" outlineLevel="1">
      <c r="A327" s="216" t="s">
        <v>403</v>
      </c>
      <c r="B327" s="232" t="s">
        <v>404</v>
      </c>
      <c r="H327" s="213"/>
    </row>
    <row r="328" spans="1:8" ht="15" outlineLevel="1">
      <c r="A328" s="216" t="s">
        <v>405</v>
      </c>
      <c r="B328" s="232" t="s">
        <v>406</v>
      </c>
      <c r="H328" s="213"/>
    </row>
    <row r="329" spans="1:8" ht="15" outlineLevel="1">
      <c r="A329" s="216" t="s">
        <v>407</v>
      </c>
      <c r="B329" s="232" t="s">
        <v>1925</v>
      </c>
      <c r="H329" s="213"/>
    </row>
    <row r="330" spans="1:8" ht="15" outlineLevel="1">
      <c r="A330" s="216" t="s">
        <v>408</v>
      </c>
      <c r="B330" s="252" t="s">
        <v>409</v>
      </c>
      <c r="H330" s="213"/>
    </row>
    <row r="331" spans="1:8" ht="15" outlineLevel="1">
      <c r="A331" s="216" t="s">
        <v>410</v>
      </c>
      <c r="B331" s="252" t="s">
        <v>409</v>
      </c>
      <c r="H331" s="213"/>
    </row>
    <row r="332" spans="1:8" ht="15" outlineLevel="1">
      <c r="A332" s="216" t="s">
        <v>411</v>
      </c>
      <c r="B332" s="252" t="s">
        <v>409</v>
      </c>
      <c r="H332" s="213"/>
    </row>
    <row r="333" spans="1:8" ht="15" outlineLevel="1">
      <c r="A333" s="216" t="s">
        <v>412</v>
      </c>
      <c r="B333" s="252" t="s">
        <v>409</v>
      </c>
      <c r="H333" s="213"/>
    </row>
    <row r="334" spans="1:8" ht="15" outlineLevel="1">
      <c r="A334" s="216" t="s">
        <v>413</v>
      </c>
      <c r="B334" s="252" t="s">
        <v>409</v>
      </c>
      <c r="H334" s="213"/>
    </row>
    <row r="335" spans="1:8" ht="15" outlineLevel="1">
      <c r="A335" s="216" t="s">
        <v>414</v>
      </c>
      <c r="B335" s="252" t="s">
        <v>409</v>
      </c>
      <c r="H335" s="213"/>
    </row>
    <row r="336" spans="1:8" ht="15" outlineLevel="1">
      <c r="A336" s="216" t="s">
        <v>415</v>
      </c>
      <c r="B336" s="252" t="s">
        <v>409</v>
      </c>
      <c r="H336" s="213"/>
    </row>
    <row r="337" spans="1:8" ht="15" outlineLevel="1">
      <c r="A337" s="216" t="s">
        <v>416</v>
      </c>
      <c r="B337" s="252" t="s">
        <v>409</v>
      </c>
      <c r="H337" s="213"/>
    </row>
    <row r="338" spans="1:8" ht="15" outlineLevel="1">
      <c r="A338" s="216" t="s">
        <v>417</v>
      </c>
      <c r="B338" s="252" t="s">
        <v>409</v>
      </c>
      <c r="H338" s="213"/>
    </row>
    <row r="339" spans="1:8" ht="15" outlineLevel="1">
      <c r="A339" s="216" t="s">
        <v>418</v>
      </c>
      <c r="B339" s="252" t="s">
        <v>409</v>
      </c>
      <c r="H339" s="213"/>
    </row>
    <row r="340" spans="1:8" ht="15" outlineLevel="1">
      <c r="A340" s="216" t="s">
        <v>419</v>
      </c>
      <c r="B340" s="252" t="s">
        <v>409</v>
      </c>
      <c r="H340" s="213"/>
    </row>
    <row r="341" spans="1:8" ht="15" outlineLevel="1">
      <c r="A341" s="216" t="s">
        <v>420</v>
      </c>
      <c r="B341" s="252" t="s">
        <v>409</v>
      </c>
      <c r="H341" s="213"/>
    </row>
    <row r="342" spans="1:8" ht="15" outlineLevel="1">
      <c r="A342" s="216" t="s">
        <v>421</v>
      </c>
      <c r="B342" s="252" t="s">
        <v>409</v>
      </c>
      <c r="H342" s="213"/>
    </row>
    <row r="343" spans="1:8" ht="15" outlineLevel="1">
      <c r="A343" s="216" t="s">
        <v>422</v>
      </c>
      <c r="B343" s="252" t="s">
        <v>409</v>
      </c>
      <c r="H343" s="213"/>
    </row>
    <row r="344" spans="1:8" ht="15" outlineLevel="1">
      <c r="A344" s="216" t="s">
        <v>423</v>
      </c>
      <c r="B344" s="252" t="s">
        <v>409</v>
      </c>
      <c r="H344" s="213"/>
    </row>
    <row r="345" spans="1:8" ht="15" outlineLevel="1">
      <c r="A345" s="216" t="s">
        <v>424</v>
      </c>
      <c r="B345" s="252" t="s">
        <v>409</v>
      </c>
      <c r="H345" s="213"/>
    </row>
    <row r="346" spans="1:8" ht="15" outlineLevel="1">
      <c r="A346" s="216" t="s">
        <v>425</v>
      </c>
      <c r="B346" s="252" t="s">
        <v>409</v>
      </c>
      <c r="H346" s="213"/>
    </row>
    <row r="347" spans="1:8" ht="15" outlineLevel="1">
      <c r="A347" s="216" t="s">
        <v>426</v>
      </c>
      <c r="B347" s="252" t="s">
        <v>409</v>
      </c>
      <c r="H347" s="213"/>
    </row>
    <row r="348" spans="1:8" ht="15" outlineLevel="1">
      <c r="A348" s="216" t="s">
        <v>427</v>
      </c>
      <c r="B348" s="252" t="s">
        <v>409</v>
      </c>
      <c r="H348" s="213"/>
    </row>
    <row r="349" spans="1:8" ht="15" outlineLevel="1">
      <c r="A349" s="216" t="s">
        <v>428</v>
      </c>
      <c r="B349" s="252" t="s">
        <v>409</v>
      </c>
      <c r="H349" s="213"/>
    </row>
    <row r="350" spans="1:8" ht="15" outlineLevel="1">
      <c r="A350" s="216" t="s">
        <v>429</v>
      </c>
      <c r="B350" s="252" t="s">
        <v>409</v>
      </c>
      <c r="H350" s="213"/>
    </row>
    <row r="351" spans="1:8" ht="15" outlineLevel="1">
      <c r="A351" s="216" t="s">
        <v>430</v>
      </c>
      <c r="B351" s="252" t="s">
        <v>409</v>
      </c>
      <c r="H351" s="213"/>
    </row>
    <row r="352" spans="1:8" ht="15" outlineLevel="1">
      <c r="A352" s="216" t="s">
        <v>431</v>
      </c>
      <c r="B352" s="252" t="s">
        <v>409</v>
      </c>
      <c r="H352" s="213"/>
    </row>
    <row r="353" spans="1:8" ht="15" outlineLevel="1">
      <c r="A353" s="216" t="s">
        <v>432</v>
      </c>
      <c r="B353" s="252" t="s">
        <v>409</v>
      </c>
      <c r="H353" s="213"/>
    </row>
    <row r="354" spans="1:8" ht="15" outlineLevel="1">
      <c r="A354" s="216" t="s">
        <v>433</v>
      </c>
      <c r="B354" s="252" t="s">
        <v>409</v>
      </c>
      <c r="H354" s="213"/>
    </row>
    <row r="355" spans="1:8" ht="15" outlineLevel="1">
      <c r="A355" s="216" t="s">
        <v>434</v>
      </c>
      <c r="B355" s="252" t="s">
        <v>409</v>
      </c>
      <c r="H355" s="213"/>
    </row>
    <row r="356" spans="1:8" ht="15" outlineLevel="1">
      <c r="A356" s="216" t="s">
        <v>435</v>
      </c>
      <c r="B356" s="252" t="s">
        <v>409</v>
      </c>
      <c r="H356" s="213"/>
    </row>
    <row r="357" spans="1:8" ht="15" outlineLevel="1">
      <c r="A357" s="216" t="s">
        <v>436</v>
      </c>
      <c r="B357" s="252" t="s">
        <v>409</v>
      </c>
      <c r="H357" s="213"/>
    </row>
    <row r="358" spans="1:8" ht="15" outlineLevel="1">
      <c r="A358" s="216" t="s">
        <v>437</v>
      </c>
      <c r="B358" s="252" t="s">
        <v>409</v>
      </c>
      <c r="H358" s="213"/>
    </row>
    <row r="359" spans="1:8" ht="15" outlineLevel="1">
      <c r="A359" s="216" t="s">
        <v>438</v>
      </c>
      <c r="B359" s="252" t="s">
        <v>409</v>
      </c>
      <c r="H359" s="213"/>
    </row>
    <row r="360" spans="1:8" ht="15" outlineLevel="1">
      <c r="A360" s="216" t="s">
        <v>439</v>
      </c>
      <c r="B360" s="252" t="s">
        <v>409</v>
      </c>
      <c r="H360" s="213"/>
    </row>
    <row r="361" spans="1:8" ht="15" outlineLevel="1">
      <c r="A361" s="216" t="s">
        <v>440</v>
      </c>
      <c r="B361" s="252" t="s">
        <v>409</v>
      </c>
      <c r="H361" s="213"/>
    </row>
    <row r="362" spans="1:8" ht="15" outlineLevel="1">
      <c r="A362" s="216" t="s">
        <v>441</v>
      </c>
      <c r="B362" s="252" t="s">
        <v>409</v>
      </c>
      <c r="H362" s="213"/>
    </row>
    <row r="363" spans="1:8" ht="15" outlineLevel="1">
      <c r="A363" s="216" t="s">
        <v>442</v>
      </c>
      <c r="B363" s="252" t="s">
        <v>409</v>
      </c>
      <c r="H363" s="213"/>
    </row>
    <row r="364" spans="1:8" ht="15" outlineLevel="1">
      <c r="A364" s="216" t="s">
        <v>443</v>
      </c>
      <c r="B364" s="252" t="s">
        <v>409</v>
      </c>
      <c r="H364" s="213"/>
    </row>
    <row r="365" spans="1:8" ht="15" outlineLevel="1">
      <c r="A365" s="216" t="s">
        <v>444</v>
      </c>
      <c r="B365" s="252" t="s">
        <v>409</v>
      </c>
      <c r="H365" s="213"/>
    </row>
    <row r="366" ht="15">
      <c r="H366" s="213"/>
    </row>
    <row r="367" ht="15">
      <c r="H367" s="213"/>
    </row>
    <row r="368" ht="15">
      <c r="H368" s="213"/>
    </row>
    <row r="369" ht="15">
      <c r="H369" s="213"/>
    </row>
    <row r="370" ht="15">
      <c r="H370" s="213"/>
    </row>
    <row r="371" ht="15">
      <c r="H371" s="213"/>
    </row>
    <row r="372" ht="15">
      <c r="H372" s="213"/>
    </row>
    <row r="373" ht="15">
      <c r="H373" s="213"/>
    </row>
    <row r="374" ht="15">
      <c r="H374" s="213"/>
    </row>
    <row r="375" ht="15">
      <c r="H375" s="213"/>
    </row>
    <row r="376" ht="15">
      <c r="H376" s="213"/>
    </row>
    <row r="377" ht="15">
      <c r="H377" s="213"/>
    </row>
    <row r="378" ht="15">
      <c r="H378" s="213"/>
    </row>
    <row r="379" ht="15">
      <c r="H379" s="213"/>
    </row>
    <row r="380" ht="15">
      <c r="H380" s="213"/>
    </row>
    <row r="381" ht="15">
      <c r="H381" s="213"/>
    </row>
    <row r="382" ht="15">
      <c r="H382" s="213"/>
    </row>
    <row r="383" ht="15">
      <c r="H383" s="213"/>
    </row>
    <row r="384" ht="15">
      <c r="H384" s="213"/>
    </row>
    <row r="385" ht="15">
      <c r="H385" s="213"/>
    </row>
    <row r="386" ht="15">
      <c r="H386" s="213"/>
    </row>
    <row r="387" ht="15">
      <c r="H387" s="213"/>
    </row>
    <row r="388" ht="15">
      <c r="H388" s="213"/>
    </row>
    <row r="389" ht="15">
      <c r="H389" s="213"/>
    </row>
    <row r="390" ht="15">
      <c r="H390" s="213"/>
    </row>
    <row r="391" ht="15">
      <c r="H391" s="213"/>
    </row>
    <row r="392" ht="15">
      <c r="H392" s="213"/>
    </row>
    <row r="393" ht="15">
      <c r="H393" s="213"/>
    </row>
    <row r="394" ht="15">
      <c r="H394" s="213"/>
    </row>
    <row r="395" ht="15">
      <c r="H395" s="213"/>
    </row>
    <row r="396" ht="15">
      <c r="H396" s="213"/>
    </row>
    <row r="397" ht="15">
      <c r="H397" s="213"/>
    </row>
    <row r="398" ht="15">
      <c r="H398" s="213"/>
    </row>
    <row r="399" ht="15">
      <c r="H399" s="213"/>
    </row>
    <row r="400" ht="15">
      <c r="H400" s="213"/>
    </row>
    <row r="401" ht="15">
      <c r="H401" s="213"/>
    </row>
    <row r="402" ht="15">
      <c r="H402" s="213"/>
    </row>
    <row r="403" ht="15">
      <c r="H403" s="213"/>
    </row>
    <row r="404" ht="15">
      <c r="H404" s="213"/>
    </row>
    <row r="405" ht="15">
      <c r="H405" s="213"/>
    </row>
    <row r="406" ht="15">
      <c r="H406" s="213"/>
    </row>
    <row r="407" ht="15">
      <c r="H407" s="213"/>
    </row>
    <row r="408" ht="15">
      <c r="H408" s="213"/>
    </row>
    <row r="409" ht="15">
      <c r="H409" s="213"/>
    </row>
    <row r="410" ht="15">
      <c r="H410" s="213"/>
    </row>
    <row r="411" ht="15">
      <c r="H411" s="213"/>
    </row>
    <row r="412" ht="15">
      <c r="H412" s="213"/>
    </row>
    <row r="413" ht="15">
      <c r="H413" s="21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35" r:id="rId6"/>
  <headerFooter>
    <oddHeader>&amp;R&amp;G</oddHeader>
  </headerFooter>
  <rowBreaks count="4" manualBreakCount="4">
    <brk id="64" max="6" man="1"/>
    <brk id="136" max="6" man="1"/>
    <brk id="191" max="6" man="1"/>
    <brk id="284" max="6" man="1"/>
  </rowBreaks>
  <legacyDrawingHF r:id="rId5"/>
</worksheet>
</file>

<file path=xl/worksheets/sheet30.xml><?xml version="1.0" encoding="utf-8"?>
<worksheet xmlns="http://schemas.openxmlformats.org/spreadsheetml/2006/main" xmlns:r="http://schemas.openxmlformats.org/officeDocument/2006/relationships">
  <dimension ref="B1:P377"/>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1" t="s">
        <v>987</v>
      </c>
      <c r="L2" s="32"/>
      <c r="M2" s="32"/>
      <c r="N2" s="32"/>
      <c r="O2" s="32"/>
      <c r="P2" s="32"/>
    </row>
    <row r="3" spans="2:16" ht="6" customHeight="1">
      <c r="B3" s="1"/>
      <c r="C3" s="1"/>
      <c r="D3" s="1"/>
      <c r="E3" s="1"/>
      <c r="F3" s="1"/>
      <c r="G3" s="1"/>
      <c r="H3" s="1"/>
      <c r="I3" s="1"/>
      <c r="J3" s="1"/>
      <c r="K3" s="1"/>
      <c r="L3" s="1"/>
      <c r="M3" s="1"/>
      <c r="N3" s="1"/>
      <c r="O3" s="1"/>
      <c r="P3" s="1"/>
    </row>
    <row r="4" spans="2:16" ht="33" customHeight="1">
      <c r="B4" s="33" t="s">
        <v>1297</v>
      </c>
      <c r="C4" s="34"/>
      <c r="D4" s="34"/>
      <c r="E4" s="34"/>
      <c r="F4" s="34"/>
      <c r="G4" s="34"/>
      <c r="H4" s="34"/>
      <c r="I4" s="34"/>
      <c r="J4" s="34"/>
      <c r="K4" s="34"/>
      <c r="L4" s="34"/>
      <c r="M4" s="34"/>
      <c r="N4" s="34"/>
      <c r="O4" s="34"/>
      <c r="P4" s="34"/>
    </row>
    <row r="5" spans="2:16" ht="4.5" customHeight="1">
      <c r="B5" s="1"/>
      <c r="C5" s="1"/>
      <c r="D5" s="1"/>
      <c r="E5" s="1"/>
      <c r="F5" s="1"/>
      <c r="G5" s="1"/>
      <c r="H5" s="1"/>
      <c r="I5" s="1"/>
      <c r="J5" s="1"/>
      <c r="K5" s="1"/>
      <c r="L5" s="1"/>
      <c r="M5" s="1"/>
      <c r="N5" s="1"/>
      <c r="O5" s="1"/>
      <c r="P5" s="1"/>
    </row>
    <row r="6" spans="2:16" ht="20.25" customHeight="1">
      <c r="B6" s="38" t="s">
        <v>1122</v>
      </c>
      <c r="C6" s="39"/>
      <c r="D6" s="39"/>
      <c r="E6" s="39"/>
      <c r="F6" s="39"/>
      <c r="G6" s="1"/>
      <c r="H6" s="164">
        <v>43922</v>
      </c>
      <c r="I6" s="41"/>
      <c r="J6" s="41"/>
      <c r="K6" s="41"/>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1298</v>
      </c>
      <c r="C8" s="156"/>
      <c r="D8" s="157"/>
      <c r="E8" s="158" t="s">
        <v>1299</v>
      </c>
      <c r="F8" s="159"/>
      <c r="G8" s="159"/>
      <c r="H8" s="160"/>
      <c r="I8" s="161" t="s">
        <v>1300</v>
      </c>
      <c r="J8" s="162"/>
      <c r="K8" s="162"/>
      <c r="L8" s="162"/>
      <c r="M8" s="162"/>
      <c r="N8" s="162"/>
      <c r="O8" s="163"/>
      <c r="P8" s="1"/>
    </row>
    <row r="9" spans="2:16" ht="22.5" customHeight="1">
      <c r="B9" s="24" t="s">
        <v>1301</v>
      </c>
      <c r="C9" s="4" t="s">
        <v>1302</v>
      </c>
      <c r="D9" s="4" t="s">
        <v>1303</v>
      </c>
      <c r="E9" s="24" t="s">
        <v>1304</v>
      </c>
      <c r="F9" s="165" t="s">
        <v>1305</v>
      </c>
      <c r="G9" s="43"/>
      <c r="H9" s="43"/>
      <c r="I9" s="47" t="s">
        <v>1306</v>
      </c>
      <c r="J9" s="43"/>
      <c r="K9" s="43"/>
      <c r="L9" s="43"/>
      <c r="M9" s="4" t="s">
        <v>1307</v>
      </c>
      <c r="N9" s="4" t="s">
        <v>1308</v>
      </c>
      <c r="O9" s="4" t="s">
        <v>1309</v>
      </c>
      <c r="P9" s="1"/>
    </row>
    <row r="10" spans="2:16" ht="11.25" customHeight="1">
      <c r="B10" s="25">
        <v>43922</v>
      </c>
      <c r="C10" s="26">
        <v>43952</v>
      </c>
      <c r="D10" s="10">
        <v>1</v>
      </c>
      <c r="E10" s="27">
        <v>30</v>
      </c>
      <c r="F10" s="166">
        <v>2250000000</v>
      </c>
      <c r="G10" s="59"/>
      <c r="H10" s="59"/>
      <c r="I10" s="58">
        <v>2997428449.204679</v>
      </c>
      <c r="J10" s="59"/>
      <c r="K10" s="59"/>
      <c r="L10" s="59"/>
      <c r="M10" s="10">
        <v>2992508449.571659</v>
      </c>
      <c r="N10" s="10">
        <v>2985143084.4291396</v>
      </c>
      <c r="O10" s="10">
        <v>2972906401.0905495</v>
      </c>
      <c r="P10" s="1"/>
    </row>
    <row r="11" spans="2:16" ht="11.25" customHeight="1">
      <c r="B11" s="25">
        <v>43922</v>
      </c>
      <c r="C11" s="26">
        <v>43983</v>
      </c>
      <c r="D11" s="10">
        <v>2</v>
      </c>
      <c r="E11" s="27">
        <v>61</v>
      </c>
      <c r="F11" s="166">
        <v>2250000000</v>
      </c>
      <c r="G11" s="59"/>
      <c r="H11" s="59"/>
      <c r="I11" s="58">
        <v>2976655294.347044</v>
      </c>
      <c r="J11" s="59"/>
      <c r="K11" s="59"/>
      <c r="L11" s="59"/>
      <c r="M11" s="10">
        <v>2966729051.1076922</v>
      </c>
      <c r="N11" s="10">
        <v>2951900703.7019725</v>
      </c>
      <c r="O11" s="10">
        <v>2927348631.0534177</v>
      </c>
      <c r="P11" s="1"/>
    </row>
    <row r="12" spans="2:16" ht="11.25" customHeight="1">
      <c r="B12" s="25">
        <v>43922</v>
      </c>
      <c r="C12" s="26">
        <v>44013</v>
      </c>
      <c r="D12" s="10">
        <v>3</v>
      </c>
      <c r="E12" s="27">
        <v>91</v>
      </c>
      <c r="F12" s="166">
        <v>2250000000</v>
      </c>
      <c r="G12" s="59"/>
      <c r="H12" s="59"/>
      <c r="I12" s="58">
        <v>2956704875.994394</v>
      </c>
      <c r="J12" s="59"/>
      <c r="K12" s="59"/>
      <c r="L12" s="59"/>
      <c r="M12" s="10">
        <v>2942008189.476556</v>
      </c>
      <c r="N12" s="10">
        <v>2920098524.1843934</v>
      </c>
      <c r="O12" s="10">
        <v>2883940468.7117643</v>
      </c>
      <c r="P12" s="1"/>
    </row>
    <row r="13" spans="2:16" ht="11.25" customHeight="1">
      <c r="B13" s="25">
        <v>43922</v>
      </c>
      <c r="C13" s="26">
        <v>44044</v>
      </c>
      <c r="D13" s="10">
        <v>4</v>
      </c>
      <c r="E13" s="27">
        <v>122</v>
      </c>
      <c r="F13" s="166">
        <v>2250000000</v>
      </c>
      <c r="G13" s="59"/>
      <c r="H13" s="59"/>
      <c r="I13" s="58">
        <v>2936999705.175204</v>
      </c>
      <c r="J13" s="59"/>
      <c r="K13" s="59"/>
      <c r="L13" s="59"/>
      <c r="M13" s="10">
        <v>2917444357.4730997</v>
      </c>
      <c r="N13" s="10">
        <v>2888353217.597123</v>
      </c>
      <c r="O13" s="10">
        <v>2840505981.889854</v>
      </c>
      <c r="P13" s="1"/>
    </row>
    <row r="14" spans="2:16" ht="11.25" customHeight="1">
      <c r="B14" s="25">
        <v>43922</v>
      </c>
      <c r="C14" s="26">
        <v>44075</v>
      </c>
      <c r="D14" s="10">
        <v>5</v>
      </c>
      <c r="E14" s="27">
        <v>153</v>
      </c>
      <c r="F14" s="166">
        <v>2250000000</v>
      </c>
      <c r="G14" s="59"/>
      <c r="H14" s="59"/>
      <c r="I14" s="58">
        <v>2917224357.850185</v>
      </c>
      <c r="J14" s="59"/>
      <c r="K14" s="59"/>
      <c r="L14" s="59"/>
      <c r="M14" s="10">
        <v>2892885795.426008</v>
      </c>
      <c r="N14" s="10">
        <v>2856755697.9512763</v>
      </c>
      <c r="O14" s="10">
        <v>2797532418.2547216</v>
      </c>
      <c r="P14" s="1"/>
    </row>
    <row r="15" spans="2:16" ht="11.25" customHeight="1">
      <c r="B15" s="25">
        <v>43922</v>
      </c>
      <c r="C15" s="26">
        <v>44105</v>
      </c>
      <c r="D15" s="10">
        <v>6</v>
      </c>
      <c r="E15" s="27">
        <v>183</v>
      </c>
      <c r="F15" s="166">
        <v>2250000000</v>
      </c>
      <c r="G15" s="59"/>
      <c r="H15" s="59"/>
      <c r="I15" s="58">
        <v>2896855070.839894</v>
      </c>
      <c r="J15" s="59"/>
      <c r="K15" s="59"/>
      <c r="L15" s="59"/>
      <c r="M15" s="10">
        <v>2867971203.2316704</v>
      </c>
      <c r="N15" s="10">
        <v>2825181585.7713094</v>
      </c>
      <c r="O15" s="10">
        <v>2755271982.252323</v>
      </c>
      <c r="P15" s="1"/>
    </row>
    <row r="16" spans="2:16" ht="11.25" customHeight="1">
      <c r="B16" s="25">
        <v>43922</v>
      </c>
      <c r="C16" s="26">
        <v>44136</v>
      </c>
      <c r="D16" s="10">
        <v>7</v>
      </c>
      <c r="E16" s="27">
        <v>214</v>
      </c>
      <c r="F16" s="166">
        <v>2250000000</v>
      </c>
      <c r="G16" s="59"/>
      <c r="H16" s="59"/>
      <c r="I16" s="58">
        <v>2876716730.437452</v>
      </c>
      <c r="J16" s="59"/>
      <c r="K16" s="59"/>
      <c r="L16" s="59"/>
      <c r="M16" s="10">
        <v>2843203181.690636</v>
      </c>
      <c r="N16" s="10">
        <v>2793660130.8483357</v>
      </c>
      <c r="O16" s="10">
        <v>2712990659.569116</v>
      </c>
      <c r="P16" s="1"/>
    </row>
    <row r="17" spans="2:16" ht="11.25" customHeight="1">
      <c r="B17" s="25">
        <v>43922</v>
      </c>
      <c r="C17" s="26">
        <v>44166</v>
      </c>
      <c r="D17" s="10">
        <v>8</v>
      </c>
      <c r="E17" s="27">
        <v>244</v>
      </c>
      <c r="F17" s="166">
        <v>2250000000</v>
      </c>
      <c r="G17" s="59"/>
      <c r="H17" s="59"/>
      <c r="I17" s="58">
        <v>2857077430.423585</v>
      </c>
      <c r="J17" s="59"/>
      <c r="K17" s="59"/>
      <c r="L17" s="59"/>
      <c r="M17" s="10">
        <v>2819157685.462147</v>
      </c>
      <c r="N17" s="10">
        <v>2763215834.3849635</v>
      </c>
      <c r="O17" s="10">
        <v>2672425585.7633643</v>
      </c>
      <c r="P17" s="1"/>
    </row>
    <row r="18" spans="2:16" ht="11.25" customHeight="1">
      <c r="B18" s="25">
        <v>43922</v>
      </c>
      <c r="C18" s="26">
        <v>44197</v>
      </c>
      <c r="D18" s="10">
        <v>9</v>
      </c>
      <c r="E18" s="27">
        <v>275</v>
      </c>
      <c r="F18" s="166">
        <v>2250000000</v>
      </c>
      <c r="G18" s="59"/>
      <c r="H18" s="59"/>
      <c r="I18" s="58">
        <v>2837623727.321915</v>
      </c>
      <c r="J18" s="59"/>
      <c r="K18" s="59"/>
      <c r="L18" s="59"/>
      <c r="M18" s="10">
        <v>2795213233.0307984</v>
      </c>
      <c r="N18" s="10">
        <v>2732778783.548353</v>
      </c>
      <c r="O18" s="10">
        <v>2631794099.973472</v>
      </c>
      <c r="P18" s="1"/>
    </row>
    <row r="19" spans="2:16" ht="11.25" customHeight="1">
      <c r="B19" s="25">
        <v>43922</v>
      </c>
      <c r="C19" s="26">
        <v>44228</v>
      </c>
      <c r="D19" s="10">
        <v>10</v>
      </c>
      <c r="E19" s="27">
        <v>306</v>
      </c>
      <c r="F19" s="166">
        <v>2250000000</v>
      </c>
      <c r="G19" s="59"/>
      <c r="H19" s="59"/>
      <c r="I19" s="58">
        <v>2817827133.483093</v>
      </c>
      <c r="J19" s="59"/>
      <c r="K19" s="59"/>
      <c r="L19" s="59"/>
      <c r="M19" s="10">
        <v>2771004700.855792</v>
      </c>
      <c r="N19" s="10">
        <v>2702221151.291452</v>
      </c>
      <c r="O19" s="10">
        <v>2591343230.5568657</v>
      </c>
      <c r="P19" s="1"/>
    </row>
    <row r="20" spans="2:16" ht="11.25" customHeight="1">
      <c r="B20" s="25">
        <v>43922</v>
      </c>
      <c r="C20" s="26">
        <v>44256</v>
      </c>
      <c r="D20" s="10">
        <v>11</v>
      </c>
      <c r="E20" s="27">
        <v>334</v>
      </c>
      <c r="F20" s="166">
        <v>2250000000</v>
      </c>
      <c r="G20" s="59"/>
      <c r="H20" s="59"/>
      <c r="I20" s="58">
        <v>2795902080.633019</v>
      </c>
      <c r="J20" s="59"/>
      <c r="K20" s="59"/>
      <c r="L20" s="59"/>
      <c r="M20" s="10">
        <v>2745231642.6631136</v>
      </c>
      <c r="N20" s="10">
        <v>2670937580.685849</v>
      </c>
      <c r="O20" s="10">
        <v>2551542468.5326123</v>
      </c>
      <c r="P20" s="1"/>
    </row>
    <row r="21" spans="2:16" ht="11.25" customHeight="1">
      <c r="B21" s="25">
        <v>43922</v>
      </c>
      <c r="C21" s="26">
        <v>44287</v>
      </c>
      <c r="D21" s="10">
        <v>12</v>
      </c>
      <c r="E21" s="27">
        <v>365</v>
      </c>
      <c r="F21" s="166">
        <v>2250000000</v>
      </c>
      <c r="G21" s="59"/>
      <c r="H21" s="59"/>
      <c r="I21" s="58">
        <v>2774786309.924815</v>
      </c>
      <c r="J21" s="59"/>
      <c r="K21" s="59"/>
      <c r="L21" s="59"/>
      <c r="M21" s="10">
        <v>2719877604.199613</v>
      </c>
      <c r="N21" s="10">
        <v>2639539688.7995567</v>
      </c>
      <c r="O21" s="10">
        <v>2510867981.402002</v>
      </c>
      <c r="P21" s="1"/>
    </row>
    <row r="22" spans="2:16" ht="11.25" customHeight="1">
      <c r="B22" s="25">
        <v>43922</v>
      </c>
      <c r="C22" s="26">
        <v>44317</v>
      </c>
      <c r="D22" s="10">
        <v>13</v>
      </c>
      <c r="E22" s="27">
        <v>395</v>
      </c>
      <c r="F22" s="166">
        <v>2250000000</v>
      </c>
      <c r="G22" s="59"/>
      <c r="H22" s="59"/>
      <c r="I22" s="58">
        <v>2754612047.46865</v>
      </c>
      <c r="J22" s="59"/>
      <c r="K22" s="59"/>
      <c r="L22" s="59"/>
      <c r="M22" s="10">
        <v>2695670592.146621</v>
      </c>
      <c r="N22" s="10">
        <v>2609608892.8550487</v>
      </c>
      <c r="O22" s="10">
        <v>2472220419.3419337</v>
      </c>
      <c r="P22" s="1"/>
    </row>
    <row r="23" spans="2:16" ht="11.25" customHeight="1">
      <c r="B23" s="25">
        <v>43922</v>
      </c>
      <c r="C23" s="26">
        <v>44348</v>
      </c>
      <c r="D23" s="10">
        <v>14</v>
      </c>
      <c r="E23" s="27">
        <v>426</v>
      </c>
      <c r="F23" s="166">
        <v>2250000000</v>
      </c>
      <c r="G23" s="59"/>
      <c r="H23" s="59"/>
      <c r="I23" s="58">
        <v>2732811074.919125</v>
      </c>
      <c r="J23" s="59"/>
      <c r="K23" s="59"/>
      <c r="L23" s="59"/>
      <c r="M23" s="10">
        <v>2669800231.153163</v>
      </c>
      <c r="N23" s="10">
        <v>2577991386.9661145</v>
      </c>
      <c r="O23" s="10">
        <v>2431923151.309044</v>
      </c>
      <c r="P23" s="1"/>
    </row>
    <row r="24" spans="2:16" ht="11.25" customHeight="1">
      <c r="B24" s="25">
        <v>43922</v>
      </c>
      <c r="C24" s="26">
        <v>44378</v>
      </c>
      <c r="D24" s="10">
        <v>15</v>
      </c>
      <c r="E24" s="27">
        <v>456</v>
      </c>
      <c r="F24" s="166">
        <v>2250000000</v>
      </c>
      <c r="G24" s="59"/>
      <c r="H24" s="59"/>
      <c r="I24" s="58">
        <v>2711698624.545215</v>
      </c>
      <c r="J24" s="59"/>
      <c r="K24" s="59"/>
      <c r="L24" s="59"/>
      <c r="M24" s="10">
        <v>2644826200.451832</v>
      </c>
      <c r="N24" s="10">
        <v>2547590387.3820305</v>
      </c>
      <c r="O24" s="10">
        <v>2393393295.149485</v>
      </c>
      <c r="P24" s="1"/>
    </row>
    <row r="25" spans="2:16" ht="11.25" customHeight="1">
      <c r="B25" s="25">
        <v>43922</v>
      </c>
      <c r="C25" s="26">
        <v>44409</v>
      </c>
      <c r="D25" s="10">
        <v>16</v>
      </c>
      <c r="E25" s="27">
        <v>487</v>
      </c>
      <c r="F25" s="166">
        <v>2250000000</v>
      </c>
      <c r="G25" s="59"/>
      <c r="H25" s="59"/>
      <c r="I25" s="58">
        <v>2690052893.171448</v>
      </c>
      <c r="J25" s="59"/>
      <c r="K25" s="59"/>
      <c r="L25" s="59"/>
      <c r="M25" s="10">
        <v>2619264254.708803</v>
      </c>
      <c r="N25" s="10">
        <v>2516551787.353347</v>
      </c>
      <c r="O25" s="10">
        <v>2354219540.668828</v>
      </c>
      <c r="P25" s="1"/>
    </row>
    <row r="26" spans="2:16" ht="11.25" customHeight="1">
      <c r="B26" s="25">
        <v>43922</v>
      </c>
      <c r="C26" s="26">
        <v>44440</v>
      </c>
      <c r="D26" s="10">
        <v>17</v>
      </c>
      <c r="E26" s="27">
        <v>518</v>
      </c>
      <c r="F26" s="166">
        <v>2250000000</v>
      </c>
      <c r="G26" s="59"/>
      <c r="H26" s="59"/>
      <c r="I26" s="58">
        <v>2668937877.88156</v>
      </c>
      <c r="J26" s="59"/>
      <c r="K26" s="59"/>
      <c r="L26" s="59"/>
      <c r="M26" s="10">
        <v>2594297284.4484634</v>
      </c>
      <c r="N26" s="10">
        <v>2486224775.031835</v>
      </c>
      <c r="O26" s="10">
        <v>2315997560.1019235</v>
      </c>
      <c r="P26" s="1"/>
    </row>
    <row r="27" spans="2:16" ht="11.25" customHeight="1">
      <c r="B27" s="25">
        <v>43922</v>
      </c>
      <c r="C27" s="26">
        <v>44470</v>
      </c>
      <c r="D27" s="10">
        <v>18</v>
      </c>
      <c r="E27" s="27">
        <v>548</v>
      </c>
      <c r="F27" s="166">
        <v>2250000000</v>
      </c>
      <c r="G27" s="59"/>
      <c r="H27" s="59"/>
      <c r="I27" s="58">
        <v>2648608080.76845</v>
      </c>
      <c r="J27" s="59"/>
      <c r="K27" s="59"/>
      <c r="L27" s="59"/>
      <c r="M27" s="10">
        <v>2570310177.515862</v>
      </c>
      <c r="N27" s="10">
        <v>2457174230.1994195</v>
      </c>
      <c r="O27" s="10">
        <v>2279553257.3623695</v>
      </c>
      <c r="P27" s="1"/>
    </row>
    <row r="28" spans="2:16" ht="11.25" customHeight="1">
      <c r="B28" s="25">
        <v>43922</v>
      </c>
      <c r="C28" s="26">
        <v>44501</v>
      </c>
      <c r="D28" s="10">
        <v>19</v>
      </c>
      <c r="E28" s="27">
        <v>579</v>
      </c>
      <c r="F28" s="166">
        <v>2250000000</v>
      </c>
      <c r="G28" s="59"/>
      <c r="H28" s="59"/>
      <c r="I28" s="58">
        <v>2628543727.032714</v>
      </c>
      <c r="J28" s="59"/>
      <c r="K28" s="59"/>
      <c r="L28" s="59"/>
      <c r="M28" s="10">
        <v>2546512552.6697974</v>
      </c>
      <c r="N28" s="10">
        <v>2428232851.0004416</v>
      </c>
      <c r="O28" s="10">
        <v>2243162525.551837</v>
      </c>
      <c r="P28" s="1"/>
    </row>
    <row r="29" spans="2:16" ht="11.25" customHeight="1">
      <c r="B29" s="25">
        <v>43922</v>
      </c>
      <c r="C29" s="26">
        <v>44531</v>
      </c>
      <c r="D29" s="10">
        <v>20</v>
      </c>
      <c r="E29" s="27">
        <v>609</v>
      </c>
      <c r="F29" s="166">
        <v>2250000000</v>
      </c>
      <c r="G29" s="59"/>
      <c r="H29" s="59"/>
      <c r="I29" s="58">
        <v>2607948788.942553</v>
      </c>
      <c r="J29" s="59"/>
      <c r="K29" s="59"/>
      <c r="L29" s="59"/>
      <c r="M29" s="10">
        <v>2522413224.647232</v>
      </c>
      <c r="N29" s="10">
        <v>2399332909.9806466</v>
      </c>
      <c r="O29" s="10">
        <v>2207379501.024376</v>
      </c>
      <c r="P29" s="1"/>
    </row>
    <row r="30" spans="2:16" ht="11.25" customHeight="1">
      <c r="B30" s="25">
        <v>43922</v>
      </c>
      <c r="C30" s="26">
        <v>44562</v>
      </c>
      <c r="D30" s="10">
        <v>21</v>
      </c>
      <c r="E30" s="27">
        <v>640</v>
      </c>
      <c r="F30" s="166">
        <v>2250000000</v>
      </c>
      <c r="G30" s="59"/>
      <c r="H30" s="59"/>
      <c r="I30" s="58">
        <v>2587226162.821333</v>
      </c>
      <c r="J30" s="59"/>
      <c r="K30" s="59"/>
      <c r="L30" s="59"/>
      <c r="M30" s="10">
        <v>2498126054.5529847</v>
      </c>
      <c r="N30" s="10">
        <v>2370187580.2510223</v>
      </c>
      <c r="O30" s="10">
        <v>2171329995.1491385</v>
      </c>
      <c r="P30" s="1"/>
    </row>
    <row r="31" spans="2:16" ht="11.25" customHeight="1">
      <c r="B31" s="25">
        <v>43922</v>
      </c>
      <c r="C31" s="26">
        <v>44593</v>
      </c>
      <c r="D31" s="10">
        <v>22</v>
      </c>
      <c r="E31" s="27">
        <v>671</v>
      </c>
      <c r="F31" s="166">
        <v>2250000000</v>
      </c>
      <c r="G31" s="59"/>
      <c r="H31" s="59"/>
      <c r="I31" s="58">
        <v>2566239825.914282</v>
      </c>
      <c r="J31" s="59"/>
      <c r="K31" s="59"/>
      <c r="L31" s="59"/>
      <c r="M31" s="10">
        <v>2473659816.870886</v>
      </c>
      <c r="N31" s="10">
        <v>2341005512.252323</v>
      </c>
      <c r="O31" s="10">
        <v>2135512754.4476466</v>
      </c>
      <c r="P31" s="1"/>
    </row>
    <row r="32" spans="2:16" ht="11.25" customHeight="1">
      <c r="B32" s="25">
        <v>43922</v>
      </c>
      <c r="C32" s="26">
        <v>44621</v>
      </c>
      <c r="D32" s="10">
        <v>23</v>
      </c>
      <c r="E32" s="27">
        <v>699</v>
      </c>
      <c r="F32" s="166">
        <v>2250000000</v>
      </c>
      <c r="G32" s="59"/>
      <c r="H32" s="59"/>
      <c r="I32" s="58">
        <v>2545441485.425657</v>
      </c>
      <c r="J32" s="59"/>
      <c r="K32" s="59"/>
      <c r="L32" s="59"/>
      <c r="M32" s="10">
        <v>2449852710.727506</v>
      </c>
      <c r="N32" s="10">
        <v>2313148703.622286</v>
      </c>
      <c r="O32" s="10">
        <v>2102027034.9730449</v>
      </c>
      <c r="P32" s="1"/>
    </row>
    <row r="33" spans="2:16" ht="11.25" customHeight="1">
      <c r="B33" s="25">
        <v>43922</v>
      </c>
      <c r="C33" s="26">
        <v>44652</v>
      </c>
      <c r="D33" s="10">
        <v>24</v>
      </c>
      <c r="E33" s="27">
        <v>730</v>
      </c>
      <c r="F33" s="166">
        <v>2250000000</v>
      </c>
      <c r="G33" s="59"/>
      <c r="H33" s="59"/>
      <c r="I33" s="58">
        <v>2525599669.06522</v>
      </c>
      <c r="J33" s="59"/>
      <c r="K33" s="59"/>
      <c r="L33" s="59"/>
      <c r="M33" s="10">
        <v>2426633270.542431</v>
      </c>
      <c r="N33" s="10">
        <v>2285397872.756073</v>
      </c>
      <c r="O33" s="10">
        <v>2068012611.445955</v>
      </c>
      <c r="P33" s="1"/>
    </row>
    <row r="34" spans="2:16" ht="11.25" customHeight="1">
      <c r="B34" s="25">
        <v>43922</v>
      </c>
      <c r="C34" s="26">
        <v>44682</v>
      </c>
      <c r="D34" s="10">
        <v>25</v>
      </c>
      <c r="E34" s="27">
        <v>760</v>
      </c>
      <c r="F34" s="166">
        <v>2250000000</v>
      </c>
      <c r="G34" s="59"/>
      <c r="H34" s="59"/>
      <c r="I34" s="58">
        <v>2505107346.581538</v>
      </c>
      <c r="J34" s="59"/>
      <c r="K34" s="59"/>
      <c r="L34" s="59"/>
      <c r="M34" s="10">
        <v>2402993171.691518</v>
      </c>
      <c r="N34" s="10">
        <v>2257563501.297697</v>
      </c>
      <c r="O34" s="10">
        <v>2034451882.4494722</v>
      </c>
      <c r="P34" s="1"/>
    </row>
    <row r="35" spans="2:16" ht="11.25" customHeight="1">
      <c r="B35" s="25">
        <v>43922</v>
      </c>
      <c r="C35" s="26">
        <v>44713</v>
      </c>
      <c r="D35" s="10">
        <v>26</v>
      </c>
      <c r="E35" s="27">
        <v>791</v>
      </c>
      <c r="F35" s="166">
        <v>2250000000</v>
      </c>
      <c r="G35" s="59"/>
      <c r="H35" s="59"/>
      <c r="I35" s="58">
        <v>2484533227.939525</v>
      </c>
      <c r="J35" s="59"/>
      <c r="K35" s="59"/>
      <c r="L35" s="59"/>
      <c r="M35" s="10">
        <v>2379215521.9673934</v>
      </c>
      <c r="N35" s="10">
        <v>2229540243.2266626</v>
      </c>
      <c r="O35" s="10">
        <v>2000688072.0059903</v>
      </c>
      <c r="P35" s="1"/>
    </row>
    <row r="36" spans="2:16" ht="11.25" customHeight="1">
      <c r="B36" s="25">
        <v>43922</v>
      </c>
      <c r="C36" s="26">
        <v>44743</v>
      </c>
      <c r="D36" s="10">
        <v>27</v>
      </c>
      <c r="E36" s="27">
        <v>821</v>
      </c>
      <c r="F36" s="166">
        <v>2250000000</v>
      </c>
      <c r="G36" s="59"/>
      <c r="H36" s="59"/>
      <c r="I36" s="58">
        <v>2464333199.542241</v>
      </c>
      <c r="J36" s="59"/>
      <c r="K36" s="59"/>
      <c r="L36" s="59"/>
      <c r="M36" s="10">
        <v>2355998249.5918293</v>
      </c>
      <c r="N36" s="10">
        <v>2202349611.1254344</v>
      </c>
      <c r="O36" s="10">
        <v>1968187243.197386</v>
      </c>
      <c r="P36" s="1"/>
    </row>
    <row r="37" spans="2:16" ht="11.25" customHeight="1">
      <c r="B37" s="25">
        <v>43922</v>
      </c>
      <c r="C37" s="26">
        <v>44774</v>
      </c>
      <c r="D37" s="10">
        <v>28</v>
      </c>
      <c r="E37" s="27">
        <v>852</v>
      </c>
      <c r="F37" s="166">
        <v>2250000000</v>
      </c>
      <c r="G37" s="59"/>
      <c r="H37" s="59"/>
      <c r="I37" s="58">
        <v>2443701422.34735</v>
      </c>
      <c r="J37" s="59"/>
      <c r="K37" s="59"/>
      <c r="L37" s="59"/>
      <c r="M37" s="10">
        <v>2332310976.5950766</v>
      </c>
      <c r="N37" s="10">
        <v>2174662410.4651546</v>
      </c>
      <c r="O37" s="10">
        <v>1935212309.461183</v>
      </c>
      <c r="P37" s="1"/>
    </row>
    <row r="38" spans="2:16" ht="11.25" customHeight="1">
      <c r="B38" s="25">
        <v>43922</v>
      </c>
      <c r="C38" s="26">
        <v>44805</v>
      </c>
      <c r="D38" s="10">
        <v>29</v>
      </c>
      <c r="E38" s="27">
        <v>883</v>
      </c>
      <c r="F38" s="166">
        <v>2250000000</v>
      </c>
      <c r="G38" s="59"/>
      <c r="H38" s="59"/>
      <c r="I38" s="58">
        <v>2423685180.272757</v>
      </c>
      <c r="J38" s="59"/>
      <c r="K38" s="59"/>
      <c r="L38" s="59"/>
      <c r="M38" s="10">
        <v>2309283757.8900123</v>
      </c>
      <c r="N38" s="10">
        <v>2147715667.6001024</v>
      </c>
      <c r="O38" s="10">
        <v>1903137536.1346965</v>
      </c>
      <c r="P38" s="1"/>
    </row>
    <row r="39" spans="2:16" ht="11.25" customHeight="1">
      <c r="B39" s="25">
        <v>43922</v>
      </c>
      <c r="C39" s="26">
        <v>44835</v>
      </c>
      <c r="D39" s="10">
        <v>30</v>
      </c>
      <c r="E39" s="27">
        <v>913</v>
      </c>
      <c r="F39" s="166">
        <v>2250000000</v>
      </c>
      <c r="G39" s="59"/>
      <c r="H39" s="59"/>
      <c r="I39" s="58">
        <v>2402988641.322598</v>
      </c>
      <c r="J39" s="59"/>
      <c r="K39" s="59"/>
      <c r="L39" s="59"/>
      <c r="M39" s="10">
        <v>2285806019.0385213</v>
      </c>
      <c r="N39" s="10">
        <v>2120648177.470728</v>
      </c>
      <c r="O39" s="10">
        <v>1871449432.6503851</v>
      </c>
      <c r="P39" s="1"/>
    </row>
    <row r="40" spans="2:16" ht="11.25" customHeight="1">
      <c r="B40" s="25">
        <v>43922</v>
      </c>
      <c r="C40" s="26">
        <v>44866</v>
      </c>
      <c r="D40" s="10">
        <v>31</v>
      </c>
      <c r="E40" s="27">
        <v>944</v>
      </c>
      <c r="F40" s="166">
        <v>2250000000</v>
      </c>
      <c r="G40" s="59"/>
      <c r="H40" s="59"/>
      <c r="I40" s="58">
        <v>2382693412.545888</v>
      </c>
      <c r="J40" s="59"/>
      <c r="K40" s="59"/>
      <c r="L40" s="59"/>
      <c r="M40" s="10">
        <v>2262656341.971372</v>
      </c>
      <c r="N40" s="10">
        <v>2093832524.953248</v>
      </c>
      <c r="O40" s="10">
        <v>1839958528.8266745</v>
      </c>
      <c r="P40" s="1"/>
    </row>
    <row r="41" spans="2:16" ht="11.25" customHeight="1">
      <c r="B41" s="25">
        <v>43922</v>
      </c>
      <c r="C41" s="26">
        <v>44896</v>
      </c>
      <c r="D41" s="10">
        <v>32</v>
      </c>
      <c r="E41" s="27">
        <v>974</v>
      </c>
      <c r="F41" s="166">
        <v>2250000000</v>
      </c>
      <c r="G41" s="59"/>
      <c r="H41" s="59"/>
      <c r="I41" s="58">
        <v>2361898266.699401</v>
      </c>
      <c r="J41" s="59"/>
      <c r="K41" s="59"/>
      <c r="L41" s="59"/>
      <c r="M41" s="10">
        <v>2239227303.235207</v>
      </c>
      <c r="N41" s="10">
        <v>2067051479.2396042</v>
      </c>
      <c r="O41" s="10">
        <v>1808978765.3521676</v>
      </c>
      <c r="P41" s="1"/>
    </row>
    <row r="42" spans="2:16" ht="11.25" customHeight="1">
      <c r="B42" s="25">
        <v>43922</v>
      </c>
      <c r="C42" s="26">
        <v>44927</v>
      </c>
      <c r="D42" s="10">
        <v>33</v>
      </c>
      <c r="E42" s="27">
        <v>1005</v>
      </c>
      <c r="F42" s="166">
        <v>2250000000</v>
      </c>
      <c r="G42" s="59"/>
      <c r="H42" s="59"/>
      <c r="I42" s="58">
        <v>2341368704.830008</v>
      </c>
      <c r="J42" s="59"/>
      <c r="K42" s="59"/>
      <c r="L42" s="59"/>
      <c r="M42" s="10">
        <v>2215999110.373646</v>
      </c>
      <c r="N42" s="10">
        <v>2040406913.6103761</v>
      </c>
      <c r="O42" s="10">
        <v>1778097544.398057</v>
      </c>
      <c r="P42" s="1"/>
    </row>
    <row r="43" spans="2:16" ht="11.25" customHeight="1">
      <c r="B43" s="25">
        <v>43922</v>
      </c>
      <c r="C43" s="26">
        <v>44958</v>
      </c>
      <c r="D43" s="10">
        <v>34</v>
      </c>
      <c r="E43" s="27">
        <v>1036</v>
      </c>
      <c r="F43" s="166">
        <v>2250000000</v>
      </c>
      <c r="G43" s="59"/>
      <c r="H43" s="59"/>
      <c r="I43" s="58">
        <v>2320673841.559297</v>
      </c>
      <c r="J43" s="59"/>
      <c r="K43" s="59"/>
      <c r="L43" s="59"/>
      <c r="M43" s="10">
        <v>2192687084.55335</v>
      </c>
      <c r="N43" s="10">
        <v>2013807509.8758235</v>
      </c>
      <c r="O43" s="10">
        <v>1747484657.5578065</v>
      </c>
      <c r="P43" s="1"/>
    </row>
    <row r="44" spans="2:16" ht="11.25" customHeight="1">
      <c r="B44" s="25">
        <v>43922</v>
      </c>
      <c r="C44" s="26">
        <v>44986</v>
      </c>
      <c r="D44" s="10">
        <v>35</v>
      </c>
      <c r="E44" s="27">
        <v>1064</v>
      </c>
      <c r="F44" s="166">
        <v>2250000000</v>
      </c>
      <c r="G44" s="59"/>
      <c r="H44" s="59"/>
      <c r="I44" s="58">
        <v>2300404435.995613</v>
      </c>
      <c r="J44" s="59"/>
      <c r="K44" s="59"/>
      <c r="L44" s="59"/>
      <c r="M44" s="10">
        <v>2170205555.913633</v>
      </c>
      <c r="N44" s="10">
        <v>1988580995.865923</v>
      </c>
      <c r="O44" s="10">
        <v>1718991429.05812</v>
      </c>
      <c r="P44" s="1"/>
    </row>
    <row r="45" spans="2:16" ht="11.25" customHeight="1">
      <c r="B45" s="25">
        <v>43922</v>
      </c>
      <c r="C45" s="26">
        <v>45017</v>
      </c>
      <c r="D45" s="10">
        <v>36</v>
      </c>
      <c r="E45" s="27">
        <v>1095</v>
      </c>
      <c r="F45" s="166">
        <v>2250000000</v>
      </c>
      <c r="G45" s="59"/>
      <c r="H45" s="59"/>
      <c r="I45" s="58">
        <v>2280758252.089508</v>
      </c>
      <c r="J45" s="59"/>
      <c r="K45" s="59"/>
      <c r="L45" s="59"/>
      <c r="M45" s="10">
        <v>2148021917.98889</v>
      </c>
      <c r="N45" s="10">
        <v>1963248232.4208524</v>
      </c>
      <c r="O45" s="10">
        <v>1689904884.5986364</v>
      </c>
      <c r="P45" s="1"/>
    </row>
    <row r="46" spans="2:16" ht="11.25" customHeight="1">
      <c r="B46" s="25">
        <v>43922</v>
      </c>
      <c r="C46" s="26">
        <v>45047</v>
      </c>
      <c r="D46" s="10">
        <v>37</v>
      </c>
      <c r="E46" s="27">
        <v>1125</v>
      </c>
      <c r="F46" s="166">
        <v>2250000000</v>
      </c>
      <c r="G46" s="59"/>
      <c r="H46" s="59"/>
      <c r="I46" s="58">
        <v>2260493843.105233</v>
      </c>
      <c r="J46" s="59"/>
      <c r="K46" s="59"/>
      <c r="L46" s="59"/>
      <c r="M46" s="10">
        <v>2125442412.2958167</v>
      </c>
      <c r="N46" s="10">
        <v>1937829738.381479</v>
      </c>
      <c r="O46" s="10">
        <v>1661187850.0456362</v>
      </c>
      <c r="P46" s="1"/>
    </row>
    <row r="47" spans="2:16" ht="11.25" customHeight="1">
      <c r="B47" s="25">
        <v>43922</v>
      </c>
      <c r="C47" s="26">
        <v>45078</v>
      </c>
      <c r="D47" s="10">
        <v>38</v>
      </c>
      <c r="E47" s="27">
        <v>1156</v>
      </c>
      <c r="F47" s="166">
        <v>2250000000</v>
      </c>
      <c r="G47" s="59"/>
      <c r="H47" s="59"/>
      <c r="I47" s="58">
        <v>2239651785.397717</v>
      </c>
      <c r="J47" s="59"/>
      <c r="K47" s="59"/>
      <c r="L47" s="59"/>
      <c r="M47" s="10">
        <v>2102273877.0866578</v>
      </c>
      <c r="N47" s="10">
        <v>1911831709.8236313</v>
      </c>
      <c r="O47" s="10">
        <v>1631959624.022639</v>
      </c>
      <c r="P47" s="1"/>
    </row>
    <row r="48" spans="2:16" ht="11.25" customHeight="1">
      <c r="B48" s="25">
        <v>43922</v>
      </c>
      <c r="C48" s="26">
        <v>45108</v>
      </c>
      <c r="D48" s="10">
        <v>39</v>
      </c>
      <c r="E48" s="27">
        <v>1186</v>
      </c>
      <c r="F48" s="166">
        <v>2250000000</v>
      </c>
      <c r="G48" s="59"/>
      <c r="H48" s="59"/>
      <c r="I48" s="58">
        <v>2218792013.027922</v>
      </c>
      <c r="J48" s="59"/>
      <c r="K48" s="59"/>
      <c r="L48" s="59"/>
      <c r="M48" s="10">
        <v>2079275073.8249059</v>
      </c>
      <c r="N48" s="10">
        <v>1886262285.4824681</v>
      </c>
      <c r="O48" s="10">
        <v>1603533044.6879706</v>
      </c>
      <c r="P48" s="1"/>
    </row>
    <row r="49" spans="2:16" ht="11.25" customHeight="1">
      <c r="B49" s="25">
        <v>43922</v>
      </c>
      <c r="C49" s="26">
        <v>45139</v>
      </c>
      <c r="D49" s="10">
        <v>40</v>
      </c>
      <c r="E49" s="27">
        <v>1217</v>
      </c>
      <c r="F49" s="166">
        <v>2250000000</v>
      </c>
      <c r="G49" s="59"/>
      <c r="H49" s="59"/>
      <c r="I49" s="58">
        <v>2197820929.842185</v>
      </c>
      <c r="J49" s="59"/>
      <c r="K49" s="59"/>
      <c r="L49" s="59"/>
      <c r="M49" s="10">
        <v>2056129373.2862873</v>
      </c>
      <c r="N49" s="10">
        <v>1860521376.903335</v>
      </c>
      <c r="O49" s="10">
        <v>1574951253.82332</v>
      </c>
      <c r="P49" s="1"/>
    </row>
    <row r="50" spans="2:16" ht="11.25" customHeight="1">
      <c r="B50" s="25">
        <v>43922</v>
      </c>
      <c r="C50" s="26">
        <v>45170</v>
      </c>
      <c r="D50" s="10">
        <v>41</v>
      </c>
      <c r="E50" s="27">
        <v>1248</v>
      </c>
      <c r="F50" s="166">
        <v>2250000000</v>
      </c>
      <c r="G50" s="59"/>
      <c r="H50" s="59"/>
      <c r="I50" s="58">
        <v>2177804521.031994</v>
      </c>
      <c r="J50" s="59"/>
      <c r="K50" s="59"/>
      <c r="L50" s="59"/>
      <c r="M50" s="10">
        <v>2033947817.5668068</v>
      </c>
      <c r="N50" s="10">
        <v>1835769400.0638096</v>
      </c>
      <c r="O50" s="10">
        <v>1547416410.3012817</v>
      </c>
      <c r="P50" s="1"/>
    </row>
    <row r="51" spans="2:16" ht="11.25" customHeight="1">
      <c r="B51" s="25">
        <v>43922</v>
      </c>
      <c r="C51" s="26">
        <v>45200</v>
      </c>
      <c r="D51" s="10">
        <v>42</v>
      </c>
      <c r="E51" s="27">
        <v>1278</v>
      </c>
      <c r="F51" s="166">
        <v>1750000000</v>
      </c>
      <c r="G51" s="59"/>
      <c r="H51" s="59"/>
      <c r="I51" s="58">
        <v>2156854925.262698</v>
      </c>
      <c r="J51" s="59"/>
      <c r="K51" s="59"/>
      <c r="L51" s="59"/>
      <c r="M51" s="10">
        <v>2011075644.3602765</v>
      </c>
      <c r="N51" s="10">
        <v>1810658274.1357944</v>
      </c>
      <c r="O51" s="10">
        <v>1519993213.168554</v>
      </c>
      <c r="P51" s="1"/>
    </row>
    <row r="52" spans="2:16" ht="11.25" customHeight="1">
      <c r="B52" s="25">
        <v>43922</v>
      </c>
      <c r="C52" s="26">
        <v>45231</v>
      </c>
      <c r="D52" s="10">
        <v>43</v>
      </c>
      <c r="E52" s="27">
        <v>1309</v>
      </c>
      <c r="F52" s="166">
        <v>1750000000</v>
      </c>
      <c r="G52" s="59"/>
      <c r="H52" s="59"/>
      <c r="I52" s="58">
        <v>2137355430.989793</v>
      </c>
      <c r="J52" s="59"/>
      <c r="K52" s="59"/>
      <c r="L52" s="59"/>
      <c r="M52" s="10">
        <v>1989514002.042233</v>
      </c>
      <c r="N52" s="10">
        <v>1786689890.4794464</v>
      </c>
      <c r="O52" s="10">
        <v>1493519697.996097</v>
      </c>
      <c r="P52" s="1"/>
    </row>
    <row r="53" spans="2:16" ht="11.25" customHeight="1">
      <c r="B53" s="25">
        <v>43922</v>
      </c>
      <c r="C53" s="26">
        <v>45261</v>
      </c>
      <c r="D53" s="10">
        <v>44</v>
      </c>
      <c r="E53" s="27">
        <v>1339</v>
      </c>
      <c r="F53" s="166">
        <v>1750000000</v>
      </c>
      <c r="G53" s="59"/>
      <c r="H53" s="59"/>
      <c r="I53" s="58">
        <v>2117081860.327043</v>
      </c>
      <c r="J53" s="59"/>
      <c r="K53" s="59"/>
      <c r="L53" s="59"/>
      <c r="M53" s="10">
        <v>1967408132.96171</v>
      </c>
      <c r="N53" s="10">
        <v>1762488977.8843107</v>
      </c>
      <c r="O53" s="10">
        <v>1467250506.0686402</v>
      </c>
      <c r="P53" s="1"/>
    </row>
    <row r="54" spans="2:16" ht="11.25" customHeight="1">
      <c r="B54" s="25">
        <v>43922</v>
      </c>
      <c r="C54" s="26">
        <v>45292</v>
      </c>
      <c r="D54" s="10">
        <v>45</v>
      </c>
      <c r="E54" s="27">
        <v>1370</v>
      </c>
      <c r="F54" s="166">
        <v>1750000000</v>
      </c>
      <c r="G54" s="59"/>
      <c r="H54" s="59"/>
      <c r="I54" s="58">
        <v>2096021287.230003</v>
      </c>
      <c r="J54" s="59"/>
      <c r="K54" s="59"/>
      <c r="L54" s="59"/>
      <c r="M54" s="10">
        <v>1944532828.1345532</v>
      </c>
      <c r="N54" s="10">
        <v>1737566039.0740426</v>
      </c>
      <c r="O54" s="10">
        <v>1440375738.2657027</v>
      </c>
      <c r="P54" s="1"/>
    </row>
    <row r="55" spans="2:16" ht="11.25" customHeight="1">
      <c r="B55" s="25">
        <v>43922</v>
      </c>
      <c r="C55" s="26">
        <v>45323</v>
      </c>
      <c r="D55" s="10">
        <v>46</v>
      </c>
      <c r="E55" s="27">
        <v>1401</v>
      </c>
      <c r="F55" s="166">
        <v>1750000000</v>
      </c>
      <c r="G55" s="59"/>
      <c r="H55" s="59"/>
      <c r="I55" s="58">
        <v>2075756139.511651</v>
      </c>
      <c r="J55" s="59"/>
      <c r="K55" s="59"/>
      <c r="L55" s="59"/>
      <c r="M55" s="10">
        <v>1922466145.124759</v>
      </c>
      <c r="N55" s="10">
        <v>1713479187.3578367</v>
      </c>
      <c r="O55" s="10">
        <v>1414392455.4058173</v>
      </c>
      <c r="P55" s="1"/>
    </row>
    <row r="56" spans="2:16" ht="11.25" customHeight="1">
      <c r="B56" s="25">
        <v>43922</v>
      </c>
      <c r="C56" s="26">
        <v>45352</v>
      </c>
      <c r="D56" s="10">
        <v>47</v>
      </c>
      <c r="E56" s="27">
        <v>1430</v>
      </c>
      <c r="F56" s="166">
        <v>1750000000</v>
      </c>
      <c r="G56" s="59"/>
      <c r="H56" s="59"/>
      <c r="I56" s="58">
        <v>2056050007.990899</v>
      </c>
      <c r="J56" s="59"/>
      <c r="K56" s="59"/>
      <c r="L56" s="59"/>
      <c r="M56" s="10">
        <v>1901193779.4652019</v>
      </c>
      <c r="N56" s="10">
        <v>1690487483.230425</v>
      </c>
      <c r="O56" s="10">
        <v>1389884156.11213</v>
      </c>
      <c r="P56" s="1"/>
    </row>
    <row r="57" spans="2:16" ht="11.25" customHeight="1">
      <c r="B57" s="25">
        <v>43922</v>
      </c>
      <c r="C57" s="26">
        <v>45383</v>
      </c>
      <c r="D57" s="10">
        <v>48</v>
      </c>
      <c r="E57" s="27">
        <v>1461</v>
      </c>
      <c r="F57" s="166">
        <v>1750000000</v>
      </c>
      <c r="G57" s="59"/>
      <c r="H57" s="59"/>
      <c r="I57" s="58">
        <v>2036041955.898421</v>
      </c>
      <c r="J57" s="59"/>
      <c r="K57" s="59"/>
      <c r="L57" s="59"/>
      <c r="M57" s="10">
        <v>1879499494.6327121</v>
      </c>
      <c r="N57" s="10">
        <v>1666947342.3467698</v>
      </c>
      <c r="O57" s="10">
        <v>1364724993.6511326</v>
      </c>
      <c r="P57" s="1"/>
    </row>
    <row r="58" spans="2:16" ht="11.25" customHeight="1">
      <c r="B58" s="25">
        <v>43922</v>
      </c>
      <c r="C58" s="26">
        <v>45413</v>
      </c>
      <c r="D58" s="10">
        <v>49</v>
      </c>
      <c r="E58" s="27">
        <v>1491</v>
      </c>
      <c r="F58" s="166">
        <v>1750000000</v>
      </c>
      <c r="G58" s="59"/>
      <c r="H58" s="59"/>
      <c r="I58" s="58">
        <v>2015930880.825853</v>
      </c>
      <c r="J58" s="59"/>
      <c r="K58" s="59"/>
      <c r="L58" s="59"/>
      <c r="M58" s="10">
        <v>1857880122.2062113</v>
      </c>
      <c r="N58" s="10">
        <v>1643717288.9930623</v>
      </c>
      <c r="O58" s="10">
        <v>1340190302.0890093</v>
      </c>
      <c r="P58" s="1"/>
    </row>
    <row r="59" spans="2:16" ht="11.25" customHeight="1">
      <c r="B59" s="25">
        <v>43922</v>
      </c>
      <c r="C59" s="26">
        <v>45444</v>
      </c>
      <c r="D59" s="10">
        <v>50</v>
      </c>
      <c r="E59" s="27">
        <v>1522</v>
      </c>
      <c r="F59" s="166">
        <v>1750000000</v>
      </c>
      <c r="G59" s="59"/>
      <c r="H59" s="59"/>
      <c r="I59" s="58">
        <v>1994883929.181488</v>
      </c>
      <c r="J59" s="59"/>
      <c r="K59" s="59"/>
      <c r="L59" s="59"/>
      <c r="M59" s="10">
        <v>1835365066.4516537</v>
      </c>
      <c r="N59" s="10">
        <v>1619667952.7135556</v>
      </c>
      <c r="O59" s="10">
        <v>1314988505.240426</v>
      </c>
      <c r="P59" s="1"/>
    </row>
    <row r="60" spans="2:16" ht="11.25" customHeight="1">
      <c r="B60" s="25">
        <v>43922</v>
      </c>
      <c r="C60" s="26">
        <v>45474</v>
      </c>
      <c r="D60" s="10">
        <v>51</v>
      </c>
      <c r="E60" s="27">
        <v>1552</v>
      </c>
      <c r="F60" s="166">
        <v>1750000000</v>
      </c>
      <c r="G60" s="59"/>
      <c r="H60" s="59"/>
      <c r="I60" s="58">
        <v>1972902528.663791</v>
      </c>
      <c r="J60" s="59"/>
      <c r="K60" s="59"/>
      <c r="L60" s="59"/>
      <c r="M60" s="10">
        <v>1812162000.7188401</v>
      </c>
      <c r="N60" s="10">
        <v>1595255735.15369</v>
      </c>
      <c r="O60" s="10">
        <v>1289859377.5982249</v>
      </c>
      <c r="P60" s="1"/>
    </row>
    <row r="61" spans="2:16" ht="11.25" customHeight="1">
      <c r="B61" s="25">
        <v>43922</v>
      </c>
      <c r="C61" s="26">
        <v>45505</v>
      </c>
      <c r="D61" s="10">
        <v>52</v>
      </c>
      <c r="E61" s="27">
        <v>1583</v>
      </c>
      <c r="F61" s="166">
        <v>1750000000</v>
      </c>
      <c r="G61" s="59"/>
      <c r="H61" s="59"/>
      <c r="I61" s="58">
        <v>1953168032.432423</v>
      </c>
      <c r="J61" s="59"/>
      <c r="K61" s="59"/>
      <c r="L61" s="59"/>
      <c r="M61" s="10">
        <v>1790992538.7824175</v>
      </c>
      <c r="N61" s="10">
        <v>1572610477.0220926</v>
      </c>
      <c r="O61" s="10">
        <v>1266163631.8053386</v>
      </c>
      <c r="P61" s="1"/>
    </row>
    <row r="62" spans="2:16" ht="11.25" customHeight="1">
      <c r="B62" s="25">
        <v>43922</v>
      </c>
      <c r="C62" s="26">
        <v>45536</v>
      </c>
      <c r="D62" s="10">
        <v>53</v>
      </c>
      <c r="E62" s="27">
        <v>1614</v>
      </c>
      <c r="F62" s="166">
        <v>1250000000</v>
      </c>
      <c r="G62" s="59"/>
      <c r="H62" s="59"/>
      <c r="I62" s="58">
        <v>1931563421.583919</v>
      </c>
      <c r="J62" s="59"/>
      <c r="K62" s="59"/>
      <c r="L62" s="59"/>
      <c r="M62" s="10">
        <v>1768177747.0782075</v>
      </c>
      <c r="N62" s="10">
        <v>1548629049.3551002</v>
      </c>
      <c r="O62" s="10">
        <v>1241574234.7493107</v>
      </c>
      <c r="P62" s="1"/>
    </row>
    <row r="63" spans="2:16" ht="11.25" customHeight="1">
      <c r="B63" s="25">
        <v>43922</v>
      </c>
      <c r="C63" s="26">
        <v>45566</v>
      </c>
      <c r="D63" s="10">
        <v>54</v>
      </c>
      <c r="E63" s="27">
        <v>1644</v>
      </c>
      <c r="F63" s="166">
        <v>1250000000</v>
      </c>
      <c r="G63" s="59"/>
      <c r="H63" s="59"/>
      <c r="I63" s="58">
        <v>1911557091.451931</v>
      </c>
      <c r="J63" s="59"/>
      <c r="K63" s="59"/>
      <c r="L63" s="59"/>
      <c r="M63" s="10">
        <v>1746991459.486611</v>
      </c>
      <c r="N63" s="10">
        <v>1526307471.3993409</v>
      </c>
      <c r="O63" s="10">
        <v>1218662376.7121868</v>
      </c>
      <c r="P63" s="1"/>
    </row>
    <row r="64" spans="2:16" ht="11.25" customHeight="1">
      <c r="B64" s="25">
        <v>43922</v>
      </c>
      <c r="C64" s="26">
        <v>45597</v>
      </c>
      <c r="D64" s="10">
        <v>55</v>
      </c>
      <c r="E64" s="27">
        <v>1675</v>
      </c>
      <c r="F64" s="166">
        <v>1250000000</v>
      </c>
      <c r="G64" s="59"/>
      <c r="H64" s="59"/>
      <c r="I64" s="58">
        <v>1892360216.275841</v>
      </c>
      <c r="J64" s="59"/>
      <c r="K64" s="59"/>
      <c r="L64" s="59"/>
      <c r="M64" s="10">
        <v>1726513969.5989034</v>
      </c>
      <c r="N64" s="10">
        <v>1504580531.0139272</v>
      </c>
      <c r="O64" s="10">
        <v>1196226532.220589</v>
      </c>
      <c r="P64" s="1"/>
    </row>
    <row r="65" spans="2:16" ht="11.25" customHeight="1">
      <c r="B65" s="25">
        <v>43922</v>
      </c>
      <c r="C65" s="26">
        <v>45627</v>
      </c>
      <c r="D65" s="10">
        <v>56</v>
      </c>
      <c r="E65" s="27">
        <v>1705</v>
      </c>
      <c r="F65" s="166">
        <v>1250000000</v>
      </c>
      <c r="G65" s="59"/>
      <c r="H65" s="59"/>
      <c r="I65" s="58">
        <v>1873188090.390911</v>
      </c>
      <c r="J65" s="59"/>
      <c r="K65" s="59"/>
      <c r="L65" s="59"/>
      <c r="M65" s="10">
        <v>1706216886.1879554</v>
      </c>
      <c r="N65" s="10">
        <v>1483232880.0018272</v>
      </c>
      <c r="O65" s="10">
        <v>1174419951.7424254</v>
      </c>
      <c r="P65" s="1"/>
    </row>
    <row r="66" spans="2:16" ht="11.25" customHeight="1">
      <c r="B66" s="25">
        <v>43922</v>
      </c>
      <c r="C66" s="26">
        <v>45658</v>
      </c>
      <c r="D66" s="10">
        <v>57</v>
      </c>
      <c r="E66" s="27">
        <v>1736</v>
      </c>
      <c r="F66" s="166">
        <v>1250000000</v>
      </c>
      <c r="G66" s="59"/>
      <c r="H66" s="59"/>
      <c r="I66" s="58">
        <v>1853476392.928794</v>
      </c>
      <c r="J66" s="59"/>
      <c r="K66" s="59"/>
      <c r="L66" s="59"/>
      <c r="M66" s="10">
        <v>1685398821.4222534</v>
      </c>
      <c r="N66" s="10">
        <v>1461409368.944922</v>
      </c>
      <c r="O66" s="10">
        <v>1152239033.0796132</v>
      </c>
      <c r="P66" s="1"/>
    </row>
    <row r="67" spans="2:16" ht="11.25" customHeight="1">
      <c r="B67" s="25">
        <v>43922</v>
      </c>
      <c r="C67" s="26">
        <v>45689</v>
      </c>
      <c r="D67" s="10">
        <v>58</v>
      </c>
      <c r="E67" s="27">
        <v>1767</v>
      </c>
      <c r="F67" s="166">
        <v>1250000000</v>
      </c>
      <c r="G67" s="59"/>
      <c r="H67" s="59"/>
      <c r="I67" s="58">
        <v>1834607755.770142</v>
      </c>
      <c r="J67" s="59"/>
      <c r="K67" s="59"/>
      <c r="L67" s="59"/>
      <c r="M67" s="10">
        <v>1665411775.7935228</v>
      </c>
      <c r="N67" s="10">
        <v>1440406011.9962142</v>
      </c>
      <c r="O67" s="10">
        <v>1130868848.5232613</v>
      </c>
      <c r="P67" s="1"/>
    </row>
    <row r="68" spans="2:16" ht="11.25" customHeight="1">
      <c r="B68" s="25">
        <v>43922</v>
      </c>
      <c r="C68" s="26">
        <v>45717</v>
      </c>
      <c r="D68" s="10">
        <v>59</v>
      </c>
      <c r="E68" s="27">
        <v>1795</v>
      </c>
      <c r="F68" s="166">
        <v>1250000000</v>
      </c>
      <c r="G68" s="59"/>
      <c r="H68" s="59"/>
      <c r="I68" s="58">
        <v>1815648165.479194</v>
      </c>
      <c r="J68" s="59"/>
      <c r="K68" s="59"/>
      <c r="L68" s="59"/>
      <c r="M68" s="10">
        <v>1645675577.9195285</v>
      </c>
      <c r="N68" s="10">
        <v>1420066343.7760282</v>
      </c>
      <c r="O68" s="10">
        <v>1110633992.086265</v>
      </c>
      <c r="P68" s="1"/>
    </row>
    <row r="69" spans="2:16" ht="11.25" customHeight="1">
      <c r="B69" s="25">
        <v>43922</v>
      </c>
      <c r="C69" s="26">
        <v>45748</v>
      </c>
      <c r="D69" s="10">
        <v>60</v>
      </c>
      <c r="E69" s="27">
        <v>1826</v>
      </c>
      <c r="F69" s="166">
        <v>1250000000</v>
      </c>
      <c r="G69" s="59"/>
      <c r="H69" s="59"/>
      <c r="I69" s="58">
        <v>1796479004.973612</v>
      </c>
      <c r="J69" s="59"/>
      <c r="K69" s="59"/>
      <c r="L69" s="59"/>
      <c r="M69" s="10">
        <v>1625539226.7008345</v>
      </c>
      <c r="N69" s="10">
        <v>1399123197.9235132</v>
      </c>
      <c r="O69" s="10">
        <v>1089619592.642404</v>
      </c>
      <c r="P69" s="1"/>
    </row>
    <row r="70" spans="2:16" ht="11.25" customHeight="1">
      <c r="B70" s="25">
        <v>43922</v>
      </c>
      <c r="C70" s="26">
        <v>45778</v>
      </c>
      <c r="D70" s="10">
        <v>61</v>
      </c>
      <c r="E70" s="27">
        <v>1856</v>
      </c>
      <c r="F70" s="166">
        <v>1250000000</v>
      </c>
      <c r="G70" s="59"/>
      <c r="H70" s="59"/>
      <c r="I70" s="58">
        <v>1777987880.529651</v>
      </c>
      <c r="J70" s="59"/>
      <c r="K70" s="59"/>
      <c r="L70" s="59"/>
      <c r="M70" s="10">
        <v>1606166874.354428</v>
      </c>
      <c r="N70" s="10">
        <v>1379046579.2086945</v>
      </c>
      <c r="O70" s="10">
        <v>1069581703.4163165</v>
      </c>
      <c r="P70" s="1"/>
    </row>
    <row r="71" spans="2:16" ht="11.25" customHeight="1">
      <c r="B71" s="25">
        <v>43922</v>
      </c>
      <c r="C71" s="26">
        <v>45809</v>
      </c>
      <c r="D71" s="10">
        <v>62</v>
      </c>
      <c r="E71" s="27">
        <v>1887</v>
      </c>
      <c r="F71" s="166">
        <v>1250000000</v>
      </c>
      <c r="G71" s="59"/>
      <c r="H71" s="59"/>
      <c r="I71" s="58">
        <v>1758230177.560266</v>
      </c>
      <c r="J71" s="59"/>
      <c r="K71" s="59"/>
      <c r="L71" s="59"/>
      <c r="M71" s="10">
        <v>1585624608.472049</v>
      </c>
      <c r="N71" s="10">
        <v>1357946752.3495624</v>
      </c>
      <c r="O71" s="10">
        <v>1048755835.0652843</v>
      </c>
      <c r="P71" s="1"/>
    </row>
    <row r="72" spans="2:16" ht="11.25" customHeight="1">
      <c r="B72" s="25">
        <v>43922</v>
      </c>
      <c r="C72" s="26">
        <v>45839</v>
      </c>
      <c r="D72" s="10">
        <v>63</v>
      </c>
      <c r="E72" s="27">
        <v>1917</v>
      </c>
      <c r="F72" s="166">
        <v>1250000000</v>
      </c>
      <c r="G72" s="59"/>
      <c r="H72" s="59"/>
      <c r="I72" s="58">
        <v>1739283392.838533</v>
      </c>
      <c r="J72" s="59"/>
      <c r="K72" s="59"/>
      <c r="L72" s="59"/>
      <c r="M72" s="10">
        <v>1565963222.0562963</v>
      </c>
      <c r="N72" s="10">
        <v>1337807692.4204237</v>
      </c>
      <c r="O72" s="10">
        <v>1028966940.65096</v>
      </c>
      <c r="P72" s="1"/>
    </row>
    <row r="73" spans="2:16" ht="11.25" customHeight="1">
      <c r="B73" s="25">
        <v>43922</v>
      </c>
      <c r="C73" s="26">
        <v>45870</v>
      </c>
      <c r="D73" s="10">
        <v>64</v>
      </c>
      <c r="E73" s="27">
        <v>1948</v>
      </c>
      <c r="F73" s="166">
        <v>1250000000</v>
      </c>
      <c r="G73" s="59"/>
      <c r="H73" s="59"/>
      <c r="I73" s="58">
        <v>1720903356.520134</v>
      </c>
      <c r="J73" s="59"/>
      <c r="K73" s="59"/>
      <c r="L73" s="59"/>
      <c r="M73" s="10">
        <v>1546786840.3966248</v>
      </c>
      <c r="N73" s="10">
        <v>1318064588.1692224</v>
      </c>
      <c r="O73" s="10">
        <v>1009487730.0506278</v>
      </c>
      <c r="P73" s="1"/>
    </row>
    <row r="74" spans="2:16" ht="11.25" customHeight="1">
      <c r="B74" s="25">
        <v>43922</v>
      </c>
      <c r="C74" s="26">
        <v>45901</v>
      </c>
      <c r="D74" s="10">
        <v>65</v>
      </c>
      <c r="E74" s="27">
        <v>1979</v>
      </c>
      <c r="F74" s="166">
        <v>1250000000</v>
      </c>
      <c r="G74" s="59"/>
      <c r="H74" s="59"/>
      <c r="I74" s="58">
        <v>1702181001.363283</v>
      </c>
      <c r="J74" s="59"/>
      <c r="K74" s="59"/>
      <c r="L74" s="59"/>
      <c r="M74" s="10">
        <v>1527363841.0510247</v>
      </c>
      <c r="N74" s="10">
        <v>1298203636.621026</v>
      </c>
      <c r="O74" s="10">
        <v>990065194.7409748</v>
      </c>
      <c r="P74" s="1"/>
    </row>
    <row r="75" spans="2:16" ht="11.25" customHeight="1">
      <c r="B75" s="25">
        <v>43922</v>
      </c>
      <c r="C75" s="26">
        <v>45931</v>
      </c>
      <c r="D75" s="10">
        <v>66</v>
      </c>
      <c r="E75" s="27">
        <v>2009</v>
      </c>
      <c r="F75" s="166">
        <v>750000000</v>
      </c>
      <c r="G75" s="59"/>
      <c r="H75" s="59"/>
      <c r="I75" s="58">
        <v>1684248041.729362</v>
      </c>
      <c r="J75" s="59"/>
      <c r="K75" s="59"/>
      <c r="L75" s="59"/>
      <c r="M75" s="10">
        <v>1508792016.5148823</v>
      </c>
      <c r="N75" s="10">
        <v>1279261887.2020695</v>
      </c>
      <c r="O75" s="10">
        <v>971620158.5322876</v>
      </c>
      <c r="P75" s="1"/>
    </row>
    <row r="76" spans="2:16" ht="11.25" customHeight="1">
      <c r="B76" s="25">
        <v>43922</v>
      </c>
      <c r="C76" s="26">
        <v>45962</v>
      </c>
      <c r="D76" s="10">
        <v>67</v>
      </c>
      <c r="E76" s="27">
        <v>2040</v>
      </c>
      <c r="F76" s="166">
        <v>750000000</v>
      </c>
      <c r="G76" s="59"/>
      <c r="H76" s="59"/>
      <c r="I76" s="58">
        <v>1665601956.275725</v>
      </c>
      <c r="J76" s="59"/>
      <c r="K76" s="59"/>
      <c r="L76" s="59"/>
      <c r="M76" s="10">
        <v>1489557689.0049405</v>
      </c>
      <c r="N76" s="10">
        <v>1259741696.2917523</v>
      </c>
      <c r="O76" s="10">
        <v>952741711.735422</v>
      </c>
      <c r="P76" s="1"/>
    </row>
    <row r="77" spans="2:16" ht="11.25" customHeight="1">
      <c r="B77" s="25">
        <v>43922</v>
      </c>
      <c r="C77" s="26">
        <v>45992</v>
      </c>
      <c r="D77" s="10">
        <v>68</v>
      </c>
      <c r="E77" s="27">
        <v>2070</v>
      </c>
      <c r="F77" s="166">
        <v>750000000</v>
      </c>
      <c r="G77" s="59"/>
      <c r="H77" s="59"/>
      <c r="I77" s="58">
        <v>1648010580.102755</v>
      </c>
      <c r="J77" s="59"/>
      <c r="K77" s="59"/>
      <c r="L77" s="59"/>
      <c r="M77" s="10">
        <v>1471406469.6761441</v>
      </c>
      <c r="N77" s="10">
        <v>1241328153.2535827</v>
      </c>
      <c r="O77" s="10">
        <v>934967174.7989653</v>
      </c>
      <c r="P77" s="1"/>
    </row>
    <row r="78" spans="2:16" ht="11.25" customHeight="1">
      <c r="B78" s="25">
        <v>43922</v>
      </c>
      <c r="C78" s="26">
        <v>46023</v>
      </c>
      <c r="D78" s="10">
        <v>69</v>
      </c>
      <c r="E78" s="27">
        <v>2101</v>
      </c>
      <c r="F78" s="166">
        <v>750000000</v>
      </c>
      <c r="G78" s="59"/>
      <c r="H78" s="59"/>
      <c r="I78" s="58">
        <v>1630602801.411518</v>
      </c>
      <c r="J78" s="59"/>
      <c r="K78" s="59"/>
      <c r="L78" s="59"/>
      <c r="M78" s="10">
        <v>1453394890.0478985</v>
      </c>
      <c r="N78" s="10">
        <v>1223014668.3399732</v>
      </c>
      <c r="O78" s="10">
        <v>917271803.8447292</v>
      </c>
      <c r="P78" s="1"/>
    </row>
    <row r="79" spans="2:16" ht="11.25" customHeight="1">
      <c r="B79" s="25">
        <v>43922</v>
      </c>
      <c r="C79" s="26">
        <v>46054</v>
      </c>
      <c r="D79" s="10">
        <v>70</v>
      </c>
      <c r="E79" s="27">
        <v>2132</v>
      </c>
      <c r="F79" s="166">
        <v>750000000</v>
      </c>
      <c r="G79" s="59"/>
      <c r="H79" s="59"/>
      <c r="I79" s="58">
        <v>1613316862.563058</v>
      </c>
      <c r="J79" s="59"/>
      <c r="K79" s="59"/>
      <c r="L79" s="59"/>
      <c r="M79" s="10">
        <v>1435548590.162646</v>
      </c>
      <c r="N79" s="10">
        <v>1204925031.8115575</v>
      </c>
      <c r="O79" s="10">
        <v>899876735.9744116</v>
      </c>
      <c r="P79" s="1"/>
    </row>
    <row r="80" spans="2:16" ht="11.25" customHeight="1">
      <c r="B80" s="25">
        <v>43922</v>
      </c>
      <c r="C80" s="26">
        <v>46082</v>
      </c>
      <c r="D80" s="10">
        <v>71</v>
      </c>
      <c r="E80" s="27">
        <v>2160</v>
      </c>
      <c r="F80" s="166">
        <v>750000000</v>
      </c>
      <c r="G80" s="59"/>
      <c r="H80" s="59"/>
      <c r="I80" s="58">
        <v>1595353144.921087</v>
      </c>
      <c r="J80" s="59"/>
      <c r="K80" s="59"/>
      <c r="L80" s="59"/>
      <c r="M80" s="10">
        <v>1417389397.1651285</v>
      </c>
      <c r="N80" s="10">
        <v>1186950002.2226293</v>
      </c>
      <c r="O80" s="10">
        <v>883060450.3518722</v>
      </c>
      <c r="P80" s="1"/>
    </row>
    <row r="81" spans="2:16" ht="11.25" customHeight="1">
      <c r="B81" s="25">
        <v>43922</v>
      </c>
      <c r="C81" s="26">
        <v>46113</v>
      </c>
      <c r="D81" s="10">
        <v>72</v>
      </c>
      <c r="E81" s="27">
        <v>2191</v>
      </c>
      <c r="F81" s="166">
        <v>750000000</v>
      </c>
      <c r="G81" s="59"/>
      <c r="H81" s="59"/>
      <c r="I81" s="58">
        <v>1577505642.85748</v>
      </c>
      <c r="J81" s="59"/>
      <c r="K81" s="59"/>
      <c r="L81" s="59"/>
      <c r="M81" s="10">
        <v>1399155704.1418312</v>
      </c>
      <c r="N81" s="10">
        <v>1168700920.6538858</v>
      </c>
      <c r="O81" s="10">
        <v>865800863.4227554</v>
      </c>
      <c r="P81" s="1"/>
    </row>
    <row r="82" spans="2:16" ht="11.25" customHeight="1">
      <c r="B82" s="25">
        <v>43922</v>
      </c>
      <c r="C82" s="26">
        <v>46143</v>
      </c>
      <c r="D82" s="10">
        <v>73</v>
      </c>
      <c r="E82" s="27">
        <v>2221</v>
      </c>
      <c r="F82" s="166">
        <v>750000000</v>
      </c>
      <c r="G82" s="59"/>
      <c r="H82" s="59"/>
      <c r="I82" s="58">
        <v>1560057423.916088</v>
      </c>
      <c r="J82" s="59"/>
      <c r="K82" s="59"/>
      <c r="L82" s="59"/>
      <c r="M82" s="10">
        <v>1381408967.223591</v>
      </c>
      <c r="N82" s="10">
        <v>1151037245.7506397</v>
      </c>
      <c r="O82" s="10">
        <v>849219755.8172313</v>
      </c>
      <c r="P82" s="1"/>
    </row>
    <row r="83" spans="2:16" ht="11.25" customHeight="1">
      <c r="B83" s="25">
        <v>43922</v>
      </c>
      <c r="C83" s="26">
        <v>46174</v>
      </c>
      <c r="D83" s="10">
        <v>74</v>
      </c>
      <c r="E83" s="27">
        <v>2252</v>
      </c>
      <c r="F83" s="166">
        <v>750000000</v>
      </c>
      <c r="G83" s="59"/>
      <c r="H83" s="59"/>
      <c r="I83" s="58">
        <v>1542574042.160029</v>
      </c>
      <c r="J83" s="59"/>
      <c r="K83" s="59"/>
      <c r="L83" s="59"/>
      <c r="M83" s="10">
        <v>1363610963.4807565</v>
      </c>
      <c r="N83" s="10">
        <v>1133317730.5937133</v>
      </c>
      <c r="O83" s="10">
        <v>832605000.2649527</v>
      </c>
      <c r="P83" s="1"/>
    </row>
    <row r="84" spans="2:16" ht="11.25" customHeight="1">
      <c r="B84" s="25">
        <v>43922</v>
      </c>
      <c r="C84" s="26">
        <v>46204</v>
      </c>
      <c r="D84" s="10">
        <v>75</v>
      </c>
      <c r="E84" s="27">
        <v>2282</v>
      </c>
      <c r="F84" s="166">
        <v>750000000</v>
      </c>
      <c r="G84" s="59"/>
      <c r="H84" s="59"/>
      <c r="I84" s="58">
        <v>1525443197.700555</v>
      </c>
      <c r="J84" s="59"/>
      <c r="K84" s="59"/>
      <c r="L84" s="59"/>
      <c r="M84" s="10">
        <v>1346254185.0220554</v>
      </c>
      <c r="N84" s="10">
        <v>1116138355.4255621</v>
      </c>
      <c r="O84" s="10">
        <v>816622699.1447543</v>
      </c>
      <c r="P84" s="1"/>
    </row>
    <row r="85" spans="2:16" ht="11.25" customHeight="1">
      <c r="B85" s="25">
        <v>43922</v>
      </c>
      <c r="C85" s="26">
        <v>46235</v>
      </c>
      <c r="D85" s="10">
        <v>76</v>
      </c>
      <c r="E85" s="27">
        <v>2313</v>
      </c>
      <c r="F85" s="166">
        <v>750000000</v>
      </c>
      <c r="G85" s="59"/>
      <c r="H85" s="59"/>
      <c r="I85" s="58">
        <v>1508570191.157531</v>
      </c>
      <c r="J85" s="59"/>
      <c r="K85" s="59"/>
      <c r="L85" s="59"/>
      <c r="M85" s="10">
        <v>1329105106.9609625</v>
      </c>
      <c r="N85" s="10">
        <v>1099118166.1352975</v>
      </c>
      <c r="O85" s="10">
        <v>800763778.8893862</v>
      </c>
      <c r="P85" s="1"/>
    </row>
    <row r="86" spans="2:16" ht="11.25" customHeight="1">
      <c r="B86" s="25">
        <v>43922</v>
      </c>
      <c r="C86" s="26">
        <v>46266</v>
      </c>
      <c r="D86" s="10">
        <v>77</v>
      </c>
      <c r="E86" s="27">
        <v>2344</v>
      </c>
      <c r="F86" s="166">
        <v>750000000</v>
      </c>
      <c r="G86" s="59"/>
      <c r="H86" s="59"/>
      <c r="I86" s="58">
        <v>1491188648.108183</v>
      </c>
      <c r="J86" s="59"/>
      <c r="K86" s="59"/>
      <c r="L86" s="59"/>
      <c r="M86" s="10">
        <v>1311563049.1688197</v>
      </c>
      <c r="N86" s="10">
        <v>1081853177.020834</v>
      </c>
      <c r="O86" s="10">
        <v>784846957.1103542</v>
      </c>
      <c r="P86" s="1"/>
    </row>
    <row r="87" spans="2:16" ht="11.25" customHeight="1">
      <c r="B87" s="25">
        <v>43922</v>
      </c>
      <c r="C87" s="26">
        <v>46296</v>
      </c>
      <c r="D87" s="10">
        <v>78</v>
      </c>
      <c r="E87" s="27">
        <v>2374</v>
      </c>
      <c r="F87" s="166">
        <v>750000000</v>
      </c>
      <c r="G87" s="59"/>
      <c r="H87" s="59"/>
      <c r="I87" s="58">
        <v>1474792332.248411</v>
      </c>
      <c r="J87" s="59"/>
      <c r="K87" s="59"/>
      <c r="L87" s="59"/>
      <c r="M87" s="10">
        <v>1295012663.233158</v>
      </c>
      <c r="N87" s="10">
        <v>1065572329.9779812</v>
      </c>
      <c r="O87" s="10">
        <v>769866942.9802518</v>
      </c>
      <c r="P87" s="1"/>
    </row>
    <row r="88" spans="2:16" ht="11.25" customHeight="1">
      <c r="B88" s="25">
        <v>43922</v>
      </c>
      <c r="C88" s="26">
        <v>46327</v>
      </c>
      <c r="D88" s="10">
        <v>79</v>
      </c>
      <c r="E88" s="27">
        <v>2405</v>
      </c>
      <c r="F88" s="166">
        <v>750000000</v>
      </c>
      <c r="G88" s="59"/>
      <c r="H88" s="59"/>
      <c r="I88" s="58">
        <v>1458921697.991232</v>
      </c>
      <c r="J88" s="59"/>
      <c r="K88" s="59"/>
      <c r="L88" s="59"/>
      <c r="M88" s="10">
        <v>1278903885.1582203</v>
      </c>
      <c r="N88" s="10">
        <v>1049641320.5024381</v>
      </c>
      <c r="O88" s="10">
        <v>755144869.3158067</v>
      </c>
      <c r="P88" s="1"/>
    </row>
    <row r="89" spans="2:16" ht="11.25" customHeight="1">
      <c r="B89" s="25">
        <v>43922</v>
      </c>
      <c r="C89" s="26">
        <v>46357</v>
      </c>
      <c r="D89" s="10">
        <v>80</v>
      </c>
      <c r="E89" s="27">
        <v>2435</v>
      </c>
      <c r="F89" s="166">
        <v>750000000</v>
      </c>
      <c r="G89" s="59"/>
      <c r="H89" s="59"/>
      <c r="I89" s="58">
        <v>1442204025.107394</v>
      </c>
      <c r="J89" s="59"/>
      <c r="K89" s="59"/>
      <c r="L89" s="59"/>
      <c r="M89" s="10">
        <v>1262173875.6887257</v>
      </c>
      <c r="N89" s="10">
        <v>1033360761.2411343</v>
      </c>
      <c r="O89" s="10">
        <v>740384651.45127</v>
      </c>
      <c r="P89" s="1"/>
    </row>
    <row r="90" spans="2:16" ht="11.25" customHeight="1">
      <c r="B90" s="25">
        <v>43922</v>
      </c>
      <c r="C90" s="26">
        <v>46388</v>
      </c>
      <c r="D90" s="10">
        <v>81</v>
      </c>
      <c r="E90" s="27">
        <v>2466</v>
      </c>
      <c r="F90" s="166">
        <v>750000000</v>
      </c>
      <c r="G90" s="59"/>
      <c r="H90" s="59"/>
      <c r="I90" s="58">
        <v>1425661477.715484</v>
      </c>
      <c r="J90" s="59"/>
      <c r="K90" s="59"/>
      <c r="L90" s="59"/>
      <c r="M90" s="10">
        <v>1245580147.1224236</v>
      </c>
      <c r="N90" s="10">
        <v>1017181727.4773277</v>
      </c>
      <c r="O90" s="10">
        <v>725705826.7236822</v>
      </c>
      <c r="P90" s="1"/>
    </row>
    <row r="91" spans="2:16" ht="11.25" customHeight="1">
      <c r="B91" s="25">
        <v>43922</v>
      </c>
      <c r="C91" s="26">
        <v>46419</v>
      </c>
      <c r="D91" s="10">
        <v>82</v>
      </c>
      <c r="E91" s="27">
        <v>2497</v>
      </c>
      <c r="F91" s="166">
        <v>750000000</v>
      </c>
      <c r="G91" s="59"/>
      <c r="H91" s="59"/>
      <c r="I91" s="58">
        <v>1410107851.192307</v>
      </c>
      <c r="J91" s="59"/>
      <c r="K91" s="59"/>
      <c r="L91" s="59"/>
      <c r="M91" s="10">
        <v>1229901616.7586272</v>
      </c>
      <c r="N91" s="10">
        <v>1001823783.4873943</v>
      </c>
      <c r="O91" s="10">
        <v>711721388.5560024</v>
      </c>
      <c r="P91" s="1"/>
    </row>
    <row r="92" spans="2:16" ht="11.25" customHeight="1">
      <c r="B92" s="25">
        <v>43922</v>
      </c>
      <c r="C92" s="26">
        <v>46447</v>
      </c>
      <c r="D92" s="10">
        <v>83</v>
      </c>
      <c r="E92" s="27">
        <v>2525</v>
      </c>
      <c r="F92" s="166">
        <v>750000000</v>
      </c>
      <c r="G92" s="59"/>
      <c r="H92" s="59"/>
      <c r="I92" s="58">
        <v>1394629069.370087</v>
      </c>
      <c r="J92" s="59"/>
      <c r="K92" s="59"/>
      <c r="L92" s="59"/>
      <c r="M92" s="10">
        <v>1214537358.6934862</v>
      </c>
      <c r="N92" s="10">
        <v>987035924.1302657</v>
      </c>
      <c r="O92" s="10">
        <v>698532553.837728</v>
      </c>
      <c r="P92" s="1"/>
    </row>
    <row r="93" spans="2:16" ht="11.25" customHeight="1">
      <c r="B93" s="25">
        <v>43922</v>
      </c>
      <c r="C93" s="26">
        <v>46478</v>
      </c>
      <c r="D93" s="10">
        <v>84</v>
      </c>
      <c r="E93" s="27">
        <v>2556</v>
      </c>
      <c r="F93" s="166">
        <v>750000000</v>
      </c>
      <c r="G93" s="59"/>
      <c r="H93" s="59"/>
      <c r="I93" s="58">
        <v>1379340112.330948</v>
      </c>
      <c r="J93" s="59"/>
      <c r="K93" s="59"/>
      <c r="L93" s="59"/>
      <c r="M93" s="10">
        <v>1199185337.8111553</v>
      </c>
      <c r="N93" s="10">
        <v>972081066.1468456</v>
      </c>
      <c r="O93" s="10">
        <v>685035052.8307841</v>
      </c>
      <c r="P93" s="1"/>
    </row>
    <row r="94" spans="2:16" ht="11.25" customHeight="1">
      <c r="B94" s="25">
        <v>43922</v>
      </c>
      <c r="C94" s="26">
        <v>46508</v>
      </c>
      <c r="D94" s="10">
        <v>85</v>
      </c>
      <c r="E94" s="27">
        <v>2586</v>
      </c>
      <c r="F94" s="166">
        <v>750000000</v>
      </c>
      <c r="G94" s="59"/>
      <c r="H94" s="59"/>
      <c r="I94" s="58">
        <v>1364027202.341536</v>
      </c>
      <c r="J94" s="59"/>
      <c r="K94" s="59"/>
      <c r="L94" s="59"/>
      <c r="M94" s="10">
        <v>1183925938.5373647</v>
      </c>
      <c r="N94" s="10">
        <v>957349417.1682091</v>
      </c>
      <c r="O94" s="10">
        <v>671887979.1818866</v>
      </c>
      <c r="P94" s="1"/>
    </row>
    <row r="95" spans="2:16" ht="11.25" customHeight="1">
      <c r="B95" s="25">
        <v>43922</v>
      </c>
      <c r="C95" s="26">
        <v>46539</v>
      </c>
      <c r="D95" s="10">
        <v>86</v>
      </c>
      <c r="E95" s="27">
        <v>2617</v>
      </c>
      <c r="F95" s="166">
        <v>750000000</v>
      </c>
      <c r="G95" s="59"/>
      <c r="H95" s="59"/>
      <c r="I95" s="58">
        <v>1346856397.463583</v>
      </c>
      <c r="J95" s="59"/>
      <c r="K95" s="59"/>
      <c r="L95" s="59"/>
      <c r="M95" s="10">
        <v>1167039556.8643804</v>
      </c>
      <c r="N95" s="10">
        <v>941294695.3730062</v>
      </c>
      <c r="O95" s="10">
        <v>657822349.8054852</v>
      </c>
      <c r="P95" s="1"/>
    </row>
    <row r="96" spans="2:16" ht="11.25" customHeight="1">
      <c r="B96" s="25">
        <v>43922</v>
      </c>
      <c r="C96" s="26">
        <v>46569</v>
      </c>
      <c r="D96" s="10">
        <v>87</v>
      </c>
      <c r="E96" s="27">
        <v>2647</v>
      </c>
      <c r="F96" s="166">
        <v>750000000</v>
      </c>
      <c r="G96" s="59"/>
      <c r="H96" s="59"/>
      <c r="I96" s="58">
        <v>1330960098.939378</v>
      </c>
      <c r="J96" s="59"/>
      <c r="K96" s="59"/>
      <c r="L96" s="59"/>
      <c r="M96" s="10">
        <v>1151372572.067597</v>
      </c>
      <c r="N96" s="10">
        <v>926372557.7627807</v>
      </c>
      <c r="O96" s="10">
        <v>644740242.5512211</v>
      </c>
      <c r="P96" s="1"/>
    </row>
    <row r="97" spans="2:16" ht="11.25" customHeight="1">
      <c r="B97" s="25">
        <v>43922</v>
      </c>
      <c r="C97" s="26">
        <v>46600</v>
      </c>
      <c r="D97" s="10">
        <v>88</v>
      </c>
      <c r="E97" s="27">
        <v>2678</v>
      </c>
      <c r="F97" s="166">
        <v>750000000</v>
      </c>
      <c r="G97" s="59"/>
      <c r="H97" s="59"/>
      <c r="I97" s="58">
        <v>1315921428.182272</v>
      </c>
      <c r="J97" s="59"/>
      <c r="K97" s="59"/>
      <c r="L97" s="59"/>
      <c r="M97" s="10">
        <v>1136432333.3398988</v>
      </c>
      <c r="N97" s="10">
        <v>912026539.6154482</v>
      </c>
      <c r="O97" s="10">
        <v>632067111.0212557</v>
      </c>
      <c r="P97" s="1"/>
    </row>
    <row r="98" spans="2:16" ht="11.25" customHeight="1">
      <c r="B98" s="25">
        <v>43922</v>
      </c>
      <c r="C98" s="26">
        <v>46631</v>
      </c>
      <c r="D98" s="10">
        <v>89</v>
      </c>
      <c r="E98" s="27">
        <v>2709</v>
      </c>
      <c r="F98" s="166">
        <v>750000000</v>
      </c>
      <c r="G98" s="59"/>
      <c r="H98" s="59"/>
      <c r="I98" s="58">
        <v>1300935043.741694</v>
      </c>
      <c r="J98" s="59"/>
      <c r="K98" s="59"/>
      <c r="L98" s="59"/>
      <c r="M98" s="10">
        <v>1121584539.9779694</v>
      </c>
      <c r="N98" s="10">
        <v>897821501.4849195</v>
      </c>
      <c r="O98" s="10">
        <v>619587058.5694076</v>
      </c>
      <c r="P98" s="1"/>
    </row>
    <row r="99" spans="2:16" ht="11.25" customHeight="1">
      <c r="B99" s="25">
        <v>43922</v>
      </c>
      <c r="C99" s="26">
        <v>46661</v>
      </c>
      <c r="D99" s="10">
        <v>90</v>
      </c>
      <c r="E99" s="27">
        <v>2739</v>
      </c>
      <c r="F99" s="166">
        <v>750000000</v>
      </c>
      <c r="G99" s="59"/>
      <c r="H99" s="59"/>
      <c r="I99" s="58">
        <v>1286082533.836342</v>
      </c>
      <c r="J99" s="59"/>
      <c r="K99" s="59"/>
      <c r="L99" s="59"/>
      <c r="M99" s="10">
        <v>1106959679.6634789</v>
      </c>
      <c r="N99" s="10">
        <v>883933426.119937</v>
      </c>
      <c r="O99" s="10">
        <v>607502370.2018086</v>
      </c>
      <c r="P99" s="1"/>
    </row>
    <row r="100" spans="2:16" ht="11.25" customHeight="1">
      <c r="B100" s="25">
        <v>43922</v>
      </c>
      <c r="C100" s="26">
        <v>46692</v>
      </c>
      <c r="D100" s="10">
        <v>91</v>
      </c>
      <c r="E100" s="27">
        <v>2770</v>
      </c>
      <c r="F100" s="166">
        <v>750000000</v>
      </c>
      <c r="G100" s="59"/>
      <c r="H100" s="59"/>
      <c r="I100" s="58">
        <v>1271079386.365325</v>
      </c>
      <c r="J100" s="59"/>
      <c r="K100" s="59"/>
      <c r="L100" s="59"/>
      <c r="M100" s="10">
        <v>1092190555.6150596</v>
      </c>
      <c r="N100" s="10">
        <v>869921900.7095699</v>
      </c>
      <c r="O100" s="10">
        <v>595340329.7598324</v>
      </c>
      <c r="P100" s="1"/>
    </row>
    <row r="101" spans="2:16" ht="11.25" customHeight="1">
      <c r="B101" s="25">
        <v>43922</v>
      </c>
      <c r="C101" s="26">
        <v>46722</v>
      </c>
      <c r="D101" s="10">
        <v>92</v>
      </c>
      <c r="E101" s="27">
        <v>2800</v>
      </c>
      <c r="F101" s="166">
        <v>750000000</v>
      </c>
      <c r="G101" s="59"/>
      <c r="H101" s="59"/>
      <c r="I101" s="58">
        <v>1253285145.671015</v>
      </c>
      <c r="J101" s="59"/>
      <c r="K101" s="59"/>
      <c r="L101" s="59"/>
      <c r="M101" s="10">
        <v>1075133003.912264</v>
      </c>
      <c r="N101" s="10">
        <v>854228012.2221845</v>
      </c>
      <c r="O101" s="10">
        <v>582203660.2621185</v>
      </c>
      <c r="P101" s="1"/>
    </row>
    <row r="102" spans="2:16" ht="11.25" customHeight="1">
      <c r="B102" s="25">
        <v>43922</v>
      </c>
      <c r="C102" s="26">
        <v>46753</v>
      </c>
      <c r="D102" s="10">
        <v>93</v>
      </c>
      <c r="E102" s="27">
        <v>2831</v>
      </c>
      <c r="F102" s="166">
        <v>750000000</v>
      </c>
      <c r="G102" s="59"/>
      <c r="H102" s="59"/>
      <c r="I102" s="58">
        <v>1238719362.573652</v>
      </c>
      <c r="J102" s="59"/>
      <c r="K102" s="59"/>
      <c r="L102" s="59"/>
      <c r="M102" s="10">
        <v>1060835407.4569964</v>
      </c>
      <c r="N102" s="10">
        <v>840724521.4464381</v>
      </c>
      <c r="O102" s="10">
        <v>570573315.5947927</v>
      </c>
      <c r="P102" s="1"/>
    </row>
    <row r="103" spans="2:16" ht="11.25" customHeight="1">
      <c r="B103" s="25">
        <v>43922</v>
      </c>
      <c r="C103" s="26">
        <v>46784</v>
      </c>
      <c r="D103" s="10">
        <v>94</v>
      </c>
      <c r="E103" s="27">
        <v>2862</v>
      </c>
      <c r="F103" s="166">
        <v>750000000</v>
      </c>
      <c r="G103" s="59"/>
      <c r="H103" s="59"/>
      <c r="I103" s="58">
        <v>1224424959.824617</v>
      </c>
      <c r="J103" s="59"/>
      <c r="K103" s="59"/>
      <c r="L103" s="59"/>
      <c r="M103" s="10">
        <v>1046815232.8678279</v>
      </c>
      <c r="N103" s="10">
        <v>827503490.8633469</v>
      </c>
      <c r="O103" s="10">
        <v>559221932.8985718</v>
      </c>
      <c r="P103" s="1"/>
    </row>
    <row r="104" spans="2:16" ht="11.25" customHeight="1">
      <c r="B104" s="25">
        <v>43922</v>
      </c>
      <c r="C104" s="26">
        <v>46813</v>
      </c>
      <c r="D104" s="10">
        <v>95</v>
      </c>
      <c r="E104" s="27">
        <v>2891</v>
      </c>
      <c r="F104" s="166">
        <v>0</v>
      </c>
      <c r="G104" s="59"/>
      <c r="H104" s="59"/>
      <c r="I104" s="58">
        <v>1209474182.19543</v>
      </c>
      <c r="J104" s="59"/>
      <c r="K104" s="59"/>
      <c r="L104" s="59"/>
      <c r="M104" s="10">
        <v>1032392411.2388066</v>
      </c>
      <c r="N104" s="10">
        <v>814160533.5132523</v>
      </c>
      <c r="O104" s="10">
        <v>548024475.599826</v>
      </c>
      <c r="P104" s="1"/>
    </row>
    <row r="105" spans="2:16" ht="11.25" customHeight="1">
      <c r="B105" s="25">
        <v>43922</v>
      </c>
      <c r="C105" s="26">
        <v>46844</v>
      </c>
      <c r="D105" s="10">
        <v>96</v>
      </c>
      <c r="E105" s="27">
        <v>2922</v>
      </c>
      <c r="F105" s="166"/>
      <c r="G105" s="59"/>
      <c r="H105" s="59"/>
      <c r="I105" s="58">
        <v>1195215179.880486</v>
      </c>
      <c r="J105" s="59"/>
      <c r="K105" s="59"/>
      <c r="L105" s="59"/>
      <c r="M105" s="10">
        <v>1018490730.2795944</v>
      </c>
      <c r="N105" s="10">
        <v>801154757.6759496</v>
      </c>
      <c r="O105" s="10">
        <v>536985977.2162669</v>
      </c>
      <c r="P105" s="1"/>
    </row>
    <row r="106" spans="2:16" ht="11.25" customHeight="1">
      <c r="B106" s="25">
        <v>43922</v>
      </c>
      <c r="C106" s="26">
        <v>46874</v>
      </c>
      <c r="D106" s="10">
        <v>97</v>
      </c>
      <c r="E106" s="27">
        <v>2952</v>
      </c>
      <c r="F106" s="166"/>
      <c r="G106" s="59"/>
      <c r="H106" s="59"/>
      <c r="I106" s="58">
        <v>1180981406.912681</v>
      </c>
      <c r="J106" s="59"/>
      <c r="K106" s="59"/>
      <c r="L106" s="59"/>
      <c r="M106" s="10">
        <v>1004709713.4095856</v>
      </c>
      <c r="N106" s="10">
        <v>788369299.4949895</v>
      </c>
      <c r="O106" s="10">
        <v>526250250.81076694</v>
      </c>
      <c r="P106" s="1"/>
    </row>
    <row r="107" spans="2:16" ht="11.25" customHeight="1">
      <c r="B107" s="25">
        <v>43922</v>
      </c>
      <c r="C107" s="26">
        <v>46905</v>
      </c>
      <c r="D107" s="10">
        <v>98</v>
      </c>
      <c r="E107" s="27">
        <v>2983</v>
      </c>
      <c r="F107" s="166"/>
      <c r="G107" s="59"/>
      <c r="H107" s="59"/>
      <c r="I107" s="58">
        <v>1166669160.406987</v>
      </c>
      <c r="J107" s="59"/>
      <c r="K107" s="59"/>
      <c r="L107" s="59"/>
      <c r="M107" s="10">
        <v>990850282.9389184</v>
      </c>
      <c r="N107" s="10">
        <v>775516841.0695149</v>
      </c>
      <c r="O107" s="10">
        <v>515478391.9152287</v>
      </c>
      <c r="P107" s="1"/>
    </row>
    <row r="108" spans="2:16" ht="11.25" customHeight="1">
      <c r="B108" s="25">
        <v>43922</v>
      </c>
      <c r="C108" s="26">
        <v>46935</v>
      </c>
      <c r="D108" s="10">
        <v>99</v>
      </c>
      <c r="E108" s="27">
        <v>3013</v>
      </c>
      <c r="F108" s="166"/>
      <c r="G108" s="59"/>
      <c r="H108" s="59"/>
      <c r="I108" s="58">
        <v>1152385601.86643</v>
      </c>
      <c r="J108" s="59"/>
      <c r="K108" s="59"/>
      <c r="L108" s="59"/>
      <c r="M108" s="10">
        <v>977112802.5929035</v>
      </c>
      <c r="N108" s="10">
        <v>762882524.5858998</v>
      </c>
      <c r="O108" s="10">
        <v>505001864.6674717</v>
      </c>
      <c r="P108" s="1"/>
    </row>
    <row r="109" spans="2:16" ht="11.25" customHeight="1">
      <c r="B109" s="25">
        <v>43922</v>
      </c>
      <c r="C109" s="26">
        <v>46966</v>
      </c>
      <c r="D109" s="10">
        <v>100</v>
      </c>
      <c r="E109" s="27">
        <v>3044</v>
      </c>
      <c r="F109" s="166"/>
      <c r="G109" s="59"/>
      <c r="H109" s="59"/>
      <c r="I109" s="58">
        <v>1138796611.186148</v>
      </c>
      <c r="J109" s="59"/>
      <c r="K109" s="59"/>
      <c r="L109" s="59"/>
      <c r="M109" s="10">
        <v>963952924.6588181</v>
      </c>
      <c r="N109" s="10">
        <v>750693890.0913242</v>
      </c>
      <c r="O109" s="10">
        <v>494828626.0907962</v>
      </c>
      <c r="P109" s="1"/>
    </row>
    <row r="110" spans="2:16" ht="11.25" customHeight="1">
      <c r="B110" s="25">
        <v>43922</v>
      </c>
      <c r="C110" s="26">
        <v>46997</v>
      </c>
      <c r="D110" s="10">
        <v>101</v>
      </c>
      <c r="E110" s="27">
        <v>3075</v>
      </c>
      <c r="F110" s="166"/>
      <c r="G110" s="59"/>
      <c r="H110" s="59"/>
      <c r="I110" s="58">
        <v>1124650457.831649</v>
      </c>
      <c r="J110" s="59"/>
      <c r="K110" s="59"/>
      <c r="L110" s="59"/>
      <c r="M110" s="10">
        <v>950364056.6386243</v>
      </c>
      <c r="N110" s="10">
        <v>738229084.4559758</v>
      </c>
      <c r="O110" s="10">
        <v>484551235.8985256</v>
      </c>
      <c r="P110" s="1"/>
    </row>
    <row r="111" spans="2:16" ht="11.25" customHeight="1">
      <c r="B111" s="25">
        <v>43922</v>
      </c>
      <c r="C111" s="26">
        <v>47027</v>
      </c>
      <c r="D111" s="10">
        <v>102</v>
      </c>
      <c r="E111" s="27">
        <v>3105</v>
      </c>
      <c r="F111" s="166"/>
      <c r="G111" s="59"/>
      <c r="H111" s="59"/>
      <c r="I111" s="58">
        <v>1111194140.676289</v>
      </c>
      <c r="J111" s="59"/>
      <c r="K111" s="59"/>
      <c r="L111" s="59"/>
      <c r="M111" s="10">
        <v>937451787.1642549</v>
      </c>
      <c r="N111" s="10">
        <v>726406726.9556005</v>
      </c>
      <c r="O111" s="10">
        <v>474836937.24847126</v>
      </c>
      <c r="P111" s="1"/>
    </row>
    <row r="112" spans="2:16" ht="11.25" customHeight="1">
      <c r="B112" s="25">
        <v>43922</v>
      </c>
      <c r="C112" s="26">
        <v>47058</v>
      </c>
      <c r="D112" s="10">
        <v>103</v>
      </c>
      <c r="E112" s="27">
        <v>3136</v>
      </c>
      <c r="F112" s="166"/>
      <c r="G112" s="59"/>
      <c r="H112" s="59"/>
      <c r="I112" s="58">
        <v>1097913623.929728</v>
      </c>
      <c r="J112" s="59"/>
      <c r="K112" s="59"/>
      <c r="L112" s="59"/>
      <c r="M112" s="10">
        <v>924676779.9072102</v>
      </c>
      <c r="N112" s="10">
        <v>714685483.3560467</v>
      </c>
      <c r="O112" s="10">
        <v>465196263.8689936</v>
      </c>
      <c r="P112" s="1"/>
    </row>
    <row r="113" spans="2:16" ht="11.25" customHeight="1">
      <c r="B113" s="25">
        <v>43922</v>
      </c>
      <c r="C113" s="26">
        <v>47088</v>
      </c>
      <c r="D113" s="10">
        <v>104</v>
      </c>
      <c r="E113" s="27">
        <v>3166</v>
      </c>
      <c r="F113" s="166"/>
      <c r="G113" s="59"/>
      <c r="H113" s="59"/>
      <c r="I113" s="58">
        <v>1084542591.604423</v>
      </c>
      <c r="J113" s="59"/>
      <c r="K113" s="59"/>
      <c r="L113" s="59"/>
      <c r="M113" s="10">
        <v>911916240.3697476</v>
      </c>
      <c r="N113" s="10">
        <v>703088065.8775482</v>
      </c>
      <c r="O113" s="10">
        <v>455771397.58251655</v>
      </c>
      <c r="P113" s="1"/>
    </row>
    <row r="114" spans="2:16" ht="11.25" customHeight="1">
      <c r="B114" s="25">
        <v>43922</v>
      </c>
      <c r="C114" s="26">
        <v>47119</v>
      </c>
      <c r="D114" s="10">
        <v>105</v>
      </c>
      <c r="E114" s="27">
        <v>3197</v>
      </c>
      <c r="F114" s="166"/>
      <c r="G114" s="59"/>
      <c r="H114" s="59"/>
      <c r="I114" s="58">
        <v>1071372442.219511</v>
      </c>
      <c r="J114" s="59"/>
      <c r="K114" s="59"/>
      <c r="L114" s="59"/>
      <c r="M114" s="10">
        <v>899314484.7628038</v>
      </c>
      <c r="N114" s="10">
        <v>691608715.4394352</v>
      </c>
      <c r="O114" s="10">
        <v>446431075.63450134</v>
      </c>
      <c r="P114" s="1"/>
    </row>
    <row r="115" spans="2:16" ht="11.25" customHeight="1">
      <c r="B115" s="25">
        <v>43922</v>
      </c>
      <c r="C115" s="26">
        <v>47150</v>
      </c>
      <c r="D115" s="10">
        <v>106</v>
      </c>
      <c r="E115" s="27">
        <v>3228</v>
      </c>
      <c r="F115" s="166"/>
      <c r="G115" s="59"/>
      <c r="H115" s="59"/>
      <c r="I115" s="58">
        <v>1057645290.292118</v>
      </c>
      <c r="J115" s="59"/>
      <c r="K115" s="59"/>
      <c r="L115" s="59"/>
      <c r="M115" s="10">
        <v>886286095.6452253</v>
      </c>
      <c r="N115" s="10">
        <v>679855942.4340402</v>
      </c>
      <c r="O115" s="10">
        <v>436985954.134639</v>
      </c>
      <c r="P115" s="1"/>
    </row>
    <row r="116" spans="2:16" ht="11.25" customHeight="1">
      <c r="B116" s="25">
        <v>43922</v>
      </c>
      <c r="C116" s="26">
        <v>47178</v>
      </c>
      <c r="D116" s="10">
        <v>107</v>
      </c>
      <c r="E116" s="27">
        <v>3256</v>
      </c>
      <c r="F116" s="166"/>
      <c r="G116" s="59"/>
      <c r="H116" s="59"/>
      <c r="I116" s="58">
        <v>1044343144.109376</v>
      </c>
      <c r="J116" s="59"/>
      <c r="K116" s="59"/>
      <c r="L116" s="59"/>
      <c r="M116" s="10">
        <v>873798388.1021674</v>
      </c>
      <c r="N116" s="10">
        <v>668736945.7129718</v>
      </c>
      <c r="O116" s="10">
        <v>428194326.28009444</v>
      </c>
      <c r="P116" s="1"/>
    </row>
    <row r="117" spans="2:16" ht="11.25" customHeight="1">
      <c r="B117" s="25">
        <v>43922</v>
      </c>
      <c r="C117" s="26">
        <v>47209</v>
      </c>
      <c r="D117" s="10">
        <v>108</v>
      </c>
      <c r="E117" s="27">
        <v>3287</v>
      </c>
      <c r="F117" s="166"/>
      <c r="G117" s="59"/>
      <c r="H117" s="59"/>
      <c r="I117" s="58">
        <v>1030203817.476837</v>
      </c>
      <c r="J117" s="59"/>
      <c r="K117" s="59"/>
      <c r="L117" s="59"/>
      <c r="M117" s="10">
        <v>860506099.5546172</v>
      </c>
      <c r="N117" s="10">
        <v>656889203.7006887</v>
      </c>
      <c r="O117" s="10">
        <v>418826675.7126602</v>
      </c>
      <c r="P117" s="1"/>
    </row>
    <row r="118" spans="2:16" ht="11.25" customHeight="1">
      <c r="B118" s="25">
        <v>43922</v>
      </c>
      <c r="C118" s="26">
        <v>47239</v>
      </c>
      <c r="D118" s="10">
        <v>109</v>
      </c>
      <c r="E118" s="27">
        <v>3317</v>
      </c>
      <c r="F118" s="166"/>
      <c r="G118" s="59"/>
      <c r="H118" s="59"/>
      <c r="I118" s="58">
        <v>1016538481.916811</v>
      </c>
      <c r="J118" s="59"/>
      <c r="K118" s="59"/>
      <c r="L118" s="59"/>
      <c r="M118" s="10">
        <v>847698046.7978784</v>
      </c>
      <c r="N118" s="10">
        <v>645519135.4095635</v>
      </c>
      <c r="O118" s="10">
        <v>409890086.7032372</v>
      </c>
      <c r="P118" s="1"/>
    </row>
    <row r="119" spans="2:16" ht="11.25" customHeight="1">
      <c r="B119" s="25">
        <v>43922</v>
      </c>
      <c r="C119" s="26">
        <v>47270</v>
      </c>
      <c r="D119" s="10">
        <v>110</v>
      </c>
      <c r="E119" s="27">
        <v>3348</v>
      </c>
      <c r="F119" s="166"/>
      <c r="G119" s="59"/>
      <c r="H119" s="59"/>
      <c r="I119" s="58">
        <v>1003373058.802612</v>
      </c>
      <c r="J119" s="59"/>
      <c r="K119" s="59"/>
      <c r="L119" s="59"/>
      <c r="M119" s="10">
        <v>835300177.0208048</v>
      </c>
      <c r="N119" s="10">
        <v>634460522.6146113</v>
      </c>
      <c r="O119" s="10">
        <v>401161751.05898625</v>
      </c>
      <c r="P119" s="1"/>
    </row>
    <row r="120" spans="2:16" ht="11.25" customHeight="1">
      <c r="B120" s="25">
        <v>43922</v>
      </c>
      <c r="C120" s="26">
        <v>47300</v>
      </c>
      <c r="D120" s="10">
        <v>111</v>
      </c>
      <c r="E120" s="27">
        <v>3378</v>
      </c>
      <c r="F120" s="166"/>
      <c r="G120" s="59"/>
      <c r="H120" s="59"/>
      <c r="I120" s="58">
        <v>990554568.779114</v>
      </c>
      <c r="J120" s="59"/>
      <c r="K120" s="59"/>
      <c r="L120" s="59"/>
      <c r="M120" s="10">
        <v>823275333.4181886</v>
      </c>
      <c r="N120" s="10">
        <v>623787836.416237</v>
      </c>
      <c r="O120" s="10">
        <v>392796762.07344604</v>
      </c>
      <c r="P120" s="1"/>
    </row>
    <row r="121" spans="2:16" ht="11.25" customHeight="1">
      <c r="B121" s="25">
        <v>43922</v>
      </c>
      <c r="C121" s="26">
        <v>47331</v>
      </c>
      <c r="D121" s="10">
        <v>112</v>
      </c>
      <c r="E121" s="27">
        <v>3409</v>
      </c>
      <c r="F121" s="166"/>
      <c r="G121" s="59"/>
      <c r="H121" s="59"/>
      <c r="I121" s="58">
        <v>978164080.496516</v>
      </c>
      <c r="J121" s="59"/>
      <c r="K121" s="59"/>
      <c r="L121" s="59"/>
      <c r="M121" s="10">
        <v>811598410.8659306</v>
      </c>
      <c r="N121" s="10">
        <v>613376424.1646502</v>
      </c>
      <c r="O121" s="10">
        <v>384604796.47200716</v>
      </c>
      <c r="P121" s="1"/>
    </row>
    <row r="122" spans="2:16" ht="11.25" customHeight="1">
      <c r="B122" s="25">
        <v>43922</v>
      </c>
      <c r="C122" s="26">
        <v>47362</v>
      </c>
      <c r="D122" s="10">
        <v>113</v>
      </c>
      <c r="E122" s="27">
        <v>3440</v>
      </c>
      <c r="F122" s="166"/>
      <c r="G122" s="59"/>
      <c r="H122" s="59"/>
      <c r="I122" s="58">
        <v>964457473.806015</v>
      </c>
      <c r="J122" s="59"/>
      <c r="K122" s="59"/>
      <c r="L122" s="59"/>
      <c r="M122" s="10">
        <v>798868577.4632841</v>
      </c>
      <c r="N122" s="10">
        <v>602220206.2577523</v>
      </c>
      <c r="O122" s="10">
        <v>376010142.3644468</v>
      </c>
      <c r="P122" s="1"/>
    </row>
    <row r="123" spans="2:16" ht="11.25" customHeight="1">
      <c r="B123" s="25">
        <v>43922</v>
      </c>
      <c r="C123" s="26">
        <v>47392</v>
      </c>
      <c r="D123" s="10">
        <v>114</v>
      </c>
      <c r="E123" s="27">
        <v>3470</v>
      </c>
      <c r="F123" s="166"/>
      <c r="G123" s="59"/>
      <c r="H123" s="59"/>
      <c r="I123" s="58">
        <v>952362181.219089</v>
      </c>
      <c r="J123" s="59"/>
      <c r="K123" s="59"/>
      <c r="L123" s="59"/>
      <c r="M123" s="10">
        <v>787555116.9100966</v>
      </c>
      <c r="N123" s="10">
        <v>592230417.089219</v>
      </c>
      <c r="O123" s="10">
        <v>368257015.25917405</v>
      </c>
      <c r="P123" s="1"/>
    </row>
    <row r="124" spans="2:16" ht="11.25" customHeight="1">
      <c r="B124" s="25">
        <v>43922</v>
      </c>
      <c r="C124" s="26">
        <v>47423</v>
      </c>
      <c r="D124" s="10">
        <v>115</v>
      </c>
      <c r="E124" s="27">
        <v>3501</v>
      </c>
      <c r="F124" s="166"/>
      <c r="G124" s="59"/>
      <c r="H124" s="59"/>
      <c r="I124" s="58">
        <v>940079535.629273</v>
      </c>
      <c r="J124" s="59"/>
      <c r="K124" s="59"/>
      <c r="L124" s="59"/>
      <c r="M124" s="10">
        <v>776079468.7878081</v>
      </c>
      <c r="N124" s="10">
        <v>582116673.2618833</v>
      </c>
      <c r="O124" s="10">
        <v>360435017.92795783</v>
      </c>
      <c r="P124" s="1"/>
    </row>
    <row r="125" spans="2:16" ht="11.25" customHeight="1">
      <c r="B125" s="25">
        <v>43922</v>
      </c>
      <c r="C125" s="26">
        <v>47453</v>
      </c>
      <c r="D125" s="10">
        <v>116</v>
      </c>
      <c r="E125" s="27">
        <v>3531</v>
      </c>
      <c r="F125" s="166"/>
      <c r="G125" s="59"/>
      <c r="H125" s="59"/>
      <c r="I125" s="58">
        <v>927609740.701173</v>
      </c>
      <c r="J125" s="59"/>
      <c r="K125" s="59"/>
      <c r="L125" s="59"/>
      <c r="M125" s="10">
        <v>764528107.0496424</v>
      </c>
      <c r="N125" s="10">
        <v>572040882.7151518</v>
      </c>
      <c r="O125" s="10">
        <v>352744370.0293601</v>
      </c>
      <c r="P125" s="1"/>
    </row>
    <row r="126" spans="2:16" ht="11.25" customHeight="1">
      <c r="B126" s="25">
        <v>43922</v>
      </c>
      <c r="C126" s="26">
        <v>47484</v>
      </c>
      <c r="D126" s="10">
        <v>117</v>
      </c>
      <c r="E126" s="27">
        <v>3562</v>
      </c>
      <c r="F126" s="166"/>
      <c r="G126" s="59"/>
      <c r="H126" s="59"/>
      <c r="I126" s="58">
        <v>915756044.67999</v>
      </c>
      <c r="J126" s="59"/>
      <c r="K126" s="59"/>
      <c r="L126" s="59"/>
      <c r="M126" s="10">
        <v>753478264.9055198</v>
      </c>
      <c r="N126" s="10">
        <v>562339296.9958594</v>
      </c>
      <c r="O126" s="10">
        <v>345293239.9941473</v>
      </c>
      <c r="P126" s="1"/>
    </row>
    <row r="127" spans="2:16" ht="11.25" customHeight="1">
      <c r="B127" s="25">
        <v>43922</v>
      </c>
      <c r="C127" s="26">
        <v>47515</v>
      </c>
      <c r="D127" s="10">
        <v>118</v>
      </c>
      <c r="E127" s="27">
        <v>3593</v>
      </c>
      <c r="F127" s="166"/>
      <c r="G127" s="59"/>
      <c r="H127" s="59"/>
      <c r="I127" s="58">
        <v>903588641.282929</v>
      </c>
      <c r="J127" s="59"/>
      <c r="K127" s="59"/>
      <c r="L127" s="59"/>
      <c r="M127" s="10">
        <v>742206027.5141383</v>
      </c>
      <c r="N127" s="10">
        <v>552517800.7288321</v>
      </c>
      <c r="O127" s="10">
        <v>337825584.14871764</v>
      </c>
      <c r="P127" s="1"/>
    </row>
    <row r="128" spans="2:16" ht="11.25" customHeight="1">
      <c r="B128" s="25">
        <v>43922</v>
      </c>
      <c r="C128" s="26">
        <v>47543</v>
      </c>
      <c r="D128" s="10">
        <v>119</v>
      </c>
      <c r="E128" s="27">
        <v>3621</v>
      </c>
      <c r="F128" s="166"/>
      <c r="G128" s="59"/>
      <c r="H128" s="59"/>
      <c r="I128" s="58">
        <v>891344229.914919</v>
      </c>
      <c r="J128" s="59"/>
      <c r="K128" s="59"/>
      <c r="L128" s="59"/>
      <c r="M128" s="10">
        <v>731026792.7554433</v>
      </c>
      <c r="N128" s="10">
        <v>542945462.6934124</v>
      </c>
      <c r="O128" s="10">
        <v>330702502.49039054</v>
      </c>
      <c r="P128" s="1"/>
    </row>
    <row r="129" spans="2:16" ht="11.25" customHeight="1">
      <c r="B129" s="25">
        <v>43922</v>
      </c>
      <c r="C129" s="26">
        <v>47574</v>
      </c>
      <c r="D129" s="10">
        <v>120</v>
      </c>
      <c r="E129" s="27">
        <v>3652</v>
      </c>
      <c r="F129" s="166"/>
      <c r="G129" s="59"/>
      <c r="H129" s="59"/>
      <c r="I129" s="58">
        <v>879687816.878961</v>
      </c>
      <c r="J129" s="59"/>
      <c r="K129" s="59"/>
      <c r="L129" s="59"/>
      <c r="M129" s="10">
        <v>720243244.3582531</v>
      </c>
      <c r="N129" s="10">
        <v>533575893.0734002</v>
      </c>
      <c r="O129" s="10">
        <v>323619060.45668864</v>
      </c>
      <c r="P129" s="1"/>
    </row>
    <row r="130" spans="2:16" ht="11.25" customHeight="1">
      <c r="B130" s="25">
        <v>43922</v>
      </c>
      <c r="C130" s="26">
        <v>47604</v>
      </c>
      <c r="D130" s="10">
        <v>121</v>
      </c>
      <c r="E130" s="27">
        <v>3682</v>
      </c>
      <c r="F130" s="166"/>
      <c r="G130" s="59"/>
      <c r="H130" s="59"/>
      <c r="I130" s="58">
        <v>868087674.244529</v>
      </c>
      <c r="J130" s="59"/>
      <c r="K130" s="59"/>
      <c r="L130" s="59"/>
      <c r="M130" s="10">
        <v>709579020.0390974</v>
      </c>
      <c r="N130" s="10">
        <v>524381715.6764172</v>
      </c>
      <c r="O130" s="10">
        <v>316738981.8412357</v>
      </c>
      <c r="P130" s="1"/>
    </row>
    <row r="131" spans="2:16" ht="11.25" customHeight="1">
      <c r="B131" s="25">
        <v>43922</v>
      </c>
      <c r="C131" s="26">
        <v>47635</v>
      </c>
      <c r="D131" s="10">
        <v>122</v>
      </c>
      <c r="E131" s="27">
        <v>3713</v>
      </c>
      <c r="F131" s="166"/>
      <c r="G131" s="59"/>
      <c r="H131" s="59"/>
      <c r="I131" s="58">
        <v>856599692.743623</v>
      </c>
      <c r="J131" s="59"/>
      <c r="K131" s="59"/>
      <c r="L131" s="59"/>
      <c r="M131" s="10">
        <v>699001117.141098</v>
      </c>
      <c r="N131" s="10">
        <v>515250873.3003956</v>
      </c>
      <c r="O131" s="10">
        <v>309905534.55357003</v>
      </c>
      <c r="P131" s="1"/>
    </row>
    <row r="132" spans="2:16" ht="11.25" customHeight="1">
      <c r="B132" s="25">
        <v>43922</v>
      </c>
      <c r="C132" s="26">
        <v>47665</v>
      </c>
      <c r="D132" s="10">
        <v>123</v>
      </c>
      <c r="E132" s="27">
        <v>3743</v>
      </c>
      <c r="F132" s="166"/>
      <c r="G132" s="59"/>
      <c r="H132" s="59"/>
      <c r="I132" s="58">
        <v>845266829.718701</v>
      </c>
      <c r="J132" s="59"/>
      <c r="K132" s="59"/>
      <c r="L132" s="59"/>
      <c r="M132" s="10">
        <v>688621126.514093</v>
      </c>
      <c r="N132" s="10">
        <v>506350189.0886953</v>
      </c>
      <c r="O132" s="10">
        <v>303303663.2783678</v>
      </c>
      <c r="P132" s="1"/>
    </row>
    <row r="133" spans="2:16" ht="11.25" customHeight="1">
      <c r="B133" s="25">
        <v>43922</v>
      </c>
      <c r="C133" s="26">
        <v>47696</v>
      </c>
      <c r="D133" s="10">
        <v>124</v>
      </c>
      <c r="E133" s="27">
        <v>3774</v>
      </c>
      <c r="F133" s="166"/>
      <c r="G133" s="59"/>
      <c r="H133" s="59"/>
      <c r="I133" s="58">
        <v>834037557.030283</v>
      </c>
      <c r="J133" s="59"/>
      <c r="K133" s="59"/>
      <c r="L133" s="59"/>
      <c r="M133" s="10">
        <v>678320437.7132685</v>
      </c>
      <c r="N133" s="10">
        <v>497507496.8013423</v>
      </c>
      <c r="O133" s="10">
        <v>296744670.7516845</v>
      </c>
      <c r="P133" s="1"/>
    </row>
    <row r="134" spans="2:16" ht="11.25" customHeight="1">
      <c r="B134" s="25">
        <v>43922</v>
      </c>
      <c r="C134" s="26">
        <v>47727</v>
      </c>
      <c r="D134" s="10">
        <v>125</v>
      </c>
      <c r="E134" s="27">
        <v>3805</v>
      </c>
      <c r="F134" s="166"/>
      <c r="G134" s="59"/>
      <c r="H134" s="59"/>
      <c r="I134" s="58">
        <v>822944985.870737</v>
      </c>
      <c r="J134" s="59"/>
      <c r="K134" s="59"/>
      <c r="L134" s="59"/>
      <c r="M134" s="10">
        <v>668163699.8471825</v>
      </c>
      <c r="N134" s="10">
        <v>488811817.96275413</v>
      </c>
      <c r="O134" s="10">
        <v>290323115.45471835</v>
      </c>
      <c r="P134" s="1"/>
    </row>
    <row r="135" spans="2:16" ht="11.25" customHeight="1">
      <c r="B135" s="25">
        <v>43922</v>
      </c>
      <c r="C135" s="26">
        <v>47757</v>
      </c>
      <c r="D135" s="10">
        <v>126</v>
      </c>
      <c r="E135" s="27">
        <v>3835</v>
      </c>
      <c r="F135" s="166"/>
      <c r="G135" s="59"/>
      <c r="H135" s="59"/>
      <c r="I135" s="58">
        <v>811856447.19162</v>
      </c>
      <c r="J135" s="59"/>
      <c r="K135" s="59"/>
      <c r="L135" s="59"/>
      <c r="M135" s="10">
        <v>658078766.7562383</v>
      </c>
      <c r="N135" s="10">
        <v>480248995.7400295</v>
      </c>
      <c r="O135" s="10">
        <v>284068100.4614055</v>
      </c>
      <c r="P135" s="1"/>
    </row>
    <row r="136" spans="2:16" ht="11.25" customHeight="1">
      <c r="B136" s="25">
        <v>43922</v>
      </c>
      <c r="C136" s="26">
        <v>47788</v>
      </c>
      <c r="D136" s="10">
        <v>127</v>
      </c>
      <c r="E136" s="27">
        <v>3866</v>
      </c>
      <c r="F136" s="166"/>
      <c r="G136" s="59"/>
      <c r="H136" s="59"/>
      <c r="I136" s="58">
        <v>800959604.265356</v>
      </c>
      <c r="J136" s="59"/>
      <c r="K136" s="59"/>
      <c r="L136" s="59"/>
      <c r="M136" s="10">
        <v>648144778.7033817</v>
      </c>
      <c r="N136" s="10">
        <v>471796491.30817187</v>
      </c>
      <c r="O136" s="10">
        <v>277886422.7844705</v>
      </c>
      <c r="P136" s="1"/>
    </row>
    <row r="137" spans="2:16" ht="11.25" customHeight="1">
      <c r="B137" s="25">
        <v>43922</v>
      </c>
      <c r="C137" s="26">
        <v>47818</v>
      </c>
      <c r="D137" s="10">
        <v>128</v>
      </c>
      <c r="E137" s="27">
        <v>3896</v>
      </c>
      <c r="F137" s="166"/>
      <c r="G137" s="59"/>
      <c r="H137" s="59"/>
      <c r="I137" s="58">
        <v>790096173.32223</v>
      </c>
      <c r="J137" s="59"/>
      <c r="K137" s="59"/>
      <c r="L137" s="59"/>
      <c r="M137" s="10">
        <v>638304538.250745</v>
      </c>
      <c r="N137" s="10">
        <v>463490011.7225195</v>
      </c>
      <c r="O137" s="10">
        <v>271874881.07061344</v>
      </c>
      <c r="P137" s="1"/>
    </row>
    <row r="138" spans="2:16" ht="11.25" customHeight="1">
      <c r="B138" s="25">
        <v>43922</v>
      </c>
      <c r="C138" s="26">
        <v>47849</v>
      </c>
      <c r="D138" s="10">
        <v>129</v>
      </c>
      <c r="E138" s="27">
        <v>3927</v>
      </c>
      <c r="F138" s="166"/>
      <c r="G138" s="59"/>
      <c r="H138" s="59"/>
      <c r="I138" s="58">
        <v>779287905.192088</v>
      </c>
      <c r="J138" s="59"/>
      <c r="K138" s="59"/>
      <c r="L138" s="59"/>
      <c r="M138" s="10">
        <v>628504930.1918882</v>
      </c>
      <c r="N138" s="10">
        <v>455213600.3376954</v>
      </c>
      <c r="O138" s="10">
        <v>265889111.84387824</v>
      </c>
      <c r="P138" s="1"/>
    </row>
    <row r="139" spans="2:16" ht="11.25" customHeight="1">
      <c r="B139" s="25">
        <v>43922</v>
      </c>
      <c r="C139" s="26">
        <v>47880</v>
      </c>
      <c r="D139" s="10">
        <v>130</v>
      </c>
      <c r="E139" s="27">
        <v>3958</v>
      </c>
      <c r="F139" s="166"/>
      <c r="G139" s="59"/>
      <c r="H139" s="59"/>
      <c r="I139" s="58">
        <v>768418811.622782</v>
      </c>
      <c r="J139" s="59"/>
      <c r="K139" s="59"/>
      <c r="L139" s="59"/>
      <c r="M139" s="10">
        <v>618687754.4302067</v>
      </c>
      <c r="N139" s="10">
        <v>446963596.80514306</v>
      </c>
      <c r="O139" s="10">
        <v>259964530.64180458</v>
      </c>
      <c r="P139" s="1"/>
    </row>
    <row r="140" spans="2:16" ht="11.25" customHeight="1">
      <c r="B140" s="25">
        <v>43922</v>
      </c>
      <c r="C140" s="26">
        <v>47908</v>
      </c>
      <c r="D140" s="10">
        <v>131</v>
      </c>
      <c r="E140" s="27">
        <v>3986</v>
      </c>
      <c r="F140" s="166"/>
      <c r="G140" s="59"/>
      <c r="H140" s="59"/>
      <c r="I140" s="58">
        <v>757691576.233781</v>
      </c>
      <c r="J140" s="59"/>
      <c r="K140" s="59"/>
      <c r="L140" s="59"/>
      <c r="M140" s="10">
        <v>609116149.1869892</v>
      </c>
      <c r="N140" s="10">
        <v>439037749.04251266</v>
      </c>
      <c r="O140" s="10">
        <v>254377572.32314637</v>
      </c>
      <c r="P140" s="1"/>
    </row>
    <row r="141" spans="2:16" ht="11.25" customHeight="1">
      <c r="B141" s="25">
        <v>43922</v>
      </c>
      <c r="C141" s="26">
        <v>47939</v>
      </c>
      <c r="D141" s="10">
        <v>132</v>
      </c>
      <c r="E141" s="27">
        <v>4017</v>
      </c>
      <c r="F141" s="166"/>
      <c r="G141" s="59"/>
      <c r="H141" s="59"/>
      <c r="I141" s="58">
        <v>746956369.177369</v>
      </c>
      <c r="J141" s="59"/>
      <c r="K141" s="59"/>
      <c r="L141" s="59"/>
      <c r="M141" s="10">
        <v>599467535.7308496</v>
      </c>
      <c r="N141" s="10">
        <v>430984360.5045436</v>
      </c>
      <c r="O141" s="10">
        <v>248653791.4052249</v>
      </c>
      <c r="P141" s="1"/>
    </row>
    <row r="142" spans="2:16" ht="11.25" customHeight="1">
      <c r="B142" s="25">
        <v>43922</v>
      </c>
      <c r="C142" s="26">
        <v>47969</v>
      </c>
      <c r="D142" s="10">
        <v>133</v>
      </c>
      <c r="E142" s="27">
        <v>4047</v>
      </c>
      <c r="F142" s="166"/>
      <c r="G142" s="59"/>
      <c r="H142" s="59"/>
      <c r="I142" s="58">
        <v>736155347.543798</v>
      </c>
      <c r="J142" s="59"/>
      <c r="K142" s="59"/>
      <c r="L142" s="59"/>
      <c r="M142" s="10">
        <v>589829467.1756951</v>
      </c>
      <c r="N142" s="10">
        <v>423011403.2571402</v>
      </c>
      <c r="O142" s="10">
        <v>243053418.20551988</v>
      </c>
      <c r="P142" s="1"/>
    </row>
    <row r="143" spans="2:16" ht="11.25" customHeight="1">
      <c r="B143" s="25">
        <v>43922</v>
      </c>
      <c r="C143" s="26">
        <v>48000</v>
      </c>
      <c r="D143" s="10">
        <v>134</v>
      </c>
      <c r="E143" s="27">
        <v>4078</v>
      </c>
      <c r="F143" s="166"/>
      <c r="G143" s="59"/>
      <c r="H143" s="59"/>
      <c r="I143" s="58">
        <v>725725218.500515</v>
      </c>
      <c r="J143" s="59"/>
      <c r="K143" s="59"/>
      <c r="L143" s="59"/>
      <c r="M143" s="10">
        <v>580486318.4209155</v>
      </c>
      <c r="N143" s="10">
        <v>415251959.4912849</v>
      </c>
      <c r="O143" s="10">
        <v>237584425.82376662</v>
      </c>
      <c r="P143" s="1"/>
    </row>
    <row r="144" spans="2:16" ht="11.25" customHeight="1">
      <c r="B144" s="25">
        <v>43922</v>
      </c>
      <c r="C144" s="26">
        <v>48030</v>
      </c>
      <c r="D144" s="10">
        <v>135</v>
      </c>
      <c r="E144" s="27">
        <v>4108</v>
      </c>
      <c r="F144" s="166"/>
      <c r="G144" s="59"/>
      <c r="H144" s="59"/>
      <c r="I144" s="58">
        <v>715440366.678198</v>
      </c>
      <c r="J144" s="59"/>
      <c r="K144" s="59"/>
      <c r="L144" s="59"/>
      <c r="M144" s="10">
        <v>571320455.9692953</v>
      </c>
      <c r="N144" s="10">
        <v>407689234.6086392</v>
      </c>
      <c r="O144" s="10">
        <v>232301281.14632103</v>
      </c>
      <c r="P144" s="1"/>
    </row>
    <row r="145" spans="2:16" ht="11.25" customHeight="1">
      <c r="B145" s="25">
        <v>43922</v>
      </c>
      <c r="C145" s="26">
        <v>48061</v>
      </c>
      <c r="D145" s="10">
        <v>136</v>
      </c>
      <c r="E145" s="27">
        <v>4139</v>
      </c>
      <c r="F145" s="166"/>
      <c r="G145" s="59"/>
      <c r="H145" s="59"/>
      <c r="I145" s="58">
        <v>705279621.41846</v>
      </c>
      <c r="J145" s="59"/>
      <c r="K145" s="59"/>
      <c r="L145" s="59"/>
      <c r="M145" s="10">
        <v>562251274.0779922</v>
      </c>
      <c r="N145" s="10">
        <v>400197167.66725457</v>
      </c>
      <c r="O145" s="10">
        <v>227066461.1554368</v>
      </c>
      <c r="P145" s="1"/>
    </row>
    <row r="146" spans="2:16" ht="11.25" customHeight="1">
      <c r="B146" s="25">
        <v>43922</v>
      </c>
      <c r="C146" s="26">
        <v>48092</v>
      </c>
      <c r="D146" s="10">
        <v>137</v>
      </c>
      <c r="E146" s="27">
        <v>4170</v>
      </c>
      <c r="F146" s="166"/>
      <c r="G146" s="59"/>
      <c r="H146" s="59"/>
      <c r="I146" s="58">
        <v>695230951.165132</v>
      </c>
      <c r="J146" s="59"/>
      <c r="K146" s="59"/>
      <c r="L146" s="59"/>
      <c r="M146" s="10">
        <v>553300407.7269456</v>
      </c>
      <c r="N146" s="10">
        <v>392824571.6016884</v>
      </c>
      <c r="O146" s="10">
        <v>221939317.3954222</v>
      </c>
      <c r="P146" s="1"/>
    </row>
    <row r="147" spans="2:16" ht="11.25" customHeight="1">
      <c r="B147" s="25">
        <v>43922</v>
      </c>
      <c r="C147" s="26">
        <v>48122</v>
      </c>
      <c r="D147" s="10">
        <v>138</v>
      </c>
      <c r="E147" s="27">
        <v>4200</v>
      </c>
      <c r="F147" s="166"/>
      <c r="G147" s="59"/>
      <c r="H147" s="59"/>
      <c r="I147" s="58">
        <v>684817030.665569</v>
      </c>
      <c r="J147" s="59"/>
      <c r="K147" s="59"/>
      <c r="L147" s="59"/>
      <c r="M147" s="10">
        <v>544117889.066694</v>
      </c>
      <c r="N147" s="10">
        <v>385354493.1533341</v>
      </c>
      <c r="O147" s="10">
        <v>216826375.9315767</v>
      </c>
      <c r="P147" s="1"/>
    </row>
    <row r="148" spans="2:16" ht="11.25" customHeight="1">
      <c r="B148" s="25">
        <v>43922</v>
      </c>
      <c r="C148" s="26">
        <v>48153</v>
      </c>
      <c r="D148" s="10">
        <v>139</v>
      </c>
      <c r="E148" s="27">
        <v>4231</v>
      </c>
      <c r="F148" s="166"/>
      <c r="G148" s="59"/>
      <c r="H148" s="59"/>
      <c r="I148" s="58">
        <v>674997636.417667</v>
      </c>
      <c r="J148" s="59"/>
      <c r="K148" s="59"/>
      <c r="L148" s="59"/>
      <c r="M148" s="10">
        <v>535406307.7822528</v>
      </c>
      <c r="N148" s="10">
        <v>378220442.96139306</v>
      </c>
      <c r="O148" s="10">
        <v>211910903.12559706</v>
      </c>
      <c r="P148" s="1"/>
    </row>
    <row r="149" spans="2:16" ht="11.25" customHeight="1">
      <c r="B149" s="25">
        <v>43922</v>
      </c>
      <c r="C149" s="26">
        <v>48183</v>
      </c>
      <c r="D149" s="10">
        <v>140</v>
      </c>
      <c r="E149" s="27">
        <v>4261</v>
      </c>
      <c r="F149" s="166"/>
      <c r="G149" s="59"/>
      <c r="H149" s="59"/>
      <c r="I149" s="58">
        <v>665250879.056573</v>
      </c>
      <c r="J149" s="59"/>
      <c r="K149" s="59"/>
      <c r="L149" s="59"/>
      <c r="M149" s="10">
        <v>526809076.38086677</v>
      </c>
      <c r="N149" s="10">
        <v>371231253.3293135</v>
      </c>
      <c r="O149" s="10">
        <v>207142359.32652545</v>
      </c>
      <c r="P149" s="1"/>
    </row>
    <row r="150" spans="2:16" ht="11.25" customHeight="1">
      <c r="B150" s="25">
        <v>43922</v>
      </c>
      <c r="C150" s="26">
        <v>48214</v>
      </c>
      <c r="D150" s="10">
        <v>141</v>
      </c>
      <c r="E150" s="27">
        <v>4292</v>
      </c>
      <c r="F150" s="166"/>
      <c r="G150" s="59"/>
      <c r="H150" s="59"/>
      <c r="I150" s="58">
        <v>655620334.414015</v>
      </c>
      <c r="J150" s="59"/>
      <c r="K150" s="59"/>
      <c r="L150" s="59"/>
      <c r="M150" s="10">
        <v>518302120.61203593</v>
      </c>
      <c r="N150" s="10">
        <v>364307709.0953134</v>
      </c>
      <c r="O150" s="10">
        <v>202418111.12107298</v>
      </c>
      <c r="P150" s="1"/>
    </row>
    <row r="151" spans="2:16" ht="11.25" customHeight="1">
      <c r="B151" s="25">
        <v>43922</v>
      </c>
      <c r="C151" s="26">
        <v>48245</v>
      </c>
      <c r="D151" s="10">
        <v>142</v>
      </c>
      <c r="E151" s="27">
        <v>4323</v>
      </c>
      <c r="F151" s="166"/>
      <c r="G151" s="59"/>
      <c r="H151" s="59"/>
      <c r="I151" s="58">
        <v>646086147.095717</v>
      </c>
      <c r="J151" s="59"/>
      <c r="K151" s="59"/>
      <c r="L151" s="59"/>
      <c r="M151" s="10">
        <v>509898552.54069924</v>
      </c>
      <c r="N151" s="10">
        <v>357489464.8035341</v>
      </c>
      <c r="O151" s="10">
        <v>197788425.7126443</v>
      </c>
      <c r="P151" s="1"/>
    </row>
    <row r="152" spans="2:16" ht="11.25" customHeight="1">
      <c r="B152" s="25">
        <v>43922</v>
      </c>
      <c r="C152" s="26">
        <v>48274</v>
      </c>
      <c r="D152" s="10">
        <v>143</v>
      </c>
      <c r="E152" s="27">
        <v>4352</v>
      </c>
      <c r="F152" s="166"/>
      <c r="G152" s="59"/>
      <c r="H152" s="59"/>
      <c r="I152" s="58">
        <v>636619033.841052</v>
      </c>
      <c r="J152" s="59"/>
      <c r="K152" s="59"/>
      <c r="L152" s="59"/>
      <c r="M152" s="10">
        <v>501629779.4617428</v>
      </c>
      <c r="N152" s="10">
        <v>350855445.1005463</v>
      </c>
      <c r="O152" s="10">
        <v>193348761.41016287</v>
      </c>
      <c r="P152" s="1"/>
    </row>
    <row r="153" spans="2:16" ht="11.25" customHeight="1">
      <c r="B153" s="25">
        <v>43922</v>
      </c>
      <c r="C153" s="26">
        <v>48305</v>
      </c>
      <c r="D153" s="10">
        <v>144</v>
      </c>
      <c r="E153" s="27">
        <v>4383</v>
      </c>
      <c r="F153" s="166"/>
      <c r="G153" s="59"/>
      <c r="H153" s="59"/>
      <c r="I153" s="58">
        <v>627213235.261311</v>
      </c>
      <c r="J153" s="59"/>
      <c r="K153" s="59"/>
      <c r="L153" s="59"/>
      <c r="M153" s="10">
        <v>493380163.6341814</v>
      </c>
      <c r="N153" s="10">
        <v>344207784.3998412</v>
      </c>
      <c r="O153" s="10">
        <v>188881960.0440117</v>
      </c>
      <c r="P153" s="1"/>
    </row>
    <row r="154" spans="2:16" ht="11.25" customHeight="1">
      <c r="B154" s="25">
        <v>43922</v>
      </c>
      <c r="C154" s="26">
        <v>48335</v>
      </c>
      <c r="D154" s="10">
        <v>145</v>
      </c>
      <c r="E154" s="27">
        <v>4413</v>
      </c>
      <c r="F154" s="166"/>
      <c r="G154" s="59"/>
      <c r="H154" s="59"/>
      <c r="I154" s="58">
        <v>617744645.25346</v>
      </c>
      <c r="J154" s="59"/>
      <c r="K154" s="59"/>
      <c r="L154" s="59"/>
      <c r="M154" s="10">
        <v>485134343.8237794</v>
      </c>
      <c r="N154" s="10">
        <v>337622040.9876725</v>
      </c>
      <c r="O154" s="10">
        <v>184508622.8510864</v>
      </c>
      <c r="P154" s="1"/>
    </row>
    <row r="155" spans="2:16" ht="11.25" customHeight="1">
      <c r="B155" s="25">
        <v>43922</v>
      </c>
      <c r="C155" s="26">
        <v>48366</v>
      </c>
      <c r="D155" s="10">
        <v>146</v>
      </c>
      <c r="E155" s="27">
        <v>4444</v>
      </c>
      <c r="F155" s="166"/>
      <c r="G155" s="59"/>
      <c r="H155" s="59"/>
      <c r="I155" s="58">
        <v>608452837.73199</v>
      </c>
      <c r="J155" s="59"/>
      <c r="K155" s="59"/>
      <c r="L155" s="59"/>
      <c r="M155" s="10">
        <v>477026747.2176896</v>
      </c>
      <c r="N155" s="10">
        <v>331135386.9020233</v>
      </c>
      <c r="O155" s="10">
        <v>180197221.5149712</v>
      </c>
      <c r="P155" s="1"/>
    </row>
    <row r="156" spans="2:16" ht="11.25" customHeight="1">
      <c r="B156" s="25">
        <v>43922</v>
      </c>
      <c r="C156" s="26">
        <v>48396</v>
      </c>
      <c r="D156" s="10">
        <v>147</v>
      </c>
      <c r="E156" s="27">
        <v>4474</v>
      </c>
      <c r="F156" s="166"/>
      <c r="G156" s="59"/>
      <c r="H156" s="59"/>
      <c r="I156" s="58">
        <v>599227539.313701</v>
      </c>
      <c r="J156" s="59"/>
      <c r="K156" s="59"/>
      <c r="L156" s="59"/>
      <c r="M156" s="10">
        <v>469022994.1767381</v>
      </c>
      <c r="N156" s="10">
        <v>324778121.45413816</v>
      </c>
      <c r="O156" s="10">
        <v>176013243.05879307</v>
      </c>
      <c r="P156" s="1"/>
    </row>
    <row r="157" spans="2:16" ht="11.25" customHeight="1">
      <c r="B157" s="25">
        <v>43922</v>
      </c>
      <c r="C157" s="26">
        <v>48427</v>
      </c>
      <c r="D157" s="10">
        <v>148</v>
      </c>
      <c r="E157" s="27">
        <v>4505</v>
      </c>
      <c r="F157" s="166"/>
      <c r="G157" s="59"/>
      <c r="H157" s="59"/>
      <c r="I157" s="58">
        <v>590055970.486291</v>
      </c>
      <c r="J157" s="59"/>
      <c r="K157" s="59"/>
      <c r="L157" s="59"/>
      <c r="M157" s="10">
        <v>461060968.85067385</v>
      </c>
      <c r="N157" s="10">
        <v>318452807.55821544</v>
      </c>
      <c r="O157" s="10">
        <v>171854251.69145662</v>
      </c>
      <c r="P157" s="1"/>
    </row>
    <row r="158" spans="2:16" ht="11.25" customHeight="1">
      <c r="B158" s="25">
        <v>43922</v>
      </c>
      <c r="C158" s="26">
        <v>48458</v>
      </c>
      <c r="D158" s="10">
        <v>149</v>
      </c>
      <c r="E158" s="27">
        <v>4536</v>
      </c>
      <c r="F158" s="166"/>
      <c r="G158" s="59"/>
      <c r="H158" s="59"/>
      <c r="I158" s="58">
        <v>580848292.458649</v>
      </c>
      <c r="J158" s="59"/>
      <c r="K158" s="59"/>
      <c r="L158" s="59"/>
      <c r="M158" s="10">
        <v>453096435.3324162</v>
      </c>
      <c r="N158" s="10">
        <v>312155838.1896836</v>
      </c>
      <c r="O158" s="10">
        <v>167742565.30701312</v>
      </c>
      <c r="P158" s="1"/>
    </row>
    <row r="159" spans="2:16" ht="11.25" customHeight="1">
      <c r="B159" s="25">
        <v>43922</v>
      </c>
      <c r="C159" s="26">
        <v>48488</v>
      </c>
      <c r="D159" s="10">
        <v>150</v>
      </c>
      <c r="E159" s="27">
        <v>4566</v>
      </c>
      <c r="F159" s="166"/>
      <c r="G159" s="59"/>
      <c r="H159" s="59"/>
      <c r="I159" s="58">
        <v>571726308.851198</v>
      </c>
      <c r="J159" s="59"/>
      <c r="K159" s="59"/>
      <c r="L159" s="59"/>
      <c r="M159" s="10">
        <v>445248706.2621563</v>
      </c>
      <c r="N159" s="10">
        <v>305994238.9464555</v>
      </c>
      <c r="O159" s="10">
        <v>163757482.06422487</v>
      </c>
      <c r="P159" s="1"/>
    </row>
    <row r="160" spans="2:16" ht="11.25" customHeight="1">
      <c r="B160" s="25">
        <v>43922</v>
      </c>
      <c r="C160" s="26">
        <v>48519</v>
      </c>
      <c r="D160" s="10">
        <v>151</v>
      </c>
      <c r="E160" s="27">
        <v>4597</v>
      </c>
      <c r="F160" s="166"/>
      <c r="G160" s="59"/>
      <c r="H160" s="59"/>
      <c r="I160" s="58">
        <v>562752758.135004</v>
      </c>
      <c r="J160" s="59"/>
      <c r="K160" s="59"/>
      <c r="L160" s="59"/>
      <c r="M160" s="10">
        <v>437516967.39546007</v>
      </c>
      <c r="N160" s="10">
        <v>299915959.5862755</v>
      </c>
      <c r="O160" s="10">
        <v>159824773.75419137</v>
      </c>
      <c r="P160" s="1"/>
    </row>
    <row r="161" spans="2:16" ht="11.25" customHeight="1">
      <c r="B161" s="25">
        <v>43922</v>
      </c>
      <c r="C161" s="26">
        <v>48549</v>
      </c>
      <c r="D161" s="10">
        <v>152</v>
      </c>
      <c r="E161" s="27">
        <v>4627</v>
      </c>
      <c r="F161" s="166"/>
      <c r="G161" s="59"/>
      <c r="H161" s="59"/>
      <c r="I161" s="58">
        <v>553688880.132863</v>
      </c>
      <c r="J161" s="59"/>
      <c r="K161" s="59"/>
      <c r="L161" s="59"/>
      <c r="M161" s="10">
        <v>429763600.8547235</v>
      </c>
      <c r="N161" s="10">
        <v>293875968.7254798</v>
      </c>
      <c r="O161" s="10">
        <v>155964112.69668227</v>
      </c>
      <c r="P161" s="1"/>
    </row>
    <row r="162" spans="2:16" ht="11.25" customHeight="1">
      <c r="B162" s="25">
        <v>43922</v>
      </c>
      <c r="C162" s="26">
        <v>48580</v>
      </c>
      <c r="D162" s="10">
        <v>153</v>
      </c>
      <c r="E162" s="27">
        <v>4658</v>
      </c>
      <c r="F162" s="166"/>
      <c r="G162" s="59"/>
      <c r="H162" s="59"/>
      <c r="I162" s="58">
        <v>544680068.649782</v>
      </c>
      <c r="J162" s="59"/>
      <c r="K162" s="59"/>
      <c r="L162" s="59"/>
      <c r="M162" s="10">
        <v>422054068.2300405</v>
      </c>
      <c r="N162" s="10">
        <v>287870145.7181627</v>
      </c>
      <c r="O162" s="10">
        <v>152129645.15592268</v>
      </c>
      <c r="P162" s="1"/>
    </row>
    <row r="163" spans="2:16" ht="11.25" customHeight="1">
      <c r="B163" s="25">
        <v>43922</v>
      </c>
      <c r="C163" s="26">
        <v>48611</v>
      </c>
      <c r="D163" s="10">
        <v>154</v>
      </c>
      <c r="E163" s="27">
        <v>4689</v>
      </c>
      <c r="F163" s="166"/>
      <c r="G163" s="59"/>
      <c r="H163" s="59"/>
      <c r="I163" s="58">
        <v>535852850.651602</v>
      </c>
      <c r="J163" s="59"/>
      <c r="K163" s="59"/>
      <c r="L163" s="59"/>
      <c r="M163" s="10">
        <v>414509923.156653</v>
      </c>
      <c r="N163" s="10">
        <v>282005488.9315545</v>
      </c>
      <c r="O163" s="10">
        <v>148399147.3625694</v>
      </c>
      <c r="P163" s="1"/>
    </row>
    <row r="164" spans="2:16" ht="11.25" customHeight="1">
      <c r="B164" s="25">
        <v>43922</v>
      </c>
      <c r="C164" s="26">
        <v>48639</v>
      </c>
      <c r="D164" s="10">
        <v>155</v>
      </c>
      <c r="E164" s="27">
        <v>4717</v>
      </c>
      <c r="F164" s="166"/>
      <c r="G164" s="59"/>
      <c r="H164" s="59"/>
      <c r="I164" s="58">
        <v>527083673.02141</v>
      </c>
      <c r="J164" s="59"/>
      <c r="K164" s="59"/>
      <c r="L164" s="59"/>
      <c r="M164" s="10">
        <v>407101847.2964602</v>
      </c>
      <c r="N164" s="10">
        <v>276329224.9392033</v>
      </c>
      <c r="O164" s="10">
        <v>144855728.41168037</v>
      </c>
      <c r="P164" s="1"/>
    </row>
    <row r="165" spans="2:16" ht="11.25" customHeight="1">
      <c r="B165" s="25">
        <v>43922</v>
      </c>
      <c r="C165" s="26">
        <v>48670</v>
      </c>
      <c r="D165" s="10">
        <v>156</v>
      </c>
      <c r="E165" s="27">
        <v>4748</v>
      </c>
      <c r="F165" s="166"/>
      <c r="G165" s="59"/>
      <c r="H165" s="59"/>
      <c r="I165" s="58">
        <v>518389778.5974</v>
      </c>
      <c r="J165" s="59"/>
      <c r="K165" s="59"/>
      <c r="L165" s="59"/>
      <c r="M165" s="10">
        <v>399707887.3065199</v>
      </c>
      <c r="N165" s="10">
        <v>270620415.710024</v>
      </c>
      <c r="O165" s="10">
        <v>141262221.54320145</v>
      </c>
      <c r="P165" s="1"/>
    </row>
    <row r="166" spans="2:16" ht="11.25" customHeight="1">
      <c r="B166" s="25">
        <v>43922</v>
      </c>
      <c r="C166" s="26">
        <v>48700</v>
      </c>
      <c r="D166" s="10">
        <v>157</v>
      </c>
      <c r="E166" s="27">
        <v>4778</v>
      </c>
      <c r="F166" s="166"/>
      <c r="G166" s="59"/>
      <c r="H166" s="59"/>
      <c r="I166" s="58">
        <v>509698546.249177</v>
      </c>
      <c r="J166" s="59"/>
      <c r="K166" s="59"/>
      <c r="L166" s="59"/>
      <c r="M166" s="10">
        <v>392361371.2943909</v>
      </c>
      <c r="N166" s="10">
        <v>264992663.10700318</v>
      </c>
      <c r="O166" s="10">
        <v>137757549.32699537</v>
      </c>
      <c r="P166" s="1"/>
    </row>
    <row r="167" spans="2:16" ht="11.25" customHeight="1">
      <c r="B167" s="25">
        <v>43922</v>
      </c>
      <c r="C167" s="26">
        <v>48731</v>
      </c>
      <c r="D167" s="10">
        <v>158</v>
      </c>
      <c r="E167" s="27">
        <v>4809</v>
      </c>
      <c r="F167" s="166"/>
      <c r="G167" s="59"/>
      <c r="H167" s="59"/>
      <c r="I167" s="58">
        <v>501147836.042134</v>
      </c>
      <c r="J167" s="59"/>
      <c r="K167" s="59"/>
      <c r="L167" s="59"/>
      <c r="M167" s="10">
        <v>385124801.31577164</v>
      </c>
      <c r="N167" s="10">
        <v>259443733.9678212</v>
      </c>
      <c r="O167" s="10">
        <v>134301654.90223452</v>
      </c>
      <c r="P167" s="1"/>
    </row>
    <row r="168" spans="2:16" ht="11.25" customHeight="1">
      <c r="B168" s="25">
        <v>43922</v>
      </c>
      <c r="C168" s="26">
        <v>48761</v>
      </c>
      <c r="D168" s="10">
        <v>159</v>
      </c>
      <c r="E168" s="27">
        <v>4839</v>
      </c>
      <c r="F168" s="166"/>
      <c r="G168" s="59"/>
      <c r="H168" s="59"/>
      <c r="I168" s="58">
        <v>492679249.636533</v>
      </c>
      <c r="J168" s="59"/>
      <c r="K168" s="59"/>
      <c r="L168" s="59"/>
      <c r="M168" s="10">
        <v>377995351.9605471</v>
      </c>
      <c r="N168" s="10">
        <v>254014159.2593295</v>
      </c>
      <c r="O168" s="10">
        <v>130952015.54015277</v>
      </c>
      <c r="P168" s="1"/>
    </row>
    <row r="169" spans="2:16" ht="11.25" customHeight="1">
      <c r="B169" s="25">
        <v>43922</v>
      </c>
      <c r="C169" s="26">
        <v>48792</v>
      </c>
      <c r="D169" s="10">
        <v>160</v>
      </c>
      <c r="E169" s="27">
        <v>4870</v>
      </c>
      <c r="F169" s="166"/>
      <c r="G169" s="59"/>
      <c r="H169" s="59"/>
      <c r="I169" s="58">
        <v>484304340.893738</v>
      </c>
      <c r="J169" s="59"/>
      <c r="K169" s="59"/>
      <c r="L169" s="59"/>
      <c r="M169" s="10">
        <v>370939710.76788944</v>
      </c>
      <c r="N169" s="10">
        <v>248638792.5437018</v>
      </c>
      <c r="O169" s="10">
        <v>127637934.94843157</v>
      </c>
      <c r="P169" s="1"/>
    </row>
    <row r="170" spans="2:16" ht="11.25" customHeight="1">
      <c r="B170" s="25">
        <v>43922</v>
      </c>
      <c r="C170" s="26">
        <v>48823</v>
      </c>
      <c r="D170" s="10">
        <v>161</v>
      </c>
      <c r="E170" s="27">
        <v>4901</v>
      </c>
      <c r="F170" s="166"/>
      <c r="G170" s="59"/>
      <c r="H170" s="59"/>
      <c r="I170" s="58">
        <v>476014096.991846</v>
      </c>
      <c r="J170" s="59"/>
      <c r="K170" s="59"/>
      <c r="L170" s="59"/>
      <c r="M170" s="10">
        <v>363971652.73025805</v>
      </c>
      <c r="N170" s="10">
        <v>243347681.40996134</v>
      </c>
      <c r="O170" s="10">
        <v>124392648.11140023</v>
      </c>
      <c r="P170" s="1"/>
    </row>
    <row r="171" spans="2:16" ht="11.25" customHeight="1">
      <c r="B171" s="25">
        <v>43922</v>
      </c>
      <c r="C171" s="26">
        <v>48853</v>
      </c>
      <c r="D171" s="10">
        <v>162</v>
      </c>
      <c r="E171" s="27">
        <v>4931</v>
      </c>
      <c r="F171" s="166"/>
      <c r="G171" s="59"/>
      <c r="H171" s="59"/>
      <c r="I171" s="58">
        <v>467807943.661096</v>
      </c>
      <c r="J171" s="59"/>
      <c r="K171" s="59"/>
      <c r="L171" s="59"/>
      <c r="M171" s="10">
        <v>357109907.16834706</v>
      </c>
      <c r="N171" s="10">
        <v>238172337.0081462</v>
      </c>
      <c r="O171" s="10">
        <v>121248088.94445744</v>
      </c>
      <c r="P171" s="1"/>
    </row>
    <row r="172" spans="2:16" ht="11.25" customHeight="1">
      <c r="B172" s="25">
        <v>43922</v>
      </c>
      <c r="C172" s="26">
        <v>48884</v>
      </c>
      <c r="D172" s="10">
        <v>163</v>
      </c>
      <c r="E172" s="27">
        <v>4962</v>
      </c>
      <c r="F172" s="166"/>
      <c r="G172" s="59"/>
      <c r="H172" s="59"/>
      <c r="I172" s="58">
        <v>459643545.238414</v>
      </c>
      <c r="J172" s="59"/>
      <c r="K172" s="59"/>
      <c r="L172" s="59"/>
      <c r="M172" s="10">
        <v>350282347.42217386</v>
      </c>
      <c r="N172" s="10">
        <v>233024595.9563382</v>
      </c>
      <c r="O172" s="10">
        <v>118125039.64627421</v>
      </c>
      <c r="P172" s="1"/>
    </row>
    <row r="173" spans="2:16" ht="11.25" customHeight="1">
      <c r="B173" s="25">
        <v>43922</v>
      </c>
      <c r="C173" s="26">
        <v>48914</v>
      </c>
      <c r="D173" s="10">
        <v>164</v>
      </c>
      <c r="E173" s="27">
        <v>4992</v>
      </c>
      <c r="F173" s="166"/>
      <c r="G173" s="59"/>
      <c r="H173" s="59"/>
      <c r="I173" s="58">
        <v>450754396.440234</v>
      </c>
      <c r="J173" s="59"/>
      <c r="K173" s="59"/>
      <c r="L173" s="59"/>
      <c r="M173" s="10">
        <v>342944322.51235014</v>
      </c>
      <c r="N173" s="10">
        <v>227581469.26601452</v>
      </c>
      <c r="O173" s="10">
        <v>114892898.00452621</v>
      </c>
      <c r="P173" s="1"/>
    </row>
    <row r="174" spans="2:16" ht="11.25" customHeight="1">
      <c r="B174" s="25">
        <v>43922</v>
      </c>
      <c r="C174" s="26">
        <v>48945</v>
      </c>
      <c r="D174" s="10">
        <v>165</v>
      </c>
      <c r="E174" s="27">
        <v>5023</v>
      </c>
      <c r="F174" s="166"/>
      <c r="G174" s="59"/>
      <c r="H174" s="59"/>
      <c r="I174" s="58">
        <v>442654692.846443</v>
      </c>
      <c r="J174" s="59"/>
      <c r="K174" s="59"/>
      <c r="L174" s="59"/>
      <c r="M174" s="10">
        <v>336210674.54544365</v>
      </c>
      <c r="N174" s="10">
        <v>222545527.3109182</v>
      </c>
      <c r="O174" s="10">
        <v>111874672.50613895</v>
      </c>
      <c r="P174" s="1"/>
    </row>
    <row r="175" spans="2:16" ht="11.25" customHeight="1">
      <c r="B175" s="25">
        <v>43922</v>
      </c>
      <c r="C175" s="26">
        <v>48976</v>
      </c>
      <c r="D175" s="10">
        <v>166</v>
      </c>
      <c r="E175" s="27">
        <v>5054</v>
      </c>
      <c r="F175" s="166"/>
      <c r="G175" s="59"/>
      <c r="H175" s="59"/>
      <c r="I175" s="58">
        <v>434598044.629249</v>
      </c>
      <c r="J175" s="59"/>
      <c r="K175" s="59"/>
      <c r="L175" s="59"/>
      <c r="M175" s="10">
        <v>329531528.070072</v>
      </c>
      <c r="N175" s="10">
        <v>217569712.29059607</v>
      </c>
      <c r="O175" s="10">
        <v>108910051.57307495</v>
      </c>
      <c r="P175" s="1"/>
    </row>
    <row r="176" spans="2:16" ht="11.25" customHeight="1">
      <c r="B176" s="25">
        <v>43922</v>
      </c>
      <c r="C176" s="26">
        <v>49004</v>
      </c>
      <c r="D176" s="10">
        <v>167</v>
      </c>
      <c r="E176" s="27">
        <v>5082</v>
      </c>
      <c r="F176" s="166"/>
      <c r="G176" s="59"/>
      <c r="H176" s="59"/>
      <c r="I176" s="58">
        <v>426585769.956855</v>
      </c>
      <c r="J176" s="59"/>
      <c r="K176" s="59"/>
      <c r="L176" s="59"/>
      <c r="M176" s="10">
        <v>322960710.1962242</v>
      </c>
      <c r="N176" s="10">
        <v>212741527.30530936</v>
      </c>
      <c r="O176" s="10">
        <v>106085691.17626268</v>
      </c>
      <c r="P176" s="1"/>
    </row>
    <row r="177" spans="2:16" ht="11.25" customHeight="1">
      <c r="B177" s="25">
        <v>43922</v>
      </c>
      <c r="C177" s="26">
        <v>49035</v>
      </c>
      <c r="D177" s="10">
        <v>168</v>
      </c>
      <c r="E177" s="27">
        <v>5113</v>
      </c>
      <c r="F177" s="166"/>
      <c r="G177" s="59"/>
      <c r="H177" s="59"/>
      <c r="I177" s="58">
        <v>418636386.041559</v>
      </c>
      <c r="J177" s="59"/>
      <c r="K177" s="59"/>
      <c r="L177" s="59"/>
      <c r="M177" s="10">
        <v>316404811.3771075</v>
      </c>
      <c r="N177" s="10">
        <v>207892945.8107212</v>
      </c>
      <c r="O177" s="10">
        <v>103228807.46011466</v>
      </c>
      <c r="P177" s="1"/>
    </row>
    <row r="178" spans="2:16" ht="11.25" customHeight="1">
      <c r="B178" s="25">
        <v>43922</v>
      </c>
      <c r="C178" s="26">
        <v>49065</v>
      </c>
      <c r="D178" s="10">
        <v>169</v>
      </c>
      <c r="E178" s="27">
        <v>5143</v>
      </c>
      <c r="F178" s="166"/>
      <c r="G178" s="59"/>
      <c r="H178" s="59"/>
      <c r="I178" s="58">
        <v>410760342.921083</v>
      </c>
      <c r="J178" s="59"/>
      <c r="K178" s="59"/>
      <c r="L178" s="59"/>
      <c r="M178" s="10">
        <v>309942530.4728256</v>
      </c>
      <c r="N178" s="10">
        <v>203145691.5663294</v>
      </c>
      <c r="O178" s="10">
        <v>100458076.07399784</v>
      </c>
      <c r="P178" s="1"/>
    </row>
    <row r="179" spans="2:16" ht="11.25" customHeight="1">
      <c r="B179" s="25">
        <v>43922</v>
      </c>
      <c r="C179" s="26">
        <v>49096</v>
      </c>
      <c r="D179" s="10">
        <v>170</v>
      </c>
      <c r="E179" s="27">
        <v>5174</v>
      </c>
      <c r="F179" s="166"/>
      <c r="G179" s="59"/>
      <c r="H179" s="59"/>
      <c r="I179" s="58">
        <v>402699294.468762</v>
      </c>
      <c r="J179" s="59"/>
      <c r="K179" s="59"/>
      <c r="L179" s="59"/>
      <c r="M179" s="10">
        <v>303344632.2838502</v>
      </c>
      <c r="N179" s="10">
        <v>198315586.598263</v>
      </c>
      <c r="O179" s="10">
        <v>97654151.07493527</v>
      </c>
      <c r="P179" s="1"/>
    </row>
    <row r="180" spans="2:16" ht="11.25" customHeight="1">
      <c r="B180" s="25">
        <v>43922</v>
      </c>
      <c r="C180" s="26">
        <v>49126</v>
      </c>
      <c r="D180" s="10">
        <v>171</v>
      </c>
      <c r="E180" s="27">
        <v>5204</v>
      </c>
      <c r="F180" s="166"/>
      <c r="G180" s="59"/>
      <c r="H180" s="59"/>
      <c r="I180" s="58">
        <v>395035142.616477</v>
      </c>
      <c r="J180" s="59"/>
      <c r="K180" s="59"/>
      <c r="L180" s="59"/>
      <c r="M180" s="10">
        <v>297082957.42403275</v>
      </c>
      <c r="N180" s="10">
        <v>193743901.18376654</v>
      </c>
      <c r="O180" s="10">
        <v>95011895.82251047</v>
      </c>
      <c r="P180" s="1"/>
    </row>
    <row r="181" spans="2:16" ht="11.25" customHeight="1">
      <c r="B181" s="25">
        <v>43922</v>
      </c>
      <c r="C181" s="26">
        <v>49157</v>
      </c>
      <c r="D181" s="10">
        <v>172</v>
      </c>
      <c r="E181" s="27">
        <v>5235</v>
      </c>
      <c r="F181" s="166"/>
      <c r="G181" s="59"/>
      <c r="H181" s="59"/>
      <c r="I181" s="58">
        <v>387479887.098077</v>
      </c>
      <c r="J181" s="59"/>
      <c r="K181" s="59"/>
      <c r="L181" s="59"/>
      <c r="M181" s="10">
        <v>290906851.3144536</v>
      </c>
      <c r="N181" s="10">
        <v>189233640.43065798</v>
      </c>
      <c r="O181" s="10">
        <v>92407007.73230492</v>
      </c>
      <c r="P181" s="1"/>
    </row>
    <row r="182" spans="2:16" ht="11.25" customHeight="1">
      <c r="B182" s="25">
        <v>43922</v>
      </c>
      <c r="C182" s="26">
        <v>49188</v>
      </c>
      <c r="D182" s="10">
        <v>173</v>
      </c>
      <c r="E182" s="27">
        <v>5266</v>
      </c>
      <c r="F182" s="166"/>
      <c r="G182" s="59"/>
      <c r="H182" s="59"/>
      <c r="I182" s="58">
        <v>380051851.310253</v>
      </c>
      <c r="J182" s="59"/>
      <c r="K182" s="59"/>
      <c r="L182" s="59"/>
      <c r="M182" s="10">
        <v>284846191.15597343</v>
      </c>
      <c r="N182" s="10">
        <v>184819973.7061358</v>
      </c>
      <c r="O182" s="10">
        <v>89869450.61737236</v>
      </c>
      <c r="P182" s="1"/>
    </row>
    <row r="183" spans="2:16" ht="11.25" customHeight="1">
      <c r="B183" s="25">
        <v>43922</v>
      </c>
      <c r="C183" s="26">
        <v>49218</v>
      </c>
      <c r="D183" s="10">
        <v>174</v>
      </c>
      <c r="E183" s="27">
        <v>5296</v>
      </c>
      <c r="F183" s="166"/>
      <c r="G183" s="59"/>
      <c r="H183" s="59"/>
      <c r="I183" s="58">
        <v>372768135.999153</v>
      </c>
      <c r="J183" s="59"/>
      <c r="K183" s="59"/>
      <c r="L183" s="59"/>
      <c r="M183" s="10">
        <v>278928509.8277334</v>
      </c>
      <c r="N183" s="10">
        <v>180534896.53987804</v>
      </c>
      <c r="O183" s="10">
        <v>87425963.56037755</v>
      </c>
      <c r="P183" s="1"/>
    </row>
    <row r="184" spans="2:16" ht="11.25" customHeight="1">
      <c r="B184" s="25">
        <v>43922</v>
      </c>
      <c r="C184" s="26">
        <v>49249</v>
      </c>
      <c r="D184" s="10">
        <v>175</v>
      </c>
      <c r="E184" s="27">
        <v>5327</v>
      </c>
      <c r="F184" s="166"/>
      <c r="G184" s="59"/>
      <c r="H184" s="59"/>
      <c r="I184" s="58">
        <v>365562213.103728</v>
      </c>
      <c r="J184" s="59"/>
      <c r="K184" s="59"/>
      <c r="L184" s="59"/>
      <c r="M184" s="10">
        <v>273072647.8674165</v>
      </c>
      <c r="N184" s="10">
        <v>176295224.88146627</v>
      </c>
      <c r="O184" s="10">
        <v>85011256.42832622</v>
      </c>
      <c r="P184" s="1"/>
    </row>
    <row r="185" spans="2:16" ht="11.25" customHeight="1">
      <c r="B185" s="25">
        <v>43922</v>
      </c>
      <c r="C185" s="26">
        <v>49279</v>
      </c>
      <c r="D185" s="10">
        <v>176</v>
      </c>
      <c r="E185" s="27">
        <v>5357</v>
      </c>
      <c r="F185" s="166"/>
      <c r="G185" s="59"/>
      <c r="H185" s="59"/>
      <c r="I185" s="58">
        <v>358418965.300736</v>
      </c>
      <c r="J185" s="59"/>
      <c r="K185" s="59"/>
      <c r="L185" s="59"/>
      <c r="M185" s="10">
        <v>267297222.36008617</v>
      </c>
      <c r="N185" s="10">
        <v>172141887.561545</v>
      </c>
      <c r="O185" s="10">
        <v>82668209.21912165</v>
      </c>
      <c r="P185" s="1"/>
    </row>
    <row r="186" spans="2:16" ht="11.25" customHeight="1">
      <c r="B186" s="25">
        <v>43922</v>
      </c>
      <c r="C186" s="26">
        <v>49310</v>
      </c>
      <c r="D186" s="10">
        <v>177</v>
      </c>
      <c r="E186" s="27">
        <v>5388</v>
      </c>
      <c r="F186" s="166"/>
      <c r="G186" s="59"/>
      <c r="H186" s="59"/>
      <c r="I186" s="58">
        <v>351112216.399649</v>
      </c>
      <c r="J186" s="59"/>
      <c r="K186" s="59"/>
      <c r="L186" s="59"/>
      <c r="M186" s="10">
        <v>261403972.6315895</v>
      </c>
      <c r="N186" s="10">
        <v>167918440.13888693</v>
      </c>
      <c r="O186" s="10">
        <v>80298416.31576283</v>
      </c>
      <c r="P186" s="1"/>
    </row>
    <row r="187" spans="2:16" ht="11.25" customHeight="1">
      <c r="B187" s="25">
        <v>43922</v>
      </c>
      <c r="C187" s="26">
        <v>49341</v>
      </c>
      <c r="D187" s="10">
        <v>178</v>
      </c>
      <c r="E187" s="27">
        <v>5419</v>
      </c>
      <c r="F187" s="166"/>
      <c r="G187" s="59"/>
      <c r="H187" s="59"/>
      <c r="I187" s="58">
        <v>344076406.827944</v>
      </c>
      <c r="J187" s="59"/>
      <c r="K187" s="59"/>
      <c r="L187" s="59"/>
      <c r="M187" s="10">
        <v>255731317.67610198</v>
      </c>
      <c r="N187" s="10">
        <v>163856704.9073544</v>
      </c>
      <c r="O187" s="10">
        <v>78024218.14420989</v>
      </c>
      <c r="P187" s="1"/>
    </row>
    <row r="188" spans="2:16" ht="11.25" customHeight="1">
      <c r="B188" s="25">
        <v>43922</v>
      </c>
      <c r="C188" s="26">
        <v>49369</v>
      </c>
      <c r="D188" s="10">
        <v>179</v>
      </c>
      <c r="E188" s="27">
        <v>5447</v>
      </c>
      <c r="F188" s="166"/>
      <c r="G188" s="59"/>
      <c r="H188" s="59"/>
      <c r="I188" s="58">
        <v>336086096.88866</v>
      </c>
      <c r="J188" s="59"/>
      <c r="K188" s="59"/>
      <c r="L188" s="59"/>
      <c r="M188" s="10">
        <v>249409902.28217745</v>
      </c>
      <c r="N188" s="10">
        <v>159439200.92533755</v>
      </c>
      <c r="O188" s="10">
        <v>75630213.89284945</v>
      </c>
      <c r="P188" s="1"/>
    </row>
    <row r="189" spans="2:16" ht="11.25" customHeight="1">
      <c r="B189" s="25">
        <v>43922</v>
      </c>
      <c r="C189" s="26">
        <v>49400</v>
      </c>
      <c r="D189" s="10">
        <v>180</v>
      </c>
      <c r="E189" s="27">
        <v>5478</v>
      </c>
      <c r="F189" s="166"/>
      <c r="G189" s="59"/>
      <c r="H189" s="59"/>
      <c r="I189" s="58">
        <v>329160712.002057</v>
      </c>
      <c r="J189" s="59"/>
      <c r="K189" s="59"/>
      <c r="L189" s="59"/>
      <c r="M189" s="10">
        <v>243856264.75794542</v>
      </c>
      <c r="N189" s="10">
        <v>155492493.14642957</v>
      </c>
      <c r="O189" s="10">
        <v>73445681.69522397</v>
      </c>
      <c r="P189" s="1"/>
    </row>
    <row r="190" spans="2:16" ht="11.25" customHeight="1">
      <c r="B190" s="25">
        <v>43922</v>
      </c>
      <c r="C190" s="26">
        <v>49430</v>
      </c>
      <c r="D190" s="10">
        <v>181</v>
      </c>
      <c r="E190" s="27">
        <v>5508</v>
      </c>
      <c r="F190" s="166"/>
      <c r="G190" s="59"/>
      <c r="H190" s="59"/>
      <c r="I190" s="58">
        <v>322297893.031326</v>
      </c>
      <c r="J190" s="59"/>
      <c r="K190" s="59"/>
      <c r="L190" s="59"/>
      <c r="M190" s="10">
        <v>238380074.3841643</v>
      </c>
      <c r="N190" s="10">
        <v>151626541.12292683</v>
      </c>
      <c r="O190" s="10">
        <v>71326046.20968945</v>
      </c>
      <c r="P190" s="1"/>
    </row>
    <row r="191" spans="2:16" ht="11.25" customHeight="1">
      <c r="B191" s="25">
        <v>43922</v>
      </c>
      <c r="C191" s="26">
        <v>49461</v>
      </c>
      <c r="D191" s="10">
        <v>182</v>
      </c>
      <c r="E191" s="27">
        <v>5539</v>
      </c>
      <c r="F191" s="166"/>
      <c r="G191" s="59"/>
      <c r="H191" s="59"/>
      <c r="I191" s="58">
        <v>315520151.189876</v>
      </c>
      <c r="J191" s="59"/>
      <c r="K191" s="59"/>
      <c r="L191" s="59"/>
      <c r="M191" s="10">
        <v>232971268.82821086</v>
      </c>
      <c r="N191" s="10">
        <v>147809291.3861338</v>
      </c>
      <c r="O191" s="10">
        <v>69235889.65232523</v>
      </c>
      <c r="P191" s="1"/>
    </row>
    <row r="192" spans="2:16" ht="11.25" customHeight="1">
      <c r="B192" s="25">
        <v>43922</v>
      </c>
      <c r="C192" s="26">
        <v>49491</v>
      </c>
      <c r="D192" s="10">
        <v>183</v>
      </c>
      <c r="E192" s="27">
        <v>5569</v>
      </c>
      <c r="F192" s="166"/>
      <c r="G192" s="59"/>
      <c r="H192" s="59"/>
      <c r="I192" s="58">
        <v>308904733.1749</v>
      </c>
      <c r="J192" s="59"/>
      <c r="K192" s="59"/>
      <c r="L192" s="59"/>
      <c r="M192" s="10">
        <v>227712245.94119143</v>
      </c>
      <c r="N192" s="10">
        <v>144117103.19401154</v>
      </c>
      <c r="O192" s="10">
        <v>67229696.33917078</v>
      </c>
      <c r="P192" s="1"/>
    </row>
    <row r="193" spans="2:16" ht="11.25" customHeight="1">
      <c r="B193" s="25">
        <v>43922</v>
      </c>
      <c r="C193" s="26">
        <v>49522</v>
      </c>
      <c r="D193" s="10">
        <v>184</v>
      </c>
      <c r="E193" s="27">
        <v>5600</v>
      </c>
      <c r="F193" s="166"/>
      <c r="G193" s="59"/>
      <c r="H193" s="59"/>
      <c r="I193" s="58">
        <v>302423037.698261</v>
      </c>
      <c r="J193" s="59"/>
      <c r="K193" s="59"/>
      <c r="L193" s="59"/>
      <c r="M193" s="10">
        <v>222556085.71627375</v>
      </c>
      <c r="N193" s="10">
        <v>140495593.92166376</v>
      </c>
      <c r="O193" s="10">
        <v>65262686.86422442</v>
      </c>
      <c r="P193" s="1"/>
    </row>
    <row r="194" spans="2:16" ht="11.25" customHeight="1">
      <c r="B194" s="25">
        <v>43922</v>
      </c>
      <c r="C194" s="26">
        <v>49553</v>
      </c>
      <c r="D194" s="10">
        <v>185</v>
      </c>
      <c r="E194" s="27">
        <v>5631</v>
      </c>
      <c r="F194" s="166"/>
      <c r="G194" s="59"/>
      <c r="H194" s="59"/>
      <c r="I194" s="58">
        <v>295908551.465612</v>
      </c>
      <c r="J194" s="59"/>
      <c r="K194" s="59"/>
      <c r="L194" s="59"/>
      <c r="M194" s="10">
        <v>217392670.78606954</v>
      </c>
      <c r="N194" s="10">
        <v>136887004.88599485</v>
      </c>
      <c r="O194" s="10">
        <v>63317110.271308646</v>
      </c>
      <c r="P194" s="1"/>
    </row>
    <row r="195" spans="2:16" ht="11.25" customHeight="1">
      <c r="B195" s="25">
        <v>43922</v>
      </c>
      <c r="C195" s="26">
        <v>49583</v>
      </c>
      <c r="D195" s="10">
        <v>186</v>
      </c>
      <c r="E195" s="27">
        <v>5661</v>
      </c>
      <c r="F195" s="166"/>
      <c r="G195" s="59"/>
      <c r="H195" s="59"/>
      <c r="I195" s="58">
        <v>289692736.521993</v>
      </c>
      <c r="J195" s="59"/>
      <c r="K195" s="59"/>
      <c r="L195" s="59"/>
      <c r="M195" s="10">
        <v>212476815.49173337</v>
      </c>
      <c r="N195" s="10">
        <v>133462310.49134654</v>
      </c>
      <c r="O195" s="10">
        <v>61479961.55453809</v>
      </c>
      <c r="P195" s="1"/>
    </row>
    <row r="196" spans="2:16" ht="11.25" customHeight="1">
      <c r="B196" s="25">
        <v>43922</v>
      </c>
      <c r="C196" s="26">
        <v>49614</v>
      </c>
      <c r="D196" s="10">
        <v>187</v>
      </c>
      <c r="E196" s="27">
        <v>5692</v>
      </c>
      <c r="F196" s="166"/>
      <c r="G196" s="59"/>
      <c r="H196" s="59"/>
      <c r="I196" s="58">
        <v>283549439.496481</v>
      </c>
      <c r="J196" s="59"/>
      <c r="K196" s="59"/>
      <c r="L196" s="59"/>
      <c r="M196" s="10">
        <v>207618244.53648356</v>
      </c>
      <c r="N196" s="10">
        <v>130078852.72919421</v>
      </c>
      <c r="O196" s="10">
        <v>59667558.232542425</v>
      </c>
      <c r="P196" s="1"/>
    </row>
    <row r="197" spans="2:16" ht="11.25" customHeight="1">
      <c r="B197" s="25">
        <v>43922</v>
      </c>
      <c r="C197" s="26">
        <v>49644</v>
      </c>
      <c r="D197" s="10">
        <v>188</v>
      </c>
      <c r="E197" s="27">
        <v>5722</v>
      </c>
      <c r="F197" s="166"/>
      <c r="G197" s="59"/>
      <c r="H197" s="59"/>
      <c r="I197" s="58">
        <v>277432186.566447</v>
      </c>
      <c r="J197" s="59"/>
      <c r="K197" s="59"/>
      <c r="L197" s="59"/>
      <c r="M197" s="10">
        <v>202805685.83224592</v>
      </c>
      <c r="N197" s="10">
        <v>126750907.42221858</v>
      </c>
      <c r="O197" s="10">
        <v>57902688.40881771</v>
      </c>
      <c r="P197" s="1"/>
    </row>
    <row r="198" spans="2:16" ht="11.25" customHeight="1">
      <c r="B198" s="25">
        <v>43922</v>
      </c>
      <c r="C198" s="26">
        <v>49675</v>
      </c>
      <c r="D198" s="10">
        <v>189</v>
      </c>
      <c r="E198" s="27">
        <v>5753</v>
      </c>
      <c r="F198" s="166"/>
      <c r="G198" s="59"/>
      <c r="H198" s="59"/>
      <c r="I198" s="58">
        <v>271351394.717052</v>
      </c>
      <c r="J198" s="59"/>
      <c r="K198" s="59"/>
      <c r="L198" s="59"/>
      <c r="M198" s="10">
        <v>198024132.35223687</v>
      </c>
      <c r="N198" s="10">
        <v>123447745.38170071</v>
      </c>
      <c r="O198" s="10">
        <v>56154870.91878857</v>
      </c>
      <c r="P198" s="1"/>
    </row>
    <row r="199" spans="2:16" ht="11.25" customHeight="1">
      <c r="B199" s="25">
        <v>43922</v>
      </c>
      <c r="C199" s="26">
        <v>49706</v>
      </c>
      <c r="D199" s="10">
        <v>190</v>
      </c>
      <c r="E199" s="27">
        <v>5784</v>
      </c>
      <c r="F199" s="166"/>
      <c r="G199" s="59"/>
      <c r="H199" s="59"/>
      <c r="I199" s="58">
        <v>265300307.284168</v>
      </c>
      <c r="J199" s="59"/>
      <c r="K199" s="59"/>
      <c r="L199" s="59"/>
      <c r="M199" s="10">
        <v>193279855.83320388</v>
      </c>
      <c r="N199" s="10">
        <v>120183744.03492418</v>
      </c>
      <c r="O199" s="10">
        <v>54438558.853115946</v>
      </c>
      <c r="P199" s="1"/>
    </row>
    <row r="200" spans="2:16" ht="11.25" customHeight="1">
      <c r="B200" s="25">
        <v>43922</v>
      </c>
      <c r="C200" s="26">
        <v>49735</v>
      </c>
      <c r="D200" s="10">
        <v>191</v>
      </c>
      <c r="E200" s="27">
        <v>5813</v>
      </c>
      <c r="F200" s="166"/>
      <c r="G200" s="59"/>
      <c r="H200" s="59"/>
      <c r="I200" s="58">
        <v>259282241.514129</v>
      </c>
      <c r="J200" s="59"/>
      <c r="K200" s="59"/>
      <c r="L200" s="59"/>
      <c r="M200" s="10">
        <v>188595772.81726107</v>
      </c>
      <c r="N200" s="10">
        <v>116992098.82898065</v>
      </c>
      <c r="O200" s="10">
        <v>52782866.26013507</v>
      </c>
      <c r="P200" s="1"/>
    </row>
    <row r="201" spans="2:16" ht="11.25" customHeight="1">
      <c r="B201" s="25">
        <v>43922</v>
      </c>
      <c r="C201" s="26">
        <v>49766</v>
      </c>
      <c r="D201" s="10">
        <v>192</v>
      </c>
      <c r="E201" s="27">
        <v>5844</v>
      </c>
      <c r="F201" s="166"/>
      <c r="G201" s="59"/>
      <c r="H201" s="59"/>
      <c r="I201" s="58">
        <v>253315590.370224</v>
      </c>
      <c r="J201" s="59"/>
      <c r="K201" s="59"/>
      <c r="L201" s="59"/>
      <c r="M201" s="10">
        <v>183943260.40775517</v>
      </c>
      <c r="N201" s="10">
        <v>113815798.86285202</v>
      </c>
      <c r="O201" s="10">
        <v>51132332.962053426</v>
      </c>
      <c r="P201" s="1"/>
    </row>
    <row r="202" spans="2:16" ht="11.25" customHeight="1">
      <c r="B202" s="25">
        <v>43922</v>
      </c>
      <c r="C202" s="26">
        <v>49796</v>
      </c>
      <c r="D202" s="10">
        <v>193</v>
      </c>
      <c r="E202" s="27">
        <v>5874</v>
      </c>
      <c r="F202" s="166"/>
      <c r="G202" s="59"/>
      <c r="H202" s="59"/>
      <c r="I202" s="58">
        <v>247414535.294126</v>
      </c>
      <c r="J202" s="59"/>
      <c r="K202" s="59"/>
      <c r="L202" s="59"/>
      <c r="M202" s="10">
        <v>179363360.20060295</v>
      </c>
      <c r="N202" s="10">
        <v>110708806.6907397</v>
      </c>
      <c r="O202" s="10">
        <v>49532621.13959933</v>
      </c>
      <c r="P202" s="1"/>
    </row>
    <row r="203" spans="2:16" ht="11.25" customHeight="1">
      <c r="B203" s="25">
        <v>43922</v>
      </c>
      <c r="C203" s="26">
        <v>49827</v>
      </c>
      <c r="D203" s="10">
        <v>194</v>
      </c>
      <c r="E203" s="27">
        <v>5905</v>
      </c>
      <c r="F203" s="166"/>
      <c r="G203" s="59"/>
      <c r="H203" s="59"/>
      <c r="I203" s="58">
        <v>241617657.411027</v>
      </c>
      <c r="J203" s="59"/>
      <c r="K203" s="59"/>
      <c r="L203" s="59"/>
      <c r="M203" s="10">
        <v>174863823.19705376</v>
      </c>
      <c r="N203" s="10">
        <v>107657056.29769512</v>
      </c>
      <c r="O203" s="10">
        <v>47963212.182818845</v>
      </c>
      <c r="P203" s="1"/>
    </row>
    <row r="204" spans="2:16" ht="11.25" customHeight="1">
      <c r="B204" s="25">
        <v>43922</v>
      </c>
      <c r="C204" s="26">
        <v>49857</v>
      </c>
      <c r="D204" s="10">
        <v>195</v>
      </c>
      <c r="E204" s="27">
        <v>5935</v>
      </c>
      <c r="F204" s="166"/>
      <c r="G204" s="59"/>
      <c r="H204" s="59"/>
      <c r="I204" s="58">
        <v>235963836.679772</v>
      </c>
      <c r="J204" s="59"/>
      <c r="K204" s="59"/>
      <c r="L204" s="59"/>
      <c r="M204" s="10">
        <v>170491726.8329316</v>
      </c>
      <c r="N204" s="10">
        <v>104706973.79427415</v>
      </c>
      <c r="O204" s="10">
        <v>46457672.88144422</v>
      </c>
      <c r="P204" s="1"/>
    </row>
    <row r="205" spans="2:16" ht="11.25" customHeight="1">
      <c r="B205" s="25">
        <v>43922</v>
      </c>
      <c r="C205" s="26">
        <v>49888</v>
      </c>
      <c r="D205" s="10">
        <v>196</v>
      </c>
      <c r="E205" s="27">
        <v>5966</v>
      </c>
      <c r="F205" s="166"/>
      <c r="G205" s="59"/>
      <c r="H205" s="59"/>
      <c r="I205" s="58">
        <v>230454953.415571</v>
      </c>
      <c r="J205" s="59"/>
      <c r="K205" s="59"/>
      <c r="L205" s="59"/>
      <c r="M205" s="10">
        <v>166228959.67860365</v>
      </c>
      <c r="N205" s="10">
        <v>101829374.9952641</v>
      </c>
      <c r="O205" s="10">
        <v>44989538.84029203</v>
      </c>
      <c r="P205" s="1"/>
    </row>
    <row r="206" spans="2:16" ht="11.25" customHeight="1">
      <c r="B206" s="25">
        <v>43922</v>
      </c>
      <c r="C206" s="26">
        <v>49919</v>
      </c>
      <c r="D206" s="10">
        <v>197</v>
      </c>
      <c r="E206" s="27">
        <v>5997</v>
      </c>
      <c r="F206" s="166"/>
      <c r="G206" s="59"/>
      <c r="H206" s="59"/>
      <c r="I206" s="58">
        <v>225069352.8421</v>
      </c>
      <c r="J206" s="59"/>
      <c r="K206" s="59"/>
      <c r="L206" s="59"/>
      <c r="M206" s="10">
        <v>162068935.9591451</v>
      </c>
      <c r="N206" s="10">
        <v>99028514.63916346</v>
      </c>
      <c r="O206" s="10">
        <v>43566768.48883436</v>
      </c>
      <c r="P206" s="1"/>
    </row>
    <row r="207" spans="2:16" ht="11.25" customHeight="1">
      <c r="B207" s="25">
        <v>43922</v>
      </c>
      <c r="C207" s="26">
        <v>49949</v>
      </c>
      <c r="D207" s="10">
        <v>198</v>
      </c>
      <c r="E207" s="27">
        <v>6027</v>
      </c>
      <c r="F207" s="166"/>
      <c r="G207" s="59"/>
      <c r="H207" s="59"/>
      <c r="I207" s="58">
        <v>219803333.672954</v>
      </c>
      <c r="J207" s="59"/>
      <c r="K207" s="59"/>
      <c r="L207" s="59"/>
      <c r="M207" s="10">
        <v>158017160.67889595</v>
      </c>
      <c r="N207" s="10">
        <v>96315127.83368155</v>
      </c>
      <c r="O207" s="10">
        <v>42199341.27462548</v>
      </c>
      <c r="P207" s="1"/>
    </row>
    <row r="208" spans="2:16" ht="11.25" customHeight="1">
      <c r="B208" s="25">
        <v>43922</v>
      </c>
      <c r="C208" s="26">
        <v>49980</v>
      </c>
      <c r="D208" s="10">
        <v>199</v>
      </c>
      <c r="E208" s="27">
        <v>6058</v>
      </c>
      <c r="F208" s="166"/>
      <c r="G208" s="59"/>
      <c r="H208" s="59"/>
      <c r="I208" s="58">
        <v>214650691.873031</v>
      </c>
      <c r="J208" s="59"/>
      <c r="K208" s="59"/>
      <c r="L208" s="59"/>
      <c r="M208" s="10">
        <v>154051187.61293173</v>
      </c>
      <c r="N208" s="10">
        <v>93658973.81224748</v>
      </c>
      <c r="O208" s="10">
        <v>40861770.569352634</v>
      </c>
      <c r="P208" s="1"/>
    </row>
    <row r="209" spans="2:16" ht="11.25" customHeight="1">
      <c r="B209" s="25">
        <v>43922</v>
      </c>
      <c r="C209" s="26">
        <v>50010</v>
      </c>
      <c r="D209" s="10">
        <v>200</v>
      </c>
      <c r="E209" s="27">
        <v>6088</v>
      </c>
      <c r="F209" s="166"/>
      <c r="G209" s="59"/>
      <c r="H209" s="59"/>
      <c r="I209" s="58">
        <v>209609910.9685</v>
      </c>
      <c r="J209" s="59"/>
      <c r="K209" s="59"/>
      <c r="L209" s="59"/>
      <c r="M209" s="10">
        <v>150186581.44014803</v>
      </c>
      <c r="N209" s="10">
        <v>91084660.4311221</v>
      </c>
      <c r="O209" s="10">
        <v>39575746.26820211</v>
      </c>
      <c r="P209" s="1"/>
    </row>
    <row r="210" spans="2:16" ht="11.25" customHeight="1">
      <c r="B210" s="25">
        <v>43922</v>
      </c>
      <c r="C210" s="26">
        <v>50041</v>
      </c>
      <c r="D210" s="10">
        <v>201</v>
      </c>
      <c r="E210" s="27">
        <v>6119</v>
      </c>
      <c r="F210" s="166"/>
      <c r="G210" s="59"/>
      <c r="H210" s="59"/>
      <c r="I210" s="58">
        <v>204713912.465918</v>
      </c>
      <c r="J210" s="59"/>
      <c r="K210" s="59"/>
      <c r="L210" s="59"/>
      <c r="M210" s="10">
        <v>146429795.5665861</v>
      </c>
      <c r="N210" s="10">
        <v>88580404.78931966</v>
      </c>
      <c r="O210" s="10">
        <v>38324645.77936068</v>
      </c>
      <c r="P210" s="1"/>
    </row>
    <row r="211" spans="2:16" ht="11.25" customHeight="1">
      <c r="B211" s="25">
        <v>43922</v>
      </c>
      <c r="C211" s="26">
        <v>50072</v>
      </c>
      <c r="D211" s="10">
        <v>202</v>
      </c>
      <c r="E211" s="27">
        <v>6150</v>
      </c>
      <c r="F211" s="166"/>
      <c r="G211" s="59"/>
      <c r="H211" s="59"/>
      <c r="I211" s="58">
        <v>199909104.213247</v>
      </c>
      <c r="J211" s="59"/>
      <c r="K211" s="59"/>
      <c r="L211" s="59"/>
      <c r="M211" s="10">
        <v>142750438.06478018</v>
      </c>
      <c r="N211" s="10">
        <v>86135017.6522749</v>
      </c>
      <c r="O211" s="10">
        <v>37108795.295013614</v>
      </c>
      <c r="P211" s="1"/>
    </row>
    <row r="212" spans="2:16" ht="11.25" customHeight="1">
      <c r="B212" s="25">
        <v>43922</v>
      </c>
      <c r="C212" s="26">
        <v>50100</v>
      </c>
      <c r="D212" s="10">
        <v>203</v>
      </c>
      <c r="E212" s="27">
        <v>6178</v>
      </c>
      <c r="F212" s="166"/>
      <c r="G212" s="59"/>
      <c r="H212" s="59"/>
      <c r="I212" s="58">
        <v>195204918.415628</v>
      </c>
      <c r="J212" s="59"/>
      <c r="K212" s="59"/>
      <c r="L212" s="59"/>
      <c r="M212" s="10">
        <v>139177732.1647598</v>
      </c>
      <c r="N212" s="10">
        <v>83786330.23639816</v>
      </c>
      <c r="O212" s="10">
        <v>35958808.16884605</v>
      </c>
      <c r="P212" s="1"/>
    </row>
    <row r="213" spans="2:16" ht="11.25" customHeight="1">
      <c r="B213" s="25">
        <v>43922</v>
      </c>
      <c r="C213" s="26">
        <v>50131</v>
      </c>
      <c r="D213" s="10">
        <v>204</v>
      </c>
      <c r="E213" s="27">
        <v>6209</v>
      </c>
      <c r="F213" s="166"/>
      <c r="G213" s="59"/>
      <c r="H213" s="59"/>
      <c r="I213" s="58">
        <v>190562141.977259</v>
      </c>
      <c r="J213" s="59"/>
      <c r="K213" s="59"/>
      <c r="L213" s="59"/>
      <c r="M213" s="10">
        <v>135637071.47142857</v>
      </c>
      <c r="N213" s="10">
        <v>81447153.51632921</v>
      </c>
      <c r="O213" s="10">
        <v>34806844.268255174</v>
      </c>
      <c r="P213" s="1"/>
    </row>
    <row r="214" spans="2:16" ht="11.25" customHeight="1">
      <c r="B214" s="25">
        <v>43922</v>
      </c>
      <c r="C214" s="26">
        <v>50161</v>
      </c>
      <c r="D214" s="10">
        <v>205</v>
      </c>
      <c r="E214" s="27">
        <v>6239</v>
      </c>
      <c r="F214" s="166"/>
      <c r="G214" s="59"/>
      <c r="H214" s="59"/>
      <c r="I214" s="58">
        <v>185964238.669702</v>
      </c>
      <c r="J214" s="59"/>
      <c r="K214" s="59"/>
      <c r="L214" s="59"/>
      <c r="M214" s="10">
        <v>132147142.16930749</v>
      </c>
      <c r="N214" s="10">
        <v>79156220.42310467</v>
      </c>
      <c r="O214" s="10">
        <v>33689135.91281738</v>
      </c>
      <c r="P214" s="1"/>
    </row>
    <row r="215" spans="2:16" ht="11.25" customHeight="1">
      <c r="B215" s="25">
        <v>43922</v>
      </c>
      <c r="C215" s="26">
        <v>50192</v>
      </c>
      <c r="D215" s="10">
        <v>206</v>
      </c>
      <c r="E215" s="27">
        <v>6270</v>
      </c>
      <c r="F215" s="166"/>
      <c r="G215" s="59"/>
      <c r="H215" s="59"/>
      <c r="I215" s="58">
        <v>181396437.945797</v>
      </c>
      <c r="J215" s="59"/>
      <c r="K215" s="59"/>
      <c r="L215" s="59"/>
      <c r="M215" s="10">
        <v>128682613.49661218</v>
      </c>
      <c r="N215" s="10">
        <v>76884932.8323209</v>
      </c>
      <c r="O215" s="10">
        <v>32583871.29583684</v>
      </c>
      <c r="P215" s="1"/>
    </row>
    <row r="216" spans="2:16" ht="11.25" customHeight="1">
      <c r="B216" s="25">
        <v>43922</v>
      </c>
      <c r="C216" s="26">
        <v>50222</v>
      </c>
      <c r="D216" s="10">
        <v>207</v>
      </c>
      <c r="E216" s="27">
        <v>6300</v>
      </c>
      <c r="F216" s="166"/>
      <c r="G216" s="59"/>
      <c r="H216" s="59"/>
      <c r="I216" s="58">
        <v>176889012.54068</v>
      </c>
      <c r="J216" s="59"/>
      <c r="K216" s="59"/>
      <c r="L216" s="59"/>
      <c r="M216" s="10">
        <v>125279074.38422695</v>
      </c>
      <c r="N216" s="10">
        <v>74667166.33366439</v>
      </c>
      <c r="O216" s="10">
        <v>31514265.9482973</v>
      </c>
      <c r="P216" s="1"/>
    </row>
    <row r="217" spans="2:16" ht="11.25" customHeight="1">
      <c r="B217" s="25">
        <v>43922</v>
      </c>
      <c r="C217" s="26">
        <v>50253</v>
      </c>
      <c r="D217" s="10">
        <v>208</v>
      </c>
      <c r="E217" s="27">
        <v>6331</v>
      </c>
      <c r="F217" s="166"/>
      <c r="G217" s="59"/>
      <c r="H217" s="59"/>
      <c r="I217" s="58">
        <v>172436074.33572</v>
      </c>
      <c r="J217" s="59"/>
      <c r="K217" s="59"/>
      <c r="L217" s="59"/>
      <c r="M217" s="10">
        <v>121918211.94167498</v>
      </c>
      <c r="N217" s="10">
        <v>72479270.1526608</v>
      </c>
      <c r="O217" s="10">
        <v>30461266.544211693</v>
      </c>
      <c r="P217" s="1"/>
    </row>
    <row r="218" spans="2:16" ht="11.25" customHeight="1">
      <c r="B218" s="25">
        <v>43922</v>
      </c>
      <c r="C218" s="26">
        <v>50284</v>
      </c>
      <c r="D218" s="10">
        <v>209</v>
      </c>
      <c r="E218" s="27">
        <v>6362</v>
      </c>
      <c r="F218" s="166"/>
      <c r="G218" s="59"/>
      <c r="H218" s="59"/>
      <c r="I218" s="58">
        <v>168039357.646853</v>
      </c>
      <c r="J218" s="59"/>
      <c r="K218" s="59"/>
      <c r="L218" s="59"/>
      <c r="M218" s="10">
        <v>118608072.77385083</v>
      </c>
      <c r="N218" s="10">
        <v>70332097.40990603</v>
      </c>
      <c r="O218" s="10">
        <v>29433664.40642256</v>
      </c>
      <c r="P218" s="1"/>
    </row>
    <row r="219" spans="2:16" ht="11.25" customHeight="1">
      <c r="B219" s="25">
        <v>43922</v>
      </c>
      <c r="C219" s="26">
        <v>50314</v>
      </c>
      <c r="D219" s="10">
        <v>210</v>
      </c>
      <c r="E219" s="27">
        <v>6392</v>
      </c>
      <c r="F219" s="166"/>
      <c r="G219" s="59"/>
      <c r="H219" s="59"/>
      <c r="I219" s="58">
        <v>163713019.068837</v>
      </c>
      <c r="J219" s="59"/>
      <c r="K219" s="59"/>
      <c r="L219" s="59"/>
      <c r="M219" s="10">
        <v>115364719.48382783</v>
      </c>
      <c r="N219" s="10">
        <v>68240484.46399103</v>
      </c>
      <c r="O219" s="10">
        <v>28441267.679490324</v>
      </c>
      <c r="P219" s="1"/>
    </row>
    <row r="220" spans="2:16" ht="11.25" customHeight="1">
      <c r="B220" s="25">
        <v>43922</v>
      </c>
      <c r="C220" s="26">
        <v>50345</v>
      </c>
      <c r="D220" s="10">
        <v>211</v>
      </c>
      <c r="E220" s="27">
        <v>6423</v>
      </c>
      <c r="F220" s="166"/>
      <c r="G220" s="59"/>
      <c r="H220" s="59"/>
      <c r="I220" s="58">
        <v>159445978.498862</v>
      </c>
      <c r="J220" s="59"/>
      <c r="K220" s="59"/>
      <c r="L220" s="59"/>
      <c r="M220" s="10">
        <v>112167269.00731623</v>
      </c>
      <c r="N220" s="10">
        <v>66180390.57330387</v>
      </c>
      <c r="O220" s="10">
        <v>27465834.186768044</v>
      </c>
      <c r="P220" s="1"/>
    </row>
    <row r="221" spans="2:16" ht="11.25" customHeight="1">
      <c r="B221" s="25">
        <v>43922</v>
      </c>
      <c r="C221" s="26">
        <v>50375</v>
      </c>
      <c r="D221" s="10">
        <v>212</v>
      </c>
      <c r="E221" s="27">
        <v>6453</v>
      </c>
      <c r="F221" s="166"/>
      <c r="G221" s="59"/>
      <c r="H221" s="59"/>
      <c r="I221" s="58">
        <v>155225145.522997</v>
      </c>
      <c r="J221" s="59"/>
      <c r="K221" s="59"/>
      <c r="L221" s="59"/>
      <c r="M221" s="10">
        <v>109018753.47864377</v>
      </c>
      <c r="N221" s="10">
        <v>64164403.19453982</v>
      </c>
      <c r="O221" s="10">
        <v>26520011.655136853</v>
      </c>
      <c r="P221" s="1"/>
    </row>
    <row r="222" spans="2:16" ht="11.25" customHeight="1">
      <c r="B222" s="25">
        <v>43922</v>
      </c>
      <c r="C222" s="26">
        <v>50406</v>
      </c>
      <c r="D222" s="10">
        <v>213</v>
      </c>
      <c r="E222" s="27">
        <v>6484</v>
      </c>
      <c r="F222" s="166"/>
      <c r="G222" s="59"/>
      <c r="H222" s="59"/>
      <c r="I222" s="58">
        <v>151086945.360164</v>
      </c>
      <c r="J222" s="59"/>
      <c r="K222" s="59"/>
      <c r="L222" s="59"/>
      <c r="M222" s="10">
        <v>105932410.8425014</v>
      </c>
      <c r="N222" s="10">
        <v>62189332.62207487</v>
      </c>
      <c r="O222" s="10">
        <v>25594819.270102266</v>
      </c>
      <c r="P222" s="1"/>
    </row>
    <row r="223" spans="2:16" ht="11.25" customHeight="1">
      <c r="B223" s="25">
        <v>43922</v>
      </c>
      <c r="C223" s="26">
        <v>50437</v>
      </c>
      <c r="D223" s="10">
        <v>214</v>
      </c>
      <c r="E223" s="27">
        <v>6515</v>
      </c>
      <c r="F223" s="166"/>
      <c r="G223" s="59"/>
      <c r="H223" s="59"/>
      <c r="I223" s="58">
        <v>147022292.281708</v>
      </c>
      <c r="J223" s="59"/>
      <c r="K223" s="59"/>
      <c r="L223" s="59"/>
      <c r="M223" s="10">
        <v>102907702.933019</v>
      </c>
      <c r="N223" s="10">
        <v>60259984.702031694</v>
      </c>
      <c r="O223" s="10">
        <v>24695726.55012059</v>
      </c>
      <c r="P223" s="1"/>
    </row>
    <row r="224" spans="2:16" ht="11.25" customHeight="1">
      <c r="B224" s="25">
        <v>43922</v>
      </c>
      <c r="C224" s="26">
        <v>50465</v>
      </c>
      <c r="D224" s="10">
        <v>215</v>
      </c>
      <c r="E224" s="27">
        <v>6543</v>
      </c>
      <c r="F224" s="166"/>
      <c r="G224" s="59"/>
      <c r="H224" s="59"/>
      <c r="I224" s="58">
        <v>143062739.955812</v>
      </c>
      <c r="J224" s="59"/>
      <c r="K224" s="59"/>
      <c r="L224" s="59"/>
      <c r="M224" s="10">
        <v>99982814.03710943</v>
      </c>
      <c r="N224" s="10">
        <v>58412743.57271382</v>
      </c>
      <c r="O224" s="10">
        <v>23847090.8802427</v>
      </c>
      <c r="P224" s="1"/>
    </row>
    <row r="225" spans="2:16" ht="11.25" customHeight="1">
      <c r="B225" s="25">
        <v>43922</v>
      </c>
      <c r="C225" s="26">
        <v>50496</v>
      </c>
      <c r="D225" s="10">
        <v>216</v>
      </c>
      <c r="E225" s="27">
        <v>6574</v>
      </c>
      <c r="F225" s="166"/>
      <c r="G225" s="59"/>
      <c r="H225" s="59"/>
      <c r="I225" s="58">
        <v>138789915.158974</v>
      </c>
      <c r="J225" s="59"/>
      <c r="K225" s="59"/>
      <c r="L225" s="59"/>
      <c r="M225" s="10">
        <v>96832134.84309393</v>
      </c>
      <c r="N225" s="10">
        <v>56428154.757095724</v>
      </c>
      <c r="O225" s="10">
        <v>22939305.75670563</v>
      </c>
      <c r="P225" s="1"/>
    </row>
    <row r="226" spans="2:16" ht="11.25" customHeight="1">
      <c r="B226" s="25">
        <v>43922</v>
      </c>
      <c r="C226" s="26">
        <v>50526</v>
      </c>
      <c r="D226" s="10">
        <v>217</v>
      </c>
      <c r="E226" s="27">
        <v>6604</v>
      </c>
      <c r="F226" s="166"/>
      <c r="G226" s="59"/>
      <c r="H226" s="59"/>
      <c r="I226" s="58">
        <v>135017905.676731</v>
      </c>
      <c r="J226" s="59"/>
      <c r="K226" s="59"/>
      <c r="L226" s="59"/>
      <c r="M226" s="10">
        <v>94045825.75153208</v>
      </c>
      <c r="N226" s="10">
        <v>54669566.893349946</v>
      </c>
      <c r="O226" s="10">
        <v>22133298.3462688</v>
      </c>
      <c r="P226" s="1"/>
    </row>
    <row r="227" spans="2:16" ht="11.25" customHeight="1">
      <c r="B227" s="25">
        <v>43922</v>
      </c>
      <c r="C227" s="26">
        <v>50557</v>
      </c>
      <c r="D227" s="10">
        <v>218</v>
      </c>
      <c r="E227" s="27">
        <v>6635</v>
      </c>
      <c r="F227" s="166"/>
      <c r="G227" s="59"/>
      <c r="H227" s="59"/>
      <c r="I227" s="58">
        <v>131323693.110118</v>
      </c>
      <c r="J227" s="59"/>
      <c r="K227" s="59"/>
      <c r="L227" s="59"/>
      <c r="M227" s="10">
        <v>91317502.13823628</v>
      </c>
      <c r="N227" s="10">
        <v>52948568.79958059</v>
      </c>
      <c r="O227" s="10">
        <v>21345746.624701206</v>
      </c>
      <c r="P227" s="1"/>
    </row>
    <row r="228" spans="2:16" ht="11.25" customHeight="1">
      <c r="B228" s="25">
        <v>43922</v>
      </c>
      <c r="C228" s="26">
        <v>50587</v>
      </c>
      <c r="D228" s="10">
        <v>219</v>
      </c>
      <c r="E228" s="27">
        <v>6665</v>
      </c>
      <c r="F228" s="166"/>
      <c r="G228" s="59"/>
      <c r="H228" s="59"/>
      <c r="I228" s="58">
        <v>127704543.430969</v>
      </c>
      <c r="J228" s="59"/>
      <c r="K228" s="59"/>
      <c r="L228" s="59"/>
      <c r="M228" s="10">
        <v>88655124.7033114</v>
      </c>
      <c r="N228" s="10">
        <v>51278323.10046328</v>
      </c>
      <c r="O228" s="10">
        <v>20587661.65748907</v>
      </c>
      <c r="P228" s="1"/>
    </row>
    <row r="229" spans="2:16" ht="11.25" customHeight="1">
      <c r="B229" s="25">
        <v>43922</v>
      </c>
      <c r="C229" s="26">
        <v>50618</v>
      </c>
      <c r="D229" s="10">
        <v>220</v>
      </c>
      <c r="E229" s="27">
        <v>6696</v>
      </c>
      <c r="F229" s="166"/>
      <c r="G229" s="59"/>
      <c r="H229" s="59"/>
      <c r="I229" s="58">
        <v>123638696.334935</v>
      </c>
      <c r="J229" s="59"/>
      <c r="K229" s="59"/>
      <c r="L229" s="59"/>
      <c r="M229" s="10">
        <v>85686951.57223345</v>
      </c>
      <c r="N229" s="10">
        <v>49435479.9415458</v>
      </c>
      <c r="O229" s="10">
        <v>19763714.985809103</v>
      </c>
      <c r="P229" s="1"/>
    </row>
    <row r="230" spans="2:16" ht="11.25" customHeight="1">
      <c r="B230" s="25">
        <v>43922</v>
      </c>
      <c r="C230" s="26">
        <v>50649</v>
      </c>
      <c r="D230" s="10">
        <v>221</v>
      </c>
      <c r="E230" s="27">
        <v>6727</v>
      </c>
      <c r="F230" s="166"/>
      <c r="G230" s="59"/>
      <c r="H230" s="59"/>
      <c r="I230" s="58">
        <v>119979166.277754</v>
      </c>
      <c r="J230" s="59"/>
      <c r="K230" s="59"/>
      <c r="L230" s="59"/>
      <c r="M230" s="10">
        <v>83009709.52659042</v>
      </c>
      <c r="N230" s="10">
        <v>47769098.94287259</v>
      </c>
      <c r="O230" s="10">
        <v>19016627.360149123</v>
      </c>
      <c r="P230" s="1"/>
    </row>
    <row r="231" spans="2:16" ht="11.25" customHeight="1">
      <c r="B231" s="25">
        <v>43922</v>
      </c>
      <c r="C231" s="26">
        <v>50679</v>
      </c>
      <c r="D231" s="10">
        <v>222</v>
      </c>
      <c r="E231" s="27">
        <v>6757</v>
      </c>
      <c r="F231" s="166"/>
      <c r="G231" s="59"/>
      <c r="H231" s="59"/>
      <c r="I231" s="58">
        <v>116513041.204792</v>
      </c>
      <c r="J231" s="59"/>
      <c r="K231" s="59"/>
      <c r="L231" s="59"/>
      <c r="M231" s="10">
        <v>80479293.10364293</v>
      </c>
      <c r="N231" s="10">
        <v>46198946.85926023</v>
      </c>
      <c r="O231" s="10">
        <v>18316167.4823948</v>
      </c>
      <c r="P231" s="1"/>
    </row>
    <row r="232" spans="2:16" ht="11.25" customHeight="1">
      <c r="B232" s="25">
        <v>43922</v>
      </c>
      <c r="C232" s="26">
        <v>50710</v>
      </c>
      <c r="D232" s="10">
        <v>223</v>
      </c>
      <c r="E232" s="27">
        <v>6788</v>
      </c>
      <c r="F232" s="166"/>
      <c r="G232" s="59"/>
      <c r="H232" s="59"/>
      <c r="I232" s="58">
        <v>113070499.650334</v>
      </c>
      <c r="J232" s="59"/>
      <c r="K232" s="59"/>
      <c r="L232" s="59"/>
      <c r="M232" s="10">
        <v>77968953.4933424</v>
      </c>
      <c r="N232" s="10">
        <v>44644063.84284144</v>
      </c>
      <c r="O232" s="10">
        <v>17624746.150178462</v>
      </c>
      <c r="P232" s="1"/>
    </row>
    <row r="233" spans="2:16" ht="11.25" customHeight="1">
      <c r="B233" s="25">
        <v>43922</v>
      </c>
      <c r="C233" s="26">
        <v>50740</v>
      </c>
      <c r="D233" s="10">
        <v>224</v>
      </c>
      <c r="E233" s="27">
        <v>6818</v>
      </c>
      <c r="F233" s="166"/>
      <c r="G233" s="59"/>
      <c r="H233" s="59"/>
      <c r="I233" s="58">
        <v>109645168.544515</v>
      </c>
      <c r="J233" s="59"/>
      <c r="K233" s="59"/>
      <c r="L233" s="59"/>
      <c r="M233" s="10">
        <v>75482878.54923344</v>
      </c>
      <c r="N233" s="10">
        <v>43114190.50702879</v>
      </c>
      <c r="O233" s="10">
        <v>16951005.69855484</v>
      </c>
      <c r="P233" s="1"/>
    </row>
    <row r="234" spans="2:16" ht="11.25" customHeight="1">
      <c r="B234" s="25">
        <v>43922</v>
      </c>
      <c r="C234" s="26">
        <v>50771</v>
      </c>
      <c r="D234" s="10">
        <v>225</v>
      </c>
      <c r="E234" s="27">
        <v>6849</v>
      </c>
      <c r="F234" s="166"/>
      <c r="G234" s="59"/>
      <c r="H234" s="59"/>
      <c r="I234" s="58">
        <v>106245715.610197</v>
      </c>
      <c r="J234" s="59"/>
      <c r="K234" s="59"/>
      <c r="L234" s="59"/>
      <c r="M234" s="10">
        <v>73018542.39772964</v>
      </c>
      <c r="N234" s="10">
        <v>41600546.39866174</v>
      </c>
      <c r="O234" s="10">
        <v>16286617.16502581</v>
      </c>
      <c r="P234" s="1"/>
    </row>
    <row r="235" spans="2:16" ht="11.25" customHeight="1">
      <c r="B235" s="25">
        <v>43922</v>
      </c>
      <c r="C235" s="26">
        <v>50802</v>
      </c>
      <c r="D235" s="10">
        <v>226</v>
      </c>
      <c r="E235" s="27">
        <v>6880</v>
      </c>
      <c r="F235" s="166"/>
      <c r="G235" s="59"/>
      <c r="H235" s="59"/>
      <c r="I235" s="58">
        <v>102871243.637642</v>
      </c>
      <c r="J235" s="59"/>
      <c r="K235" s="59"/>
      <c r="L235" s="59"/>
      <c r="M235" s="10">
        <v>70579487.8232161</v>
      </c>
      <c r="N235" s="10">
        <v>40108689.38423687</v>
      </c>
      <c r="O235" s="10">
        <v>15636046.149432871</v>
      </c>
      <c r="P235" s="1"/>
    </row>
    <row r="236" spans="2:16" ht="11.25" customHeight="1">
      <c r="B236" s="25">
        <v>43922</v>
      </c>
      <c r="C236" s="26">
        <v>50830</v>
      </c>
      <c r="D236" s="10">
        <v>227</v>
      </c>
      <c r="E236" s="27">
        <v>6908</v>
      </c>
      <c r="F236" s="166"/>
      <c r="G236" s="59"/>
      <c r="H236" s="59"/>
      <c r="I236" s="58">
        <v>99547339.443733</v>
      </c>
      <c r="J236" s="59"/>
      <c r="K236" s="59"/>
      <c r="L236" s="59"/>
      <c r="M236" s="10">
        <v>68194334.05061013</v>
      </c>
      <c r="N236" s="10">
        <v>38664231.038700335</v>
      </c>
      <c r="O236" s="10">
        <v>15015260.15228712</v>
      </c>
      <c r="P236" s="1"/>
    </row>
    <row r="237" spans="2:16" ht="11.25" customHeight="1">
      <c r="B237" s="25">
        <v>43922</v>
      </c>
      <c r="C237" s="26">
        <v>50861</v>
      </c>
      <c r="D237" s="10">
        <v>228</v>
      </c>
      <c r="E237" s="27">
        <v>6939</v>
      </c>
      <c r="F237" s="166"/>
      <c r="G237" s="59"/>
      <c r="H237" s="59"/>
      <c r="I237" s="58">
        <v>96251678.53657</v>
      </c>
      <c r="J237" s="59"/>
      <c r="K237" s="59"/>
      <c r="L237" s="59"/>
      <c r="M237" s="10">
        <v>65824826.988946736</v>
      </c>
      <c r="N237" s="10">
        <v>37225874.06549231</v>
      </c>
      <c r="O237" s="10">
        <v>14395442.104704078</v>
      </c>
      <c r="P237" s="1"/>
    </row>
    <row r="238" spans="2:16" ht="11.25" customHeight="1">
      <c r="B238" s="25">
        <v>43922</v>
      </c>
      <c r="C238" s="26">
        <v>50891</v>
      </c>
      <c r="D238" s="10">
        <v>229</v>
      </c>
      <c r="E238" s="27">
        <v>6969</v>
      </c>
      <c r="F238" s="166"/>
      <c r="G238" s="59"/>
      <c r="H238" s="59"/>
      <c r="I238" s="58">
        <v>92998929.049731</v>
      </c>
      <c r="J238" s="59"/>
      <c r="K238" s="59"/>
      <c r="L238" s="59"/>
      <c r="M238" s="10">
        <v>63495934.9121</v>
      </c>
      <c r="N238" s="10">
        <v>35820435.935708076</v>
      </c>
      <c r="O238" s="10">
        <v>13795169.907136183</v>
      </c>
      <c r="P238" s="1"/>
    </row>
    <row r="239" spans="2:16" ht="11.25" customHeight="1">
      <c r="B239" s="25">
        <v>43922</v>
      </c>
      <c r="C239" s="26">
        <v>50922</v>
      </c>
      <c r="D239" s="10">
        <v>230</v>
      </c>
      <c r="E239" s="27">
        <v>7000</v>
      </c>
      <c r="F239" s="166"/>
      <c r="G239" s="59"/>
      <c r="H239" s="59"/>
      <c r="I239" s="58">
        <v>89786149.929842</v>
      </c>
      <c r="J239" s="59"/>
      <c r="K239" s="59"/>
      <c r="L239" s="59"/>
      <c r="M239" s="10">
        <v>61198404.94978828</v>
      </c>
      <c r="N239" s="10">
        <v>34436510.76688706</v>
      </c>
      <c r="O239" s="10">
        <v>13206019.893570624</v>
      </c>
      <c r="P239" s="1"/>
    </row>
    <row r="240" spans="2:16" ht="11.25" customHeight="1">
      <c r="B240" s="25">
        <v>43922</v>
      </c>
      <c r="C240" s="26">
        <v>50952</v>
      </c>
      <c r="D240" s="10">
        <v>231</v>
      </c>
      <c r="E240" s="27">
        <v>7030</v>
      </c>
      <c r="F240" s="166"/>
      <c r="G240" s="59"/>
      <c r="H240" s="59"/>
      <c r="I240" s="58">
        <v>86653624.945598</v>
      </c>
      <c r="J240" s="59"/>
      <c r="K240" s="59"/>
      <c r="L240" s="59"/>
      <c r="M240" s="10">
        <v>58966323.301297374</v>
      </c>
      <c r="N240" s="10">
        <v>33098846.15332479</v>
      </c>
      <c r="O240" s="10">
        <v>12641009.105847484</v>
      </c>
      <c r="P240" s="1"/>
    </row>
    <row r="241" spans="2:16" ht="11.25" customHeight="1">
      <c r="B241" s="25">
        <v>43922</v>
      </c>
      <c r="C241" s="26">
        <v>50983</v>
      </c>
      <c r="D241" s="10">
        <v>232</v>
      </c>
      <c r="E241" s="27">
        <v>7061</v>
      </c>
      <c r="F241" s="166"/>
      <c r="G241" s="59"/>
      <c r="H241" s="59"/>
      <c r="I241" s="58">
        <v>83591769.203764</v>
      </c>
      <c r="J241" s="59"/>
      <c r="K241" s="59"/>
      <c r="L241" s="59"/>
      <c r="M241" s="10">
        <v>56786304.94835377</v>
      </c>
      <c r="N241" s="10">
        <v>31794097.97421908</v>
      </c>
      <c r="O241" s="10">
        <v>12091272.743079083</v>
      </c>
      <c r="P241" s="1"/>
    </row>
    <row r="242" spans="2:16" ht="11.25" customHeight="1">
      <c r="B242" s="25">
        <v>43922</v>
      </c>
      <c r="C242" s="26">
        <v>51014</v>
      </c>
      <c r="D242" s="10">
        <v>233</v>
      </c>
      <c r="E242" s="27">
        <v>7092</v>
      </c>
      <c r="F242" s="166"/>
      <c r="G242" s="59"/>
      <c r="H242" s="59"/>
      <c r="I242" s="58">
        <v>80648053.497905</v>
      </c>
      <c r="J242" s="59"/>
      <c r="K242" s="59"/>
      <c r="L242" s="59"/>
      <c r="M242" s="10">
        <v>54693631.734967336</v>
      </c>
      <c r="N242" s="10">
        <v>30544551.52061437</v>
      </c>
      <c r="O242" s="10">
        <v>11566870.728005888</v>
      </c>
      <c r="P242" s="1"/>
    </row>
    <row r="243" spans="2:16" ht="11.25" customHeight="1">
      <c r="B243" s="25">
        <v>43922</v>
      </c>
      <c r="C243" s="26">
        <v>51044</v>
      </c>
      <c r="D243" s="10">
        <v>234</v>
      </c>
      <c r="E243" s="27">
        <v>7122</v>
      </c>
      <c r="F243" s="166"/>
      <c r="G243" s="59"/>
      <c r="H243" s="59"/>
      <c r="I243" s="58">
        <v>77869663.501056</v>
      </c>
      <c r="J243" s="59"/>
      <c r="K243" s="59"/>
      <c r="L243" s="59"/>
      <c r="M243" s="10">
        <v>52722710.64366964</v>
      </c>
      <c r="N243" s="10">
        <v>29371389.23651344</v>
      </c>
      <c r="O243" s="10">
        <v>11077013.91305949</v>
      </c>
      <c r="P243" s="1"/>
    </row>
    <row r="244" spans="2:16" ht="11.25" customHeight="1">
      <c r="B244" s="25">
        <v>43922</v>
      </c>
      <c r="C244" s="26">
        <v>51075</v>
      </c>
      <c r="D244" s="10">
        <v>235</v>
      </c>
      <c r="E244" s="27">
        <v>7153</v>
      </c>
      <c r="F244" s="166"/>
      <c r="G244" s="59"/>
      <c r="H244" s="59"/>
      <c r="I244" s="58">
        <v>75136266.56634</v>
      </c>
      <c r="J244" s="59"/>
      <c r="K244" s="59"/>
      <c r="L244" s="59"/>
      <c r="M244" s="10">
        <v>50785744.49444858</v>
      </c>
      <c r="N244" s="10">
        <v>28220368.10187855</v>
      </c>
      <c r="O244" s="10">
        <v>10597843.609063014</v>
      </c>
      <c r="P244" s="1"/>
    </row>
    <row r="245" spans="2:16" ht="11.25" customHeight="1">
      <c r="B245" s="25">
        <v>43922</v>
      </c>
      <c r="C245" s="26">
        <v>51105</v>
      </c>
      <c r="D245" s="10">
        <v>236</v>
      </c>
      <c r="E245" s="27">
        <v>7183</v>
      </c>
      <c r="F245" s="166"/>
      <c r="G245" s="59"/>
      <c r="H245" s="59"/>
      <c r="I245" s="58">
        <v>72426875.778389</v>
      </c>
      <c r="J245" s="59"/>
      <c r="K245" s="59"/>
      <c r="L245" s="59"/>
      <c r="M245" s="10">
        <v>48874071.95247345</v>
      </c>
      <c r="N245" s="10">
        <v>27091256.11992866</v>
      </c>
      <c r="O245" s="10">
        <v>10132113.768910691</v>
      </c>
      <c r="P245" s="1"/>
    </row>
    <row r="246" spans="2:16" ht="11.25" customHeight="1">
      <c r="B246" s="25">
        <v>43922</v>
      </c>
      <c r="C246" s="26">
        <v>51136</v>
      </c>
      <c r="D246" s="10">
        <v>237</v>
      </c>
      <c r="E246" s="27">
        <v>7214</v>
      </c>
      <c r="F246" s="166"/>
      <c r="G246" s="59"/>
      <c r="H246" s="59"/>
      <c r="I246" s="58">
        <v>69763479.54772</v>
      </c>
      <c r="J246" s="59"/>
      <c r="K246" s="59"/>
      <c r="L246" s="59"/>
      <c r="M246" s="10">
        <v>46996951.14042009</v>
      </c>
      <c r="N246" s="10">
        <v>25984501.873031806</v>
      </c>
      <c r="O246" s="10">
        <v>9677026.511351118</v>
      </c>
      <c r="P246" s="1"/>
    </row>
    <row r="247" spans="2:16" ht="11.25" customHeight="1">
      <c r="B247" s="25">
        <v>43922</v>
      </c>
      <c r="C247" s="26">
        <v>51167</v>
      </c>
      <c r="D247" s="10">
        <v>238</v>
      </c>
      <c r="E247" s="27">
        <v>7245</v>
      </c>
      <c r="F247" s="166"/>
      <c r="G247" s="59"/>
      <c r="H247" s="59"/>
      <c r="I247" s="58">
        <v>67110880.335508</v>
      </c>
      <c r="J247" s="59"/>
      <c r="K247" s="59"/>
      <c r="L247" s="59"/>
      <c r="M247" s="10">
        <v>45133318.40178921</v>
      </c>
      <c r="N247" s="10">
        <v>24890640.36788005</v>
      </c>
      <c r="O247" s="10">
        <v>9230393.688097632</v>
      </c>
      <c r="P247" s="1"/>
    </row>
    <row r="248" spans="2:16" ht="11.25" customHeight="1">
      <c r="B248" s="25">
        <v>43922</v>
      </c>
      <c r="C248" s="26">
        <v>51196</v>
      </c>
      <c r="D248" s="10">
        <v>239</v>
      </c>
      <c r="E248" s="27">
        <v>7274</v>
      </c>
      <c r="F248" s="166"/>
      <c r="G248" s="59"/>
      <c r="H248" s="59"/>
      <c r="I248" s="58">
        <v>64475364.700019</v>
      </c>
      <c r="J248" s="59"/>
      <c r="K248" s="59"/>
      <c r="L248" s="59"/>
      <c r="M248" s="10">
        <v>43292082.68501406</v>
      </c>
      <c r="N248" s="10">
        <v>23818407.709420297</v>
      </c>
      <c r="O248" s="10">
        <v>8797766.413783807</v>
      </c>
      <c r="P248" s="1"/>
    </row>
    <row r="249" spans="2:16" ht="11.25" customHeight="1">
      <c r="B249" s="25">
        <v>43922</v>
      </c>
      <c r="C249" s="26">
        <v>51227</v>
      </c>
      <c r="D249" s="10">
        <v>240</v>
      </c>
      <c r="E249" s="27">
        <v>7305</v>
      </c>
      <c r="F249" s="166"/>
      <c r="G249" s="59"/>
      <c r="H249" s="59"/>
      <c r="I249" s="58">
        <v>61870341.534895</v>
      </c>
      <c r="J249" s="59"/>
      <c r="K249" s="59"/>
      <c r="L249" s="59"/>
      <c r="M249" s="10">
        <v>41472475.98503873</v>
      </c>
      <c r="N249" s="10">
        <v>22759268.68640474</v>
      </c>
      <c r="O249" s="10">
        <v>8370947.62273653</v>
      </c>
      <c r="P249" s="1"/>
    </row>
    <row r="250" spans="2:16" ht="11.25" customHeight="1">
      <c r="B250" s="25">
        <v>43922</v>
      </c>
      <c r="C250" s="26">
        <v>51257</v>
      </c>
      <c r="D250" s="10">
        <v>241</v>
      </c>
      <c r="E250" s="27">
        <v>7335</v>
      </c>
      <c r="F250" s="166"/>
      <c r="G250" s="59"/>
      <c r="H250" s="59"/>
      <c r="I250" s="58">
        <v>59291748.573593</v>
      </c>
      <c r="J250" s="59"/>
      <c r="K250" s="59"/>
      <c r="L250" s="59"/>
      <c r="M250" s="10">
        <v>39678776.267685264</v>
      </c>
      <c r="N250" s="10">
        <v>21721328.094423946</v>
      </c>
      <c r="O250" s="10">
        <v>7956439.789372454</v>
      </c>
      <c r="P250" s="1"/>
    </row>
    <row r="251" spans="2:16" ht="11.25" customHeight="1">
      <c r="B251" s="25">
        <v>43922</v>
      </c>
      <c r="C251" s="26">
        <v>51288</v>
      </c>
      <c r="D251" s="10">
        <v>242</v>
      </c>
      <c r="E251" s="27">
        <v>7366</v>
      </c>
      <c r="F251" s="166"/>
      <c r="G251" s="59"/>
      <c r="H251" s="59"/>
      <c r="I251" s="58">
        <v>56768339.308059</v>
      </c>
      <c r="J251" s="59"/>
      <c r="K251" s="59"/>
      <c r="L251" s="59"/>
      <c r="M251" s="10">
        <v>37925645.38734368</v>
      </c>
      <c r="N251" s="10">
        <v>20708811.68054935</v>
      </c>
      <c r="O251" s="10">
        <v>7553429.90581693</v>
      </c>
      <c r="P251" s="1"/>
    </row>
    <row r="252" spans="2:16" ht="11.25" customHeight="1">
      <c r="B252" s="25">
        <v>43922</v>
      </c>
      <c r="C252" s="26">
        <v>51318</v>
      </c>
      <c r="D252" s="10">
        <v>243</v>
      </c>
      <c r="E252" s="27">
        <v>7396</v>
      </c>
      <c r="F252" s="166"/>
      <c r="G252" s="59"/>
      <c r="H252" s="59"/>
      <c r="I252" s="58">
        <v>54334789.623125</v>
      </c>
      <c r="J252" s="59"/>
      <c r="K252" s="59"/>
      <c r="L252" s="59"/>
      <c r="M252" s="10">
        <v>36240262.988100275</v>
      </c>
      <c r="N252" s="10">
        <v>19739825.387199886</v>
      </c>
      <c r="O252" s="10">
        <v>7170483.070640421</v>
      </c>
      <c r="P252" s="1"/>
    </row>
    <row r="253" spans="2:16" ht="11.25" customHeight="1">
      <c r="B253" s="25">
        <v>43922</v>
      </c>
      <c r="C253" s="26">
        <v>51349</v>
      </c>
      <c r="D253" s="10">
        <v>244</v>
      </c>
      <c r="E253" s="27">
        <v>7427</v>
      </c>
      <c r="F253" s="166"/>
      <c r="G253" s="59"/>
      <c r="H253" s="59"/>
      <c r="I253" s="58">
        <v>51995336.555638</v>
      </c>
      <c r="J253" s="59"/>
      <c r="K253" s="59"/>
      <c r="L253" s="59"/>
      <c r="M253" s="10">
        <v>34621072.97908733</v>
      </c>
      <c r="N253" s="10">
        <v>18809904.146150026</v>
      </c>
      <c r="O253" s="10">
        <v>6803749.416358587</v>
      </c>
      <c r="P253" s="1"/>
    </row>
    <row r="254" spans="2:16" ht="11.25" customHeight="1">
      <c r="B254" s="25">
        <v>43922</v>
      </c>
      <c r="C254" s="26">
        <v>51380</v>
      </c>
      <c r="D254" s="10">
        <v>245</v>
      </c>
      <c r="E254" s="27">
        <v>7458</v>
      </c>
      <c r="F254" s="166"/>
      <c r="G254" s="59"/>
      <c r="H254" s="59"/>
      <c r="I254" s="58">
        <v>49750439.945637</v>
      </c>
      <c r="J254" s="59"/>
      <c r="K254" s="59"/>
      <c r="L254" s="59"/>
      <c r="M254" s="10">
        <v>33070124.84305422</v>
      </c>
      <c r="N254" s="10">
        <v>17921567.251401726</v>
      </c>
      <c r="O254" s="10">
        <v>6454971.565377064</v>
      </c>
      <c r="P254" s="1"/>
    </row>
    <row r="255" spans="2:16" ht="11.25" customHeight="1">
      <c r="B255" s="25">
        <v>43922</v>
      </c>
      <c r="C255" s="26">
        <v>51410</v>
      </c>
      <c r="D255" s="10">
        <v>246</v>
      </c>
      <c r="E255" s="27">
        <v>7488</v>
      </c>
      <c r="F255" s="166"/>
      <c r="G255" s="59"/>
      <c r="H255" s="59"/>
      <c r="I255" s="58">
        <v>47617157.32317</v>
      </c>
      <c r="J255" s="59"/>
      <c r="K255" s="59"/>
      <c r="L255" s="59"/>
      <c r="M255" s="10">
        <v>31600134.730784982</v>
      </c>
      <c r="N255" s="10">
        <v>17082792.019956827</v>
      </c>
      <c r="O255" s="10">
        <v>6127640.587526991</v>
      </c>
      <c r="P255" s="1"/>
    </row>
    <row r="256" spans="2:16" ht="11.25" customHeight="1">
      <c r="B256" s="25">
        <v>43922</v>
      </c>
      <c r="C256" s="26">
        <v>51441</v>
      </c>
      <c r="D256" s="10">
        <v>247</v>
      </c>
      <c r="E256" s="27">
        <v>7519</v>
      </c>
      <c r="F256" s="166"/>
      <c r="G256" s="59"/>
      <c r="H256" s="59"/>
      <c r="I256" s="58">
        <v>45550949.238529</v>
      </c>
      <c r="J256" s="59"/>
      <c r="K256" s="59"/>
      <c r="L256" s="59"/>
      <c r="M256" s="10">
        <v>30177668.251360238</v>
      </c>
      <c r="N256" s="10">
        <v>16272328.086072627</v>
      </c>
      <c r="O256" s="10">
        <v>5812202.571261543</v>
      </c>
      <c r="P256" s="1"/>
    </row>
    <row r="257" spans="2:16" ht="11.25" customHeight="1">
      <c r="B257" s="25">
        <v>43922</v>
      </c>
      <c r="C257" s="26">
        <v>51471</v>
      </c>
      <c r="D257" s="10">
        <v>248</v>
      </c>
      <c r="E257" s="27">
        <v>7549</v>
      </c>
      <c r="F257" s="166"/>
      <c r="G257" s="59"/>
      <c r="H257" s="59"/>
      <c r="I257" s="58">
        <v>43517545.620285</v>
      </c>
      <c r="J257" s="59"/>
      <c r="K257" s="59"/>
      <c r="L257" s="59"/>
      <c r="M257" s="10">
        <v>28783208.384756226</v>
      </c>
      <c r="N257" s="10">
        <v>15482210.975065082</v>
      </c>
      <c r="O257" s="10">
        <v>5507317.505537475</v>
      </c>
      <c r="P257" s="1"/>
    </row>
    <row r="258" spans="2:16" ht="11.25" customHeight="1">
      <c r="B258" s="25">
        <v>43922</v>
      </c>
      <c r="C258" s="26">
        <v>51502</v>
      </c>
      <c r="D258" s="10">
        <v>249</v>
      </c>
      <c r="E258" s="27">
        <v>7580</v>
      </c>
      <c r="F258" s="166"/>
      <c r="G258" s="59"/>
      <c r="H258" s="59"/>
      <c r="I258" s="58">
        <v>41498496.693884</v>
      </c>
      <c r="J258" s="59"/>
      <c r="K258" s="59"/>
      <c r="L258" s="59"/>
      <c r="M258" s="10">
        <v>27401223.314693272</v>
      </c>
      <c r="N258" s="10">
        <v>14701370.556454653</v>
      </c>
      <c r="O258" s="10">
        <v>5207407.660557549</v>
      </c>
      <c r="P258" s="1"/>
    </row>
    <row r="259" spans="2:16" ht="11.25" customHeight="1">
      <c r="B259" s="25">
        <v>43922</v>
      </c>
      <c r="C259" s="26">
        <v>51533</v>
      </c>
      <c r="D259" s="10">
        <v>250</v>
      </c>
      <c r="E259" s="27">
        <v>7611</v>
      </c>
      <c r="F259" s="166"/>
      <c r="G259" s="59"/>
      <c r="H259" s="59"/>
      <c r="I259" s="58">
        <v>39489096.861527</v>
      </c>
      <c r="J259" s="59"/>
      <c r="K259" s="59"/>
      <c r="L259" s="59"/>
      <c r="M259" s="10">
        <v>26030203.779098403</v>
      </c>
      <c r="N259" s="10">
        <v>13930269.969013631</v>
      </c>
      <c r="O259" s="10">
        <v>4913374.934862263</v>
      </c>
      <c r="P259" s="1"/>
    </row>
    <row r="260" spans="2:16" ht="11.25" customHeight="1">
      <c r="B260" s="25">
        <v>43922</v>
      </c>
      <c r="C260" s="26">
        <v>51561</v>
      </c>
      <c r="D260" s="10">
        <v>251</v>
      </c>
      <c r="E260" s="27">
        <v>7639</v>
      </c>
      <c r="F260" s="166"/>
      <c r="G260" s="59"/>
      <c r="H260" s="59"/>
      <c r="I260" s="58">
        <v>37485969.991157</v>
      </c>
      <c r="J260" s="59"/>
      <c r="K260" s="59"/>
      <c r="L260" s="59"/>
      <c r="M260" s="10">
        <v>24671936.746509366</v>
      </c>
      <c r="N260" s="10">
        <v>13173049.51343668</v>
      </c>
      <c r="O260" s="10">
        <v>4628515.349098213</v>
      </c>
      <c r="P260" s="1"/>
    </row>
    <row r="261" spans="2:16" ht="11.25" customHeight="1">
      <c r="B261" s="25">
        <v>43922</v>
      </c>
      <c r="C261" s="26">
        <v>51592</v>
      </c>
      <c r="D261" s="10">
        <v>252</v>
      </c>
      <c r="E261" s="27">
        <v>7670</v>
      </c>
      <c r="F261" s="166"/>
      <c r="G261" s="59"/>
      <c r="H261" s="59"/>
      <c r="I261" s="58">
        <v>35500251.749717</v>
      </c>
      <c r="J261" s="59"/>
      <c r="K261" s="59"/>
      <c r="L261" s="59"/>
      <c r="M261" s="10">
        <v>23325378.602804627</v>
      </c>
      <c r="N261" s="10">
        <v>12422410.4817798</v>
      </c>
      <c r="O261" s="10">
        <v>4346281.782001651</v>
      </c>
      <c r="P261" s="1"/>
    </row>
    <row r="262" spans="2:16" ht="11.25" customHeight="1">
      <c r="B262" s="25">
        <v>43922</v>
      </c>
      <c r="C262" s="26">
        <v>51622</v>
      </c>
      <c r="D262" s="10">
        <v>253</v>
      </c>
      <c r="E262" s="27">
        <v>7700</v>
      </c>
      <c r="F262" s="166"/>
      <c r="G262" s="59"/>
      <c r="H262" s="59"/>
      <c r="I262" s="58">
        <v>33548447.573925</v>
      </c>
      <c r="J262" s="59"/>
      <c r="K262" s="59"/>
      <c r="L262" s="59"/>
      <c r="M262" s="10">
        <v>22006767.61946119</v>
      </c>
      <c r="N262" s="10">
        <v>11691310.614630962</v>
      </c>
      <c r="O262" s="10">
        <v>4073721.0400155378</v>
      </c>
      <c r="P262" s="1"/>
    </row>
    <row r="263" spans="2:16" ht="11.25" customHeight="1">
      <c r="B263" s="25">
        <v>43922</v>
      </c>
      <c r="C263" s="26">
        <v>51653</v>
      </c>
      <c r="D263" s="10">
        <v>254</v>
      </c>
      <c r="E263" s="27">
        <v>7731</v>
      </c>
      <c r="F263" s="166"/>
      <c r="G263" s="59"/>
      <c r="H263" s="59"/>
      <c r="I263" s="58">
        <v>31641095.841447</v>
      </c>
      <c r="J263" s="59"/>
      <c r="K263" s="59"/>
      <c r="L263" s="59"/>
      <c r="M263" s="10">
        <v>20720399.49408579</v>
      </c>
      <c r="N263" s="10">
        <v>10979919.56882098</v>
      </c>
      <c r="O263" s="10">
        <v>3809639.363334882</v>
      </c>
      <c r="P263" s="1"/>
    </row>
    <row r="264" spans="2:16" ht="11.25" customHeight="1">
      <c r="B264" s="25">
        <v>43922</v>
      </c>
      <c r="C264" s="26">
        <v>51683</v>
      </c>
      <c r="D264" s="10">
        <v>255</v>
      </c>
      <c r="E264" s="27">
        <v>7761</v>
      </c>
      <c r="F264" s="166"/>
      <c r="G264" s="59"/>
      <c r="H264" s="59"/>
      <c r="I264" s="58">
        <v>29891867.861434</v>
      </c>
      <c r="J264" s="59"/>
      <c r="K264" s="59"/>
      <c r="L264" s="59"/>
      <c r="M264" s="10">
        <v>19542774.569894217</v>
      </c>
      <c r="N264" s="10">
        <v>10330397.2882783</v>
      </c>
      <c r="O264" s="10">
        <v>3569585.7083117557</v>
      </c>
      <c r="P264" s="1"/>
    </row>
    <row r="265" spans="2:16" ht="11.25" customHeight="1">
      <c r="B265" s="25">
        <v>43922</v>
      </c>
      <c r="C265" s="26">
        <v>51714</v>
      </c>
      <c r="D265" s="10">
        <v>256</v>
      </c>
      <c r="E265" s="27">
        <v>7792</v>
      </c>
      <c r="F265" s="166"/>
      <c r="G265" s="59"/>
      <c r="H265" s="59"/>
      <c r="I265" s="58">
        <v>28249040.5912</v>
      </c>
      <c r="J265" s="59"/>
      <c r="K265" s="59"/>
      <c r="L265" s="59"/>
      <c r="M265" s="10">
        <v>18437398.83283789</v>
      </c>
      <c r="N265" s="10">
        <v>9721304.457924362</v>
      </c>
      <c r="O265" s="10">
        <v>3344890.8811788955</v>
      </c>
      <c r="P265" s="1"/>
    </row>
    <row r="266" spans="2:16" ht="11.25" customHeight="1">
      <c r="B266" s="25">
        <v>43922</v>
      </c>
      <c r="C266" s="26">
        <v>51745</v>
      </c>
      <c r="D266" s="10">
        <v>257</v>
      </c>
      <c r="E266" s="27">
        <v>7823</v>
      </c>
      <c r="F266" s="166"/>
      <c r="G266" s="59"/>
      <c r="H266" s="59"/>
      <c r="I266" s="58">
        <v>26706445.541408</v>
      </c>
      <c r="J266" s="59"/>
      <c r="K266" s="59"/>
      <c r="L266" s="59"/>
      <c r="M266" s="10">
        <v>17401024.429813083</v>
      </c>
      <c r="N266" s="10">
        <v>9151532.031639306</v>
      </c>
      <c r="O266" s="10">
        <v>3135507.4240763225</v>
      </c>
      <c r="P266" s="1"/>
    </row>
    <row r="267" spans="2:16" ht="11.25" customHeight="1">
      <c r="B267" s="25">
        <v>43922</v>
      </c>
      <c r="C267" s="26">
        <v>51775</v>
      </c>
      <c r="D267" s="10">
        <v>258</v>
      </c>
      <c r="E267" s="27">
        <v>7853</v>
      </c>
      <c r="F267" s="166"/>
      <c r="G267" s="59"/>
      <c r="H267" s="59"/>
      <c r="I267" s="58">
        <v>25233156.030347</v>
      </c>
      <c r="J267" s="59"/>
      <c r="K267" s="59"/>
      <c r="L267" s="59"/>
      <c r="M267" s="10">
        <v>16414091.885863597</v>
      </c>
      <c r="N267" s="10">
        <v>8611238.444510391</v>
      </c>
      <c r="O267" s="10">
        <v>2938297.243531567</v>
      </c>
      <c r="P267" s="1"/>
    </row>
    <row r="268" spans="2:16" ht="11.25" customHeight="1">
      <c r="B268" s="25">
        <v>43922</v>
      </c>
      <c r="C268" s="26">
        <v>51806</v>
      </c>
      <c r="D268" s="10">
        <v>259</v>
      </c>
      <c r="E268" s="27">
        <v>7884</v>
      </c>
      <c r="F268" s="166"/>
      <c r="G268" s="59"/>
      <c r="H268" s="59"/>
      <c r="I268" s="58">
        <v>23830446.218635</v>
      </c>
      <c r="J268" s="59"/>
      <c r="K268" s="59"/>
      <c r="L268" s="59"/>
      <c r="M268" s="10">
        <v>15475341.467029637</v>
      </c>
      <c r="N268" s="10">
        <v>8098099.120131639</v>
      </c>
      <c r="O268" s="10">
        <v>2751501.9218680975</v>
      </c>
      <c r="P268" s="1"/>
    </row>
    <row r="269" spans="2:16" ht="11.25" customHeight="1">
      <c r="B269" s="25">
        <v>43922</v>
      </c>
      <c r="C269" s="26">
        <v>51836</v>
      </c>
      <c r="D269" s="10">
        <v>260</v>
      </c>
      <c r="E269" s="27">
        <v>7914</v>
      </c>
      <c r="F269" s="166"/>
      <c r="G269" s="59"/>
      <c r="H269" s="59"/>
      <c r="I269" s="58">
        <v>22485295.963636</v>
      </c>
      <c r="J269" s="59"/>
      <c r="K269" s="59"/>
      <c r="L269" s="59"/>
      <c r="M269" s="10">
        <v>14577841.865641894</v>
      </c>
      <c r="N269" s="10">
        <v>7609670.45816489</v>
      </c>
      <c r="O269" s="10">
        <v>2574949.2003276167</v>
      </c>
      <c r="P269" s="1"/>
    </row>
    <row r="270" spans="2:16" ht="11.25" customHeight="1">
      <c r="B270" s="25">
        <v>43922</v>
      </c>
      <c r="C270" s="26">
        <v>51867</v>
      </c>
      <c r="D270" s="10">
        <v>261</v>
      </c>
      <c r="E270" s="27">
        <v>7945</v>
      </c>
      <c r="F270" s="166"/>
      <c r="G270" s="59"/>
      <c r="H270" s="59"/>
      <c r="I270" s="58">
        <v>21261823.186012</v>
      </c>
      <c r="J270" s="59"/>
      <c r="K270" s="59"/>
      <c r="L270" s="59"/>
      <c r="M270" s="10">
        <v>13761250.730557764</v>
      </c>
      <c r="N270" s="10">
        <v>7165138.928375018</v>
      </c>
      <c r="O270" s="10">
        <v>2414260.0663372558</v>
      </c>
      <c r="P270" s="1"/>
    </row>
    <row r="271" spans="2:16" ht="11.25" customHeight="1">
      <c r="B271" s="25">
        <v>43922</v>
      </c>
      <c r="C271" s="26">
        <v>51898</v>
      </c>
      <c r="D271" s="10">
        <v>262</v>
      </c>
      <c r="E271" s="27">
        <v>7976</v>
      </c>
      <c r="F271" s="166"/>
      <c r="G271" s="59"/>
      <c r="H271" s="59"/>
      <c r="I271" s="58">
        <v>20125808.720358</v>
      </c>
      <c r="J271" s="59"/>
      <c r="K271" s="59"/>
      <c r="L271" s="59"/>
      <c r="M271" s="10">
        <v>13003897.133241523</v>
      </c>
      <c r="N271" s="10">
        <v>6753584.312690091</v>
      </c>
      <c r="O271" s="10">
        <v>2265950.304413046</v>
      </c>
      <c r="P271" s="1"/>
    </row>
    <row r="272" spans="2:16" ht="11.25" customHeight="1">
      <c r="B272" s="25">
        <v>43922</v>
      </c>
      <c r="C272" s="26">
        <v>51926</v>
      </c>
      <c r="D272" s="10">
        <v>263</v>
      </c>
      <c r="E272" s="27">
        <v>8004</v>
      </c>
      <c r="F272" s="166"/>
      <c r="G272" s="59"/>
      <c r="H272" s="59"/>
      <c r="I272" s="58">
        <v>19066916.776958</v>
      </c>
      <c r="J272" s="59"/>
      <c r="K272" s="59"/>
      <c r="L272" s="59"/>
      <c r="M272" s="10">
        <v>12300840.25601529</v>
      </c>
      <c r="N272" s="10">
        <v>6373774.515489093</v>
      </c>
      <c r="O272" s="10">
        <v>2130334.3080132687</v>
      </c>
      <c r="P272" s="1"/>
    </row>
    <row r="273" spans="2:16" ht="11.25" customHeight="1">
      <c r="B273" s="25">
        <v>43922</v>
      </c>
      <c r="C273" s="26">
        <v>51957</v>
      </c>
      <c r="D273" s="10">
        <v>264</v>
      </c>
      <c r="E273" s="27">
        <v>8035</v>
      </c>
      <c r="F273" s="166"/>
      <c r="G273" s="59"/>
      <c r="H273" s="59"/>
      <c r="I273" s="58">
        <v>18067089.955583</v>
      </c>
      <c r="J273" s="59"/>
      <c r="K273" s="59"/>
      <c r="L273" s="59"/>
      <c r="M273" s="10">
        <v>11636042.360005394</v>
      </c>
      <c r="N273" s="10">
        <v>6013970.636111352</v>
      </c>
      <c r="O273" s="10">
        <v>2001561.731301563</v>
      </c>
      <c r="P273" s="1"/>
    </row>
    <row r="274" spans="2:16" ht="11.25" customHeight="1">
      <c r="B274" s="25">
        <v>43922</v>
      </c>
      <c r="C274" s="26">
        <v>51987</v>
      </c>
      <c r="D274" s="10">
        <v>265</v>
      </c>
      <c r="E274" s="27">
        <v>8065</v>
      </c>
      <c r="F274" s="166"/>
      <c r="G274" s="59"/>
      <c r="H274" s="59"/>
      <c r="I274" s="58">
        <v>17092424.489132</v>
      </c>
      <c r="J274" s="59"/>
      <c r="K274" s="59"/>
      <c r="L274" s="59"/>
      <c r="M274" s="10">
        <v>10990243.556792486</v>
      </c>
      <c r="N274" s="10">
        <v>5666215.581218301</v>
      </c>
      <c r="O274" s="10">
        <v>1878092.0017293876</v>
      </c>
      <c r="P274" s="1"/>
    </row>
    <row r="275" spans="2:16" ht="11.25" customHeight="1">
      <c r="B275" s="25">
        <v>43922</v>
      </c>
      <c r="C275" s="26">
        <v>52018</v>
      </c>
      <c r="D275" s="10">
        <v>266</v>
      </c>
      <c r="E275" s="27">
        <v>8096</v>
      </c>
      <c r="F275" s="166"/>
      <c r="G275" s="59"/>
      <c r="H275" s="59"/>
      <c r="I275" s="58">
        <v>16140678.33179</v>
      </c>
      <c r="J275" s="59"/>
      <c r="K275" s="59"/>
      <c r="L275" s="59"/>
      <c r="M275" s="10">
        <v>10360678.767795354</v>
      </c>
      <c r="N275" s="10">
        <v>5328047.3841906525</v>
      </c>
      <c r="O275" s="10">
        <v>1758524.6777092607</v>
      </c>
      <c r="P275" s="1"/>
    </row>
    <row r="276" spans="2:16" ht="11.25" customHeight="1">
      <c r="B276" s="25">
        <v>43922</v>
      </c>
      <c r="C276" s="26">
        <v>52048</v>
      </c>
      <c r="D276" s="10">
        <v>267</v>
      </c>
      <c r="E276" s="27">
        <v>8126</v>
      </c>
      <c r="F276" s="166"/>
      <c r="G276" s="59"/>
      <c r="H276" s="59"/>
      <c r="I276" s="58">
        <v>15230286.700962</v>
      </c>
      <c r="J276" s="59"/>
      <c r="K276" s="59"/>
      <c r="L276" s="59"/>
      <c r="M276" s="10">
        <v>9760252.772328382</v>
      </c>
      <c r="N276" s="10">
        <v>5006920.57714559</v>
      </c>
      <c r="O276" s="10">
        <v>1645762.5463298636</v>
      </c>
      <c r="P276" s="1"/>
    </row>
    <row r="277" spans="2:16" ht="11.25" customHeight="1">
      <c r="B277" s="25">
        <v>43922</v>
      </c>
      <c r="C277" s="26">
        <v>52079</v>
      </c>
      <c r="D277" s="10">
        <v>268</v>
      </c>
      <c r="E277" s="27">
        <v>8157</v>
      </c>
      <c r="F277" s="166"/>
      <c r="G277" s="59"/>
      <c r="H277" s="59"/>
      <c r="I277" s="58">
        <v>14339496.681047</v>
      </c>
      <c r="J277" s="59"/>
      <c r="K277" s="59"/>
      <c r="L277" s="59"/>
      <c r="M277" s="10">
        <v>9173808.567025352</v>
      </c>
      <c r="N277" s="10">
        <v>4694111.522988545</v>
      </c>
      <c r="O277" s="10">
        <v>1536407.7710354563</v>
      </c>
      <c r="P277" s="1"/>
    </row>
    <row r="278" spans="2:16" ht="11.25" customHeight="1">
      <c r="B278" s="25">
        <v>43922</v>
      </c>
      <c r="C278" s="26">
        <v>52110</v>
      </c>
      <c r="D278" s="10">
        <v>269</v>
      </c>
      <c r="E278" s="27">
        <v>8188</v>
      </c>
      <c r="F278" s="166"/>
      <c r="G278" s="59"/>
      <c r="H278" s="59"/>
      <c r="I278" s="58">
        <v>13469421.139706</v>
      </c>
      <c r="J278" s="59"/>
      <c r="K278" s="59"/>
      <c r="L278" s="59"/>
      <c r="M278" s="10">
        <v>8602555.368071428</v>
      </c>
      <c r="N278" s="10">
        <v>4390614.4205566915</v>
      </c>
      <c r="O278" s="10">
        <v>1430984.7673776024</v>
      </c>
      <c r="P278" s="1"/>
    </row>
    <row r="279" spans="2:16" ht="11.25" customHeight="1">
      <c r="B279" s="25">
        <v>43922</v>
      </c>
      <c r="C279" s="26">
        <v>52140</v>
      </c>
      <c r="D279" s="10">
        <v>270</v>
      </c>
      <c r="E279" s="27">
        <v>8218</v>
      </c>
      <c r="F279" s="166"/>
      <c r="G279" s="59"/>
      <c r="H279" s="59"/>
      <c r="I279" s="58">
        <v>12631083.603772</v>
      </c>
      <c r="J279" s="59"/>
      <c r="K279" s="59"/>
      <c r="L279" s="59"/>
      <c r="M279" s="10">
        <v>8053890.388318883</v>
      </c>
      <c r="N279" s="10">
        <v>4100466.847052729</v>
      </c>
      <c r="O279" s="10">
        <v>1330941.9066701338</v>
      </c>
      <c r="P279" s="1"/>
    </row>
    <row r="280" spans="2:16" ht="11.25" customHeight="1">
      <c r="B280" s="25">
        <v>43922</v>
      </c>
      <c r="C280" s="26">
        <v>52171</v>
      </c>
      <c r="D280" s="10">
        <v>271</v>
      </c>
      <c r="E280" s="27">
        <v>8249</v>
      </c>
      <c r="F280" s="166"/>
      <c r="G280" s="59"/>
      <c r="H280" s="59"/>
      <c r="I280" s="58">
        <v>11821007.610063</v>
      </c>
      <c r="J280" s="59"/>
      <c r="K280" s="59"/>
      <c r="L280" s="59"/>
      <c r="M280" s="10">
        <v>7524582.027809224</v>
      </c>
      <c r="N280" s="10">
        <v>3821237.7902386175</v>
      </c>
      <c r="O280" s="10">
        <v>1235055.5124403497</v>
      </c>
      <c r="P280" s="1"/>
    </row>
    <row r="281" spans="2:16" ht="11.25" customHeight="1">
      <c r="B281" s="25">
        <v>43922</v>
      </c>
      <c r="C281" s="26">
        <v>52201</v>
      </c>
      <c r="D281" s="10">
        <v>272</v>
      </c>
      <c r="E281" s="27">
        <v>8279</v>
      </c>
      <c r="F281" s="166"/>
      <c r="G281" s="59"/>
      <c r="H281" s="59"/>
      <c r="I281" s="58">
        <v>11032842.064115</v>
      </c>
      <c r="J281" s="59"/>
      <c r="K281" s="59"/>
      <c r="L281" s="59"/>
      <c r="M281" s="10">
        <v>7011353.20352325</v>
      </c>
      <c r="N281" s="10">
        <v>3551839.200446144</v>
      </c>
      <c r="O281" s="10">
        <v>1143277.8615558718</v>
      </c>
      <c r="P281" s="1"/>
    </row>
    <row r="282" spans="2:16" ht="11.25" customHeight="1">
      <c r="B282" s="25">
        <v>43922</v>
      </c>
      <c r="C282" s="26">
        <v>52232</v>
      </c>
      <c r="D282" s="10">
        <v>273</v>
      </c>
      <c r="E282" s="27">
        <v>8310</v>
      </c>
      <c r="F282" s="166"/>
      <c r="G282" s="59"/>
      <c r="H282" s="59"/>
      <c r="I282" s="58">
        <v>10275067.87867</v>
      </c>
      <c r="J282" s="59"/>
      <c r="K282" s="59"/>
      <c r="L282" s="59"/>
      <c r="M282" s="10">
        <v>6518713.934786721</v>
      </c>
      <c r="N282" s="10">
        <v>3293877.67213613</v>
      </c>
      <c r="O282" s="10">
        <v>1055753.6308891675</v>
      </c>
      <c r="P282" s="1"/>
    </row>
    <row r="283" spans="2:16" ht="11.25" customHeight="1">
      <c r="B283" s="25">
        <v>43922</v>
      </c>
      <c r="C283" s="26">
        <v>52263</v>
      </c>
      <c r="D283" s="10">
        <v>274</v>
      </c>
      <c r="E283" s="27">
        <v>8341</v>
      </c>
      <c r="F283" s="166"/>
      <c r="G283" s="59"/>
      <c r="H283" s="59"/>
      <c r="I283" s="58">
        <v>9539623.116967</v>
      </c>
      <c r="J283" s="59"/>
      <c r="K283" s="59"/>
      <c r="L283" s="59"/>
      <c r="M283" s="10">
        <v>6041867.819717319</v>
      </c>
      <c r="N283" s="10">
        <v>3045165.1856428697</v>
      </c>
      <c r="O283" s="10">
        <v>971902.2621127833</v>
      </c>
      <c r="P283" s="1"/>
    </row>
    <row r="284" spans="2:16" ht="11.25" customHeight="1">
      <c r="B284" s="25">
        <v>43922</v>
      </c>
      <c r="C284" s="26">
        <v>52291</v>
      </c>
      <c r="D284" s="10">
        <v>275</v>
      </c>
      <c r="E284" s="27">
        <v>8369</v>
      </c>
      <c r="F284" s="166"/>
      <c r="G284" s="59"/>
      <c r="H284" s="59"/>
      <c r="I284" s="58">
        <v>8839287.97794</v>
      </c>
      <c r="J284" s="59"/>
      <c r="K284" s="59"/>
      <c r="L284" s="59"/>
      <c r="M284" s="10">
        <v>5589737.438462773</v>
      </c>
      <c r="N284" s="10">
        <v>2810814.343088467</v>
      </c>
      <c r="O284" s="10">
        <v>893673.5599431854</v>
      </c>
      <c r="P284" s="1"/>
    </row>
    <row r="285" spans="2:16" ht="11.25" customHeight="1">
      <c r="B285" s="25">
        <v>43922</v>
      </c>
      <c r="C285" s="26">
        <v>52322</v>
      </c>
      <c r="D285" s="10">
        <v>276</v>
      </c>
      <c r="E285" s="27">
        <v>8400</v>
      </c>
      <c r="F285" s="166"/>
      <c r="G285" s="59"/>
      <c r="H285" s="59"/>
      <c r="I285" s="58">
        <v>8178603.629037</v>
      </c>
      <c r="J285" s="59"/>
      <c r="K285" s="59"/>
      <c r="L285" s="59"/>
      <c r="M285" s="10">
        <v>5163165.729597617</v>
      </c>
      <c r="N285" s="10">
        <v>2589708.669547607</v>
      </c>
      <c r="O285" s="10">
        <v>819887.5249303567</v>
      </c>
      <c r="P285" s="1"/>
    </row>
    <row r="286" spans="2:16" ht="11.25" customHeight="1">
      <c r="B286" s="25">
        <v>43922</v>
      </c>
      <c r="C286" s="26">
        <v>52352</v>
      </c>
      <c r="D286" s="10">
        <v>277</v>
      </c>
      <c r="E286" s="27">
        <v>8430</v>
      </c>
      <c r="F286" s="166"/>
      <c r="G286" s="59"/>
      <c r="H286" s="59"/>
      <c r="I286" s="58">
        <v>7548722.042804</v>
      </c>
      <c r="J286" s="59"/>
      <c r="K286" s="59"/>
      <c r="L286" s="59"/>
      <c r="M286" s="10">
        <v>4757698.3050862</v>
      </c>
      <c r="N286" s="10">
        <v>2380463.417152962</v>
      </c>
      <c r="O286" s="10">
        <v>750552.3046561447</v>
      </c>
      <c r="P286" s="1"/>
    </row>
    <row r="287" spans="2:16" ht="11.25" customHeight="1">
      <c r="B287" s="25">
        <v>43922</v>
      </c>
      <c r="C287" s="26">
        <v>52383</v>
      </c>
      <c r="D287" s="10">
        <v>278</v>
      </c>
      <c r="E287" s="27">
        <v>8461</v>
      </c>
      <c r="F287" s="166"/>
      <c r="G287" s="59"/>
      <c r="H287" s="59"/>
      <c r="I287" s="58">
        <v>6952965.843964</v>
      </c>
      <c r="J287" s="59"/>
      <c r="K287" s="59"/>
      <c r="L287" s="59"/>
      <c r="M287" s="10">
        <v>4374781.228249772</v>
      </c>
      <c r="N287" s="10">
        <v>2183308.197279842</v>
      </c>
      <c r="O287" s="10">
        <v>685474.2043145101</v>
      </c>
      <c r="P287" s="1"/>
    </row>
    <row r="288" spans="2:16" ht="11.25" customHeight="1">
      <c r="B288" s="25">
        <v>43922</v>
      </c>
      <c r="C288" s="26">
        <v>52413</v>
      </c>
      <c r="D288" s="10">
        <v>279</v>
      </c>
      <c r="E288" s="27">
        <v>8491</v>
      </c>
      <c r="F288" s="166"/>
      <c r="G288" s="59"/>
      <c r="H288" s="59"/>
      <c r="I288" s="58">
        <v>6390464.983885</v>
      </c>
      <c r="J288" s="59"/>
      <c r="K288" s="59"/>
      <c r="L288" s="59"/>
      <c r="M288" s="10">
        <v>4014257.8365329797</v>
      </c>
      <c r="N288" s="10">
        <v>1998452.069016148</v>
      </c>
      <c r="O288" s="10">
        <v>624864.5557002032</v>
      </c>
      <c r="P288" s="1"/>
    </row>
    <row r="289" spans="2:16" ht="11.25" customHeight="1">
      <c r="B289" s="25">
        <v>43922</v>
      </c>
      <c r="C289" s="26">
        <v>52444</v>
      </c>
      <c r="D289" s="10">
        <v>280</v>
      </c>
      <c r="E289" s="27">
        <v>8522</v>
      </c>
      <c r="F289" s="166"/>
      <c r="G289" s="59"/>
      <c r="H289" s="59"/>
      <c r="I289" s="58">
        <v>5855117.596528</v>
      </c>
      <c r="J289" s="59"/>
      <c r="K289" s="59"/>
      <c r="L289" s="59"/>
      <c r="M289" s="10">
        <v>3671733.9526061546</v>
      </c>
      <c r="N289" s="10">
        <v>1823281.6916221348</v>
      </c>
      <c r="O289" s="10">
        <v>567678.628863656</v>
      </c>
      <c r="P289" s="1"/>
    </row>
    <row r="290" spans="2:16" ht="11.25" customHeight="1">
      <c r="B290" s="25">
        <v>43922</v>
      </c>
      <c r="C290" s="26">
        <v>52475</v>
      </c>
      <c r="D290" s="10">
        <v>281</v>
      </c>
      <c r="E290" s="27">
        <v>8553</v>
      </c>
      <c r="F290" s="166"/>
      <c r="G290" s="59"/>
      <c r="H290" s="59"/>
      <c r="I290" s="58">
        <v>5344935.527967</v>
      </c>
      <c r="J290" s="59"/>
      <c r="K290" s="59"/>
      <c r="L290" s="59"/>
      <c r="M290" s="10">
        <v>3346114.773926953</v>
      </c>
      <c r="N290" s="10">
        <v>1657362.4382065418</v>
      </c>
      <c r="O290" s="10">
        <v>513834.05620148353</v>
      </c>
      <c r="P290" s="1"/>
    </row>
    <row r="291" spans="2:16" ht="11.25" customHeight="1">
      <c r="B291" s="25">
        <v>43922</v>
      </c>
      <c r="C291" s="26">
        <v>52505</v>
      </c>
      <c r="D291" s="10">
        <v>282</v>
      </c>
      <c r="E291" s="27">
        <v>8583</v>
      </c>
      <c r="F291" s="166"/>
      <c r="G291" s="59"/>
      <c r="H291" s="59"/>
      <c r="I291" s="58">
        <v>4860072.867081</v>
      </c>
      <c r="J291" s="59"/>
      <c r="K291" s="59"/>
      <c r="L291" s="59"/>
      <c r="M291" s="10">
        <v>3037579.8521693917</v>
      </c>
      <c r="N291" s="10">
        <v>1500839.078738501</v>
      </c>
      <c r="O291" s="10">
        <v>463399.54831272364</v>
      </c>
      <c r="P291" s="1"/>
    </row>
    <row r="292" spans="2:16" ht="11.25" customHeight="1">
      <c r="B292" s="25">
        <v>43922</v>
      </c>
      <c r="C292" s="26">
        <v>52536</v>
      </c>
      <c r="D292" s="10">
        <v>283</v>
      </c>
      <c r="E292" s="27">
        <v>8614</v>
      </c>
      <c r="F292" s="166"/>
      <c r="G292" s="59"/>
      <c r="H292" s="59"/>
      <c r="I292" s="58">
        <v>4388766.129268</v>
      </c>
      <c r="J292" s="59"/>
      <c r="K292" s="59"/>
      <c r="L292" s="59"/>
      <c r="M292" s="10">
        <v>2738357.4661599305</v>
      </c>
      <c r="N292" s="10">
        <v>1349555.2192375464</v>
      </c>
      <c r="O292" s="10">
        <v>414924.190634741</v>
      </c>
      <c r="P292" s="1"/>
    </row>
    <row r="293" spans="2:16" ht="11.25" customHeight="1">
      <c r="B293" s="25">
        <v>43922</v>
      </c>
      <c r="C293" s="26">
        <v>52566</v>
      </c>
      <c r="D293" s="10">
        <v>284</v>
      </c>
      <c r="E293" s="27">
        <v>8644</v>
      </c>
      <c r="F293" s="166"/>
      <c r="G293" s="59"/>
      <c r="H293" s="59"/>
      <c r="I293" s="58">
        <v>3926920.765591</v>
      </c>
      <c r="J293" s="59"/>
      <c r="K293" s="59"/>
      <c r="L293" s="59"/>
      <c r="M293" s="10">
        <v>2446168.6769855213</v>
      </c>
      <c r="N293" s="10">
        <v>1202587.5037752476</v>
      </c>
      <c r="O293" s="10">
        <v>368222.9615076618</v>
      </c>
      <c r="P293" s="1"/>
    </row>
    <row r="294" spans="2:16" ht="11.25" customHeight="1">
      <c r="B294" s="25">
        <v>43922</v>
      </c>
      <c r="C294" s="26">
        <v>52597</v>
      </c>
      <c r="D294" s="10">
        <v>285</v>
      </c>
      <c r="E294" s="27">
        <v>8675</v>
      </c>
      <c r="F294" s="166"/>
      <c r="G294" s="59"/>
      <c r="H294" s="59"/>
      <c r="I294" s="58">
        <v>3473910.555022</v>
      </c>
      <c r="J294" s="59"/>
      <c r="K294" s="59"/>
      <c r="L294" s="59"/>
      <c r="M294" s="10">
        <v>2160307.9980362323</v>
      </c>
      <c r="N294" s="10">
        <v>1059351.418277642</v>
      </c>
      <c r="O294" s="10">
        <v>322991.3203278589</v>
      </c>
      <c r="P294" s="1"/>
    </row>
    <row r="295" spans="2:16" ht="11.25" customHeight="1">
      <c r="B295" s="25">
        <v>43922</v>
      </c>
      <c r="C295" s="26">
        <v>52628</v>
      </c>
      <c r="D295" s="10">
        <v>286</v>
      </c>
      <c r="E295" s="27">
        <v>8706</v>
      </c>
      <c r="F295" s="166"/>
      <c r="G295" s="59"/>
      <c r="H295" s="59"/>
      <c r="I295" s="58">
        <v>3039776.859215</v>
      </c>
      <c r="J295" s="59"/>
      <c r="K295" s="59"/>
      <c r="L295" s="59"/>
      <c r="M295" s="10">
        <v>1887128.7232607787</v>
      </c>
      <c r="N295" s="10">
        <v>923038.8842332138</v>
      </c>
      <c r="O295" s="10">
        <v>280238.25216282066</v>
      </c>
      <c r="P295" s="1"/>
    </row>
    <row r="296" spans="2:16" ht="11.25" customHeight="1">
      <c r="B296" s="25">
        <v>43922</v>
      </c>
      <c r="C296" s="26">
        <v>52657</v>
      </c>
      <c r="D296" s="10">
        <v>287</v>
      </c>
      <c r="E296" s="27">
        <v>8735</v>
      </c>
      <c r="F296" s="166"/>
      <c r="G296" s="59"/>
      <c r="H296" s="59"/>
      <c r="I296" s="58">
        <v>2623732.25192</v>
      </c>
      <c r="J296" s="59"/>
      <c r="K296" s="59"/>
      <c r="L296" s="59"/>
      <c r="M296" s="10">
        <v>1626258.860957972</v>
      </c>
      <c r="N296" s="10">
        <v>793548.7088586767</v>
      </c>
      <c r="O296" s="10">
        <v>239969.7812963589</v>
      </c>
      <c r="P296" s="1"/>
    </row>
    <row r="297" spans="2:16" ht="11.25" customHeight="1">
      <c r="B297" s="25">
        <v>43922</v>
      </c>
      <c r="C297" s="26">
        <v>52688</v>
      </c>
      <c r="D297" s="10">
        <v>288</v>
      </c>
      <c r="E297" s="27">
        <v>8766</v>
      </c>
      <c r="F297" s="166"/>
      <c r="G297" s="59"/>
      <c r="H297" s="59"/>
      <c r="I297" s="58">
        <v>2219786.392557</v>
      </c>
      <c r="J297" s="59"/>
      <c r="K297" s="59"/>
      <c r="L297" s="59"/>
      <c r="M297" s="10">
        <v>1373548.901548593</v>
      </c>
      <c r="N297" s="10">
        <v>668531.895635378</v>
      </c>
      <c r="O297" s="10">
        <v>201308.31707228755</v>
      </c>
      <c r="P297" s="1"/>
    </row>
    <row r="298" spans="2:16" ht="11.25" customHeight="1">
      <c r="B298" s="25">
        <v>43922</v>
      </c>
      <c r="C298" s="26">
        <v>52718</v>
      </c>
      <c r="D298" s="10">
        <v>289</v>
      </c>
      <c r="E298" s="27">
        <v>8796</v>
      </c>
      <c r="F298" s="166"/>
      <c r="G298" s="59"/>
      <c r="H298" s="59"/>
      <c r="I298" s="58">
        <v>1835958.524263</v>
      </c>
      <c r="J298" s="59"/>
      <c r="K298" s="59"/>
      <c r="L298" s="59"/>
      <c r="M298" s="10">
        <v>1134180.999430782</v>
      </c>
      <c r="N298" s="10">
        <v>550668.3819531035</v>
      </c>
      <c r="O298" s="10">
        <v>165137.5398701168</v>
      </c>
      <c r="P298" s="1"/>
    </row>
    <row r="299" spans="2:16" ht="11.25" customHeight="1">
      <c r="B299" s="25">
        <v>43922</v>
      </c>
      <c r="C299" s="26">
        <v>52749</v>
      </c>
      <c r="D299" s="10">
        <v>290</v>
      </c>
      <c r="E299" s="27">
        <v>8827</v>
      </c>
      <c r="F299" s="166"/>
      <c r="G299" s="59"/>
      <c r="H299" s="59"/>
      <c r="I299" s="58">
        <v>1499912.817843</v>
      </c>
      <c r="J299" s="59"/>
      <c r="K299" s="59"/>
      <c r="L299" s="59"/>
      <c r="M299" s="10">
        <v>925013.9813645455</v>
      </c>
      <c r="N299" s="10">
        <v>447971.271585523</v>
      </c>
      <c r="O299" s="10">
        <v>133771.1475021798</v>
      </c>
      <c r="P299" s="1"/>
    </row>
    <row r="300" spans="2:16" ht="11.25" customHeight="1">
      <c r="B300" s="25">
        <v>43922</v>
      </c>
      <c r="C300" s="26">
        <v>52779</v>
      </c>
      <c r="D300" s="10">
        <v>291</v>
      </c>
      <c r="E300" s="27">
        <v>8857</v>
      </c>
      <c r="F300" s="166"/>
      <c r="G300" s="59"/>
      <c r="H300" s="59"/>
      <c r="I300" s="58">
        <v>1204060.537584</v>
      </c>
      <c r="J300" s="59"/>
      <c r="K300" s="59"/>
      <c r="L300" s="59"/>
      <c r="M300" s="10">
        <v>741339.5392553117</v>
      </c>
      <c r="N300" s="10">
        <v>358136.67531303957</v>
      </c>
      <c r="O300" s="10">
        <v>106506.75917098288</v>
      </c>
      <c r="P300" s="1"/>
    </row>
    <row r="301" spans="2:16" ht="11.25" customHeight="1">
      <c r="B301" s="25">
        <v>43922</v>
      </c>
      <c r="C301" s="26">
        <v>52810</v>
      </c>
      <c r="D301" s="10">
        <v>292</v>
      </c>
      <c r="E301" s="27">
        <v>8888</v>
      </c>
      <c r="F301" s="166"/>
      <c r="G301" s="59"/>
      <c r="H301" s="59"/>
      <c r="I301" s="58">
        <v>979859.971435</v>
      </c>
      <c r="J301" s="59"/>
      <c r="K301" s="59"/>
      <c r="L301" s="59"/>
      <c r="M301" s="10">
        <v>602276.109717839</v>
      </c>
      <c r="N301" s="10">
        <v>290216.00748902885</v>
      </c>
      <c r="O301" s="10">
        <v>85942.1779063557</v>
      </c>
      <c r="P301" s="1"/>
    </row>
    <row r="302" spans="2:16" ht="11.25" customHeight="1">
      <c r="B302" s="25">
        <v>43922</v>
      </c>
      <c r="C302" s="26">
        <v>52841</v>
      </c>
      <c r="D302" s="10">
        <v>293</v>
      </c>
      <c r="E302" s="27">
        <v>8919</v>
      </c>
      <c r="F302" s="166"/>
      <c r="G302" s="59"/>
      <c r="H302" s="59"/>
      <c r="I302" s="58">
        <v>827031.433684</v>
      </c>
      <c r="J302" s="59"/>
      <c r="K302" s="59"/>
      <c r="L302" s="59"/>
      <c r="M302" s="10">
        <v>507477.0603633768</v>
      </c>
      <c r="N302" s="10">
        <v>243913.72296144968</v>
      </c>
      <c r="O302" s="10">
        <v>71924.66480755413</v>
      </c>
      <c r="P302" s="1"/>
    </row>
    <row r="303" spans="2:16" ht="11.25" customHeight="1">
      <c r="B303" s="25">
        <v>43922</v>
      </c>
      <c r="C303" s="26">
        <v>52871</v>
      </c>
      <c r="D303" s="10">
        <v>294</v>
      </c>
      <c r="E303" s="27">
        <v>8949</v>
      </c>
      <c r="F303" s="166"/>
      <c r="G303" s="59"/>
      <c r="H303" s="59"/>
      <c r="I303" s="58">
        <v>766667.3</v>
      </c>
      <c r="J303" s="59"/>
      <c r="K303" s="59"/>
      <c r="L303" s="59"/>
      <c r="M303" s="10">
        <v>469664.67796291993</v>
      </c>
      <c r="N303" s="10">
        <v>225183.9777073798</v>
      </c>
      <c r="O303" s="10">
        <v>66129.49121343199</v>
      </c>
      <c r="P303" s="1"/>
    </row>
    <row r="304" spans="2:16" ht="11.25" customHeight="1">
      <c r="B304" s="25">
        <v>43922</v>
      </c>
      <c r="C304" s="26">
        <v>52902</v>
      </c>
      <c r="D304" s="10">
        <v>295</v>
      </c>
      <c r="E304" s="27">
        <v>8980</v>
      </c>
      <c r="F304" s="166"/>
      <c r="G304" s="59"/>
      <c r="H304" s="59"/>
      <c r="I304" s="58">
        <v>741805.34</v>
      </c>
      <c r="J304" s="59"/>
      <c r="K304" s="59"/>
      <c r="L304" s="59"/>
      <c r="M304" s="10">
        <v>453663.34828246915</v>
      </c>
      <c r="N304" s="10">
        <v>216958.85168248255</v>
      </c>
      <c r="O304" s="10">
        <v>63444.16532112373</v>
      </c>
      <c r="P304" s="1"/>
    </row>
    <row r="305" spans="2:16" ht="11.25" customHeight="1">
      <c r="B305" s="25">
        <v>43922</v>
      </c>
      <c r="C305" s="26">
        <v>52932</v>
      </c>
      <c r="D305" s="10">
        <v>296</v>
      </c>
      <c r="E305" s="27">
        <v>9010</v>
      </c>
      <c r="F305" s="166"/>
      <c r="G305" s="59"/>
      <c r="H305" s="59"/>
      <c r="I305" s="58">
        <v>718829.17</v>
      </c>
      <c r="J305" s="59"/>
      <c r="K305" s="59"/>
      <c r="L305" s="59"/>
      <c r="M305" s="10">
        <v>438890.30880090455</v>
      </c>
      <c r="N305" s="10">
        <v>209377.22440610864</v>
      </c>
      <c r="O305" s="10">
        <v>60976.12705102563</v>
      </c>
      <c r="P305" s="1"/>
    </row>
    <row r="306" spans="2:16" ht="11.25" customHeight="1">
      <c r="B306" s="25">
        <v>43922</v>
      </c>
      <c r="C306" s="26">
        <v>52963</v>
      </c>
      <c r="D306" s="10">
        <v>297</v>
      </c>
      <c r="E306" s="27">
        <v>9041</v>
      </c>
      <c r="F306" s="166"/>
      <c r="G306" s="59"/>
      <c r="H306" s="59"/>
      <c r="I306" s="58">
        <v>695805.55</v>
      </c>
      <c r="J306" s="59"/>
      <c r="K306" s="59"/>
      <c r="L306" s="59"/>
      <c r="M306" s="10">
        <v>424112.3961394876</v>
      </c>
      <c r="N306" s="10">
        <v>201812.7063188766</v>
      </c>
      <c r="O306" s="10">
        <v>58524.20514083734</v>
      </c>
      <c r="P306" s="1"/>
    </row>
    <row r="307" spans="2:16" ht="11.25" customHeight="1">
      <c r="B307" s="25">
        <v>43922</v>
      </c>
      <c r="C307" s="26">
        <v>52994</v>
      </c>
      <c r="D307" s="10">
        <v>298</v>
      </c>
      <c r="E307" s="27">
        <v>9072</v>
      </c>
      <c r="F307" s="166"/>
      <c r="G307" s="59"/>
      <c r="H307" s="59"/>
      <c r="I307" s="58">
        <v>672734.34</v>
      </c>
      <c r="J307" s="59"/>
      <c r="K307" s="59"/>
      <c r="L307" s="59"/>
      <c r="M307" s="10">
        <v>409354.3916038305</v>
      </c>
      <c r="N307" s="10">
        <v>194294.75938820964</v>
      </c>
      <c r="O307" s="10">
        <v>56105.40787128639</v>
      </c>
      <c r="P307" s="1"/>
    </row>
    <row r="308" spans="2:16" ht="11.25" customHeight="1">
      <c r="B308" s="25">
        <v>43922</v>
      </c>
      <c r="C308" s="26">
        <v>53022</v>
      </c>
      <c r="D308" s="10">
        <v>299</v>
      </c>
      <c r="E308" s="27">
        <v>9100</v>
      </c>
      <c r="F308" s="166"/>
      <c r="G308" s="59"/>
      <c r="H308" s="59"/>
      <c r="I308" s="58">
        <v>649615.48</v>
      </c>
      <c r="J308" s="59"/>
      <c r="K308" s="59"/>
      <c r="L308" s="59"/>
      <c r="M308" s="10">
        <v>394681.1139711529</v>
      </c>
      <c r="N308" s="10">
        <v>186899.91088479405</v>
      </c>
      <c r="O308" s="10">
        <v>53763.52589629118</v>
      </c>
      <c r="P308" s="1"/>
    </row>
    <row r="309" spans="2:16" ht="11.25" customHeight="1">
      <c r="B309" s="25">
        <v>43922</v>
      </c>
      <c r="C309" s="26">
        <v>53053</v>
      </c>
      <c r="D309" s="10">
        <v>300</v>
      </c>
      <c r="E309" s="27">
        <v>9131</v>
      </c>
      <c r="F309" s="166"/>
      <c r="G309" s="59"/>
      <c r="H309" s="59"/>
      <c r="I309" s="58">
        <v>627471.4</v>
      </c>
      <c r="J309" s="59"/>
      <c r="K309" s="59"/>
      <c r="L309" s="59"/>
      <c r="M309" s="10">
        <v>380580.6421452479</v>
      </c>
      <c r="N309" s="10">
        <v>179764.33662439583</v>
      </c>
      <c r="O309" s="10">
        <v>51491.886629939625</v>
      </c>
      <c r="P309" s="1"/>
    </row>
    <row r="310" spans="2:16" ht="11.25" customHeight="1">
      <c r="B310" s="25">
        <v>43922</v>
      </c>
      <c r="C310" s="26">
        <v>53083</v>
      </c>
      <c r="D310" s="10">
        <v>301</v>
      </c>
      <c r="E310" s="27">
        <v>9161</v>
      </c>
      <c r="F310" s="166"/>
      <c r="G310" s="59"/>
      <c r="H310" s="59"/>
      <c r="I310" s="58">
        <v>607276.46</v>
      </c>
      <c r="J310" s="59"/>
      <c r="K310" s="59"/>
      <c r="L310" s="59"/>
      <c r="M310" s="10">
        <v>367727.2095340599</v>
      </c>
      <c r="N310" s="10">
        <v>173265.61137412797</v>
      </c>
      <c r="O310" s="10">
        <v>49426.94027760674</v>
      </c>
      <c r="P310" s="1"/>
    </row>
    <row r="311" spans="2:16" ht="11.25" customHeight="1">
      <c r="B311" s="25">
        <v>43922</v>
      </c>
      <c r="C311" s="26">
        <v>53114</v>
      </c>
      <c r="D311" s="10">
        <v>302</v>
      </c>
      <c r="E311" s="27">
        <v>9192</v>
      </c>
      <c r="F311" s="166"/>
      <c r="G311" s="59"/>
      <c r="H311" s="59"/>
      <c r="I311" s="58">
        <v>589822.52</v>
      </c>
      <c r="J311" s="59"/>
      <c r="K311" s="59"/>
      <c r="L311" s="59"/>
      <c r="M311" s="10">
        <v>356552.4695005776</v>
      </c>
      <c r="N311" s="10">
        <v>167573.04091979234</v>
      </c>
      <c r="O311" s="10">
        <v>47600.56654895089</v>
      </c>
      <c r="P311" s="1"/>
    </row>
    <row r="312" spans="2:16" ht="11.25" customHeight="1">
      <c r="B312" s="25">
        <v>43922</v>
      </c>
      <c r="C312" s="26">
        <v>53144</v>
      </c>
      <c r="D312" s="10">
        <v>303</v>
      </c>
      <c r="E312" s="27">
        <v>9222</v>
      </c>
      <c r="F312" s="166"/>
      <c r="G312" s="59"/>
      <c r="H312" s="59"/>
      <c r="I312" s="58">
        <v>574350.07</v>
      </c>
      <c r="J312" s="59"/>
      <c r="K312" s="59"/>
      <c r="L312" s="59"/>
      <c r="M312" s="10">
        <v>346629.3534798965</v>
      </c>
      <c r="N312" s="10">
        <v>162508.39703407726</v>
      </c>
      <c r="O312" s="10">
        <v>45972.684132330905</v>
      </c>
      <c r="P312" s="1"/>
    </row>
    <row r="313" spans="2:16" ht="11.25" customHeight="1">
      <c r="B313" s="25">
        <v>43922</v>
      </c>
      <c r="C313" s="26">
        <v>53175</v>
      </c>
      <c r="D313" s="10">
        <v>304</v>
      </c>
      <c r="E313" s="27">
        <v>9253</v>
      </c>
      <c r="F313" s="166"/>
      <c r="G313" s="59"/>
      <c r="H313" s="59"/>
      <c r="I313" s="58">
        <v>562196.07</v>
      </c>
      <c r="J313" s="59"/>
      <c r="K313" s="59"/>
      <c r="L313" s="59"/>
      <c r="M313" s="10">
        <v>338718.7540939815</v>
      </c>
      <c r="N313" s="10">
        <v>158395.8524271605</v>
      </c>
      <c r="O313" s="10">
        <v>44619.477412330576</v>
      </c>
      <c r="P313" s="1"/>
    </row>
    <row r="314" spans="2:16" ht="11.25" customHeight="1">
      <c r="B314" s="25">
        <v>43922</v>
      </c>
      <c r="C314" s="26">
        <v>53206</v>
      </c>
      <c r="D314" s="10">
        <v>305</v>
      </c>
      <c r="E314" s="27">
        <v>9284</v>
      </c>
      <c r="F314" s="166"/>
      <c r="G314" s="59"/>
      <c r="H314" s="59"/>
      <c r="I314" s="58">
        <v>550668.57</v>
      </c>
      <c r="J314" s="59"/>
      <c r="K314" s="59"/>
      <c r="L314" s="59"/>
      <c r="M314" s="10">
        <v>331210.8126634895</v>
      </c>
      <c r="N314" s="10">
        <v>154490.99184472873</v>
      </c>
      <c r="O314" s="10">
        <v>43335.16504833384</v>
      </c>
      <c r="P314" s="1"/>
    </row>
    <row r="315" spans="2:16" ht="11.25" customHeight="1">
      <c r="B315" s="25">
        <v>43922</v>
      </c>
      <c r="C315" s="26">
        <v>53236</v>
      </c>
      <c r="D315" s="10">
        <v>306</v>
      </c>
      <c r="E315" s="27">
        <v>9314</v>
      </c>
      <c r="F315" s="166"/>
      <c r="G315" s="59"/>
      <c r="H315" s="59"/>
      <c r="I315" s="58">
        <v>539609.16</v>
      </c>
      <c r="J315" s="59"/>
      <c r="K315" s="59"/>
      <c r="L315" s="59"/>
      <c r="M315" s="10">
        <v>324026.17234218394</v>
      </c>
      <c r="N315" s="10">
        <v>150767.77061650145</v>
      </c>
      <c r="O315" s="10">
        <v>42117.43265101232</v>
      </c>
      <c r="P315" s="1"/>
    </row>
    <row r="316" spans="2:16" ht="11.25" customHeight="1">
      <c r="B316" s="25">
        <v>43922</v>
      </c>
      <c r="C316" s="26">
        <v>53267</v>
      </c>
      <c r="D316" s="10">
        <v>307</v>
      </c>
      <c r="E316" s="27">
        <v>9345</v>
      </c>
      <c r="F316" s="166"/>
      <c r="G316" s="59"/>
      <c r="H316" s="59"/>
      <c r="I316" s="58">
        <v>529028.76</v>
      </c>
      <c r="J316" s="59"/>
      <c r="K316" s="59"/>
      <c r="L316" s="59"/>
      <c r="M316" s="10">
        <v>317134.0245113088</v>
      </c>
      <c r="N316" s="10">
        <v>147185.61071223806</v>
      </c>
      <c r="O316" s="10">
        <v>40942.59362492453</v>
      </c>
      <c r="P316" s="1"/>
    </row>
    <row r="317" spans="2:16" ht="11.25" customHeight="1">
      <c r="B317" s="25">
        <v>43922</v>
      </c>
      <c r="C317" s="26">
        <v>53297</v>
      </c>
      <c r="D317" s="10">
        <v>308</v>
      </c>
      <c r="E317" s="27">
        <v>9375</v>
      </c>
      <c r="F317" s="166"/>
      <c r="G317" s="59"/>
      <c r="H317" s="59"/>
      <c r="I317" s="58">
        <v>518425.43</v>
      </c>
      <c r="J317" s="59"/>
      <c r="K317" s="59"/>
      <c r="L317" s="59"/>
      <c r="M317" s="10">
        <v>310267.5906679145</v>
      </c>
      <c r="N317" s="10">
        <v>143644.39876282407</v>
      </c>
      <c r="O317" s="10">
        <v>39793.74163797455</v>
      </c>
      <c r="P317" s="1"/>
    </row>
    <row r="318" spans="2:16" ht="11.25" customHeight="1">
      <c r="B318" s="25">
        <v>43922</v>
      </c>
      <c r="C318" s="26">
        <v>53328</v>
      </c>
      <c r="D318" s="10">
        <v>309</v>
      </c>
      <c r="E318" s="27">
        <v>9406</v>
      </c>
      <c r="F318" s="166"/>
      <c r="G318" s="59"/>
      <c r="H318" s="59"/>
      <c r="I318" s="58">
        <v>507799.1</v>
      </c>
      <c r="J318" s="59"/>
      <c r="K318" s="59"/>
      <c r="L318" s="59"/>
      <c r="M318" s="10">
        <v>303392.4873821666</v>
      </c>
      <c r="N318" s="10">
        <v>140104.21401328998</v>
      </c>
      <c r="O318" s="10">
        <v>38648.61165544494</v>
      </c>
      <c r="P318" s="1"/>
    </row>
    <row r="319" spans="2:16" ht="11.25" customHeight="1">
      <c r="B319" s="25">
        <v>43922</v>
      </c>
      <c r="C319" s="26">
        <v>53359</v>
      </c>
      <c r="D319" s="10">
        <v>310</v>
      </c>
      <c r="E319" s="27">
        <v>9437</v>
      </c>
      <c r="F319" s="166"/>
      <c r="G319" s="59"/>
      <c r="H319" s="59"/>
      <c r="I319" s="58">
        <v>497951.85</v>
      </c>
      <c r="J319" s="59"/>
      <c r="K319" s="59"/>
      <c r="L319" s="59"/>
      <c r="M319" s="10">
        <v>297004.4969398306</v>
      </c>
      <c r="N319" s="10">
        <v>136805.4797415481</v>
      </c>
      <c r="O319" s="10">
        <v>37578.79177121145</v>
      </c>
      <c r="P319" s="1"/>
    </row>
    <row r="320" spans="2:16" ht="11.25" customHeight="1">
      <c r="B320" s="25">
        <v>43922</v>
      </c>
      <c r="C320" s="26">
        <v>53387</v>
      </c>
      <c r="D320" s="10">
        <v>311</v>
      </c>
      <c r="E320" s="27">
        <v>9465</v>
      </c>
      <c r="F320" s="166"/>
      <c r="G320" s="59"/>
      <c r="H320" s="59"/>
      <c r="I320" s="58">
        <v>488546.15</v>
      </c>
      <c r="J320" s="59"/>
      <c r="K320" s="59"/>
      <c r="L320" s="59"/>
      <c r="M320" s="10">
        <v>290948.0112679683</v>
      </c>
      <c r="N320" s="10">
        <v>133707.87217785683</v>
      </c>
      <c r="O320" s="10">
        <v>36587.37974025947</v>
      </c>
      <c r="P320" s="1"/>
    </row>
    <row r="321" spans="2:16" ht="11.25" customHeight="1">
      <c r="B321" s="25">
        <v>43922</v>
      </c>
      <c r="C321" s="26">
        <v>53418</v>
      </c>
      <c r="D321" s="10">
        <v>312</v>
      </c>
      <c r="E321" s="27">
        <v>9496</v>
      </c>
      <c r="F321" s="166"/>
      <c r="G321" s="59"/>
      <c r="H321" s="59"/>
      <c r="I321" s="58">
        <v>479571.66</v>
      </c>
      <c r="J321" s="59"/>
      <c r="K321" s="59"/>
      <c r="L321" s="59"/>
      <c r="M321" s="10">
        <v>285118.9530782073</v>
      </c>
      <c r="N321" s="10">
        <v>130695.84021870462</v>
      </c>
      <c r="O321" s="10">
        <v>35611.70073544399</v>
      </c>
      <c r="P321" s="1"/>
    </row>
    <row r="322" spans="2:16" ht="11.25" customHeight="1">
      <c r="B322" s="25">
        <v>43922</v>
      </c>
      <c r="C322" s="26">
        <v>53448</v>
      </c>
      <c r="D322" s="10">
        <v>313</v>
      </c>
      <c r="E322" s="27">
        <v>9526</v>
      </c>
      <c r="F322" s="166"/>
      <c r="G322" s="59"/>
      <c r="H322" s="59"/>
      <c r="I322" s="58">
        <v>470578.27</v>
      </c>
      <c r="J322" s="59"/>
      <c r="K322" s="59"/>
      <c r="L322" s="59"/>
      <c r="M322" s="10">
        <v>279312.9077693438</v>
      </c>
      <c r="N322" s="10">
        <v>127719.2768090854</v>
      </c>
      <c r="O322" s="10">
        <v>34657.99894901151</v>
      </c>
      <c r="P322" s="1"/>
    </row>
    <row r="323" spans="2:16" ht="11.25" customHeight="1">
      <c r="B323" s="25">
        <v>43922</v>
      </c>
      <c r="C323" s="26">
        <v>53479</v>
      </c>
      <c r="D323" s="10">
        <v>314</v>
      </c>
      <c r="E323" s="27">
        <v>9557</v>
      </c>
      <c r="F323" s="166"/>
      <c r="G323" s="59"/>
      <c r="H323" s="59"/>
      <c r="I323" s="58">
        <v>461565.85</v>
      </c>
      <c r="J323" s="59"/>
      <c r="K323" s="59"/>
      <c r="L323" s="59"/>
      <c r="M323" s="10">
        <v>273498.90088598925</v>
      </c>
      <c r="N323" s="10">
        <v>124742.69512793988</v>
      </c>
      <c r="O323" s="10">
        <v>33706.89715973567</v>
      </c>
      <c r="P323" s="1"/>
    </row>
    <row r="324" spans="2:16" ht="11.25" customHeight="1">
      <c r="B324" s="25">
        <v>43922</v>
      </c>
      <c r="C324" s="26">
        <v>53509</v>
      </c>
      <c r="D324" s="10">
        <v>315</v>
      </c>
      <c r="E324" s="27">
        <v>9587</v>
      </c>
      <c r="F324" s="166"/>
      <c r="G324" s="59"/>
      <c r="H324" s="59"/>
      <c r="I324" s="58">
        <v>452534.43</v>
      </c>
      <c r="J324" s="59"/>
      <c r="K324" s="59"/>
      <c r="L324" s="59"/>
      <c r="M324" s="10">
        <v>267707.23205840116</v>
      </c>
      <c r="N324" s="10">
        <v>121800.59465844887</v>
      </c>
      <c r="O324" s="10">
        <v>32776.99577342413</v>
      </c>
      <c r="P324" s="1"/>
    </row>
    <row r="325" spans="2:16" ht="11.25" customHeight="1">
      <c r="B325" s="25">
        <v>43922</v>
      </c>
      <c r="C325" s="26">
        <v>53540</v>
      </c>
      <c r="D325" s="10">
        <v>316</v>
      </c>
      <c r="E325" s="27">
        <v>9618</v>
      </c>
      <c r="F325" s="166"/>
      <c r="G325" s="59"/>
      <c r="H325" s="59"/>
      <c r="I325" s="58">
        <v>443483.95</v>
      </c>
      <c r="J325" s="59"/>
      <c r="K325" s="59"/>
      <c r="L325" s="59"/>
      <c r="M325" s="10">
        <v>261908.2403592083</v>
      </c>
      <c r="N325" s="10">
        <v>118859.13368228718</v>
      </c>
      <c r="O325" s="10">
        <v>31849.961859157283</v>
      </c>
      <c r="P325" s="1"/>
    </row>
    <row r="326" spans="2:16" ht="11.25" customHeight="1">
      <c r="B326" s="25">
        <v>43922</v>
      </c>
      <c r="C326" s="26">
        <v>53571</v>
      </c>
      <c r="D326" s="10">
        <v>317</v>
      </c>
      <c r="E326" s="27">
        <v>9649</v>
      </c>
      <c r="F326" s="166"/>
      <c r="G326" s="59"/>
      <c r="H326" s="59"/>
      <c r="I326" s="58">
        <v>434414.31</v>
      </c>
      <c r="J326" s="59"/>
      <c r="K326" s="59"/>
      <c r="L326" s="59"/>
      <c r="M326" s="10">
        <v>256116.85346726634</v>
      </c>
      <c r="N326" s="10">
        <v>115935.28882845995</v>
      </c>
      <c r="O326" s="10">
        <v>30934.893410183333</v>
      </c>
      <c r="P326" s="1"/>
    </row>
    <row r="327" spans="2:16" ht="11.25" customHeight="1">
      <c r="B327" s="25">
        <v>43922</v>
      </c>
      <c r="C327" s="26">
        <v>53601</v>
      </c>
      <c r="D327" s="10">
        <v>318</v>
      </c>
      <c r="E327" s="27">
        <v>9679</v>
      </c>
      <c r="F327" s="166"/>
      <c r="G327" s="59"/>
      <c r="H327" s="59"/>
      <c r="I327" s="58">
        <v>425325.48</v>
      </c>
      <c r="J327" s="59"/>
      <c r="K327" s="59"/>
      <c r="L327" s="59"/>
      <c r="M327" s="10">
        <v>250346.7720118671</v>
      </c>
      <c r="N327" s="10">
        <v>113044.45226918398</v>
      </c>
      <c r="O327" s="10">
        <v>30039.888268973948</v>
      </c>
      <c r="P327" s="1"/>
    </row>
    <row r="328" spans="2:16" ht="11.25" customHeight="1">
      <c r="B328" s="25">
        <v>43922</v>
      </c>
      <c r="C328" s="26">
        <v>53632</v>
      </c>
      <c r="D328" s="10">
        <v>319</v>
      </c>
      <c r="E328" s="27">
        <v>9710</v>
      </c>
      <c r="F328" s="166"/>
      <c r="G328" s="59"/>
      <c r="H328" s="59"/>
      <c r="I328" s="58">
        <v>417165.8</v>
      </c>
      <c r="J328" s="59"/>
      <c r="K328" s="59"/>
      <c r="L328" s="59"/>
      <c r="M328" s="10">
        <v>245127.51987090215</v>
      </c>
      <c r="N328" s="10">
        <v>110406.18972700031</v>
      </c>
      <c r="O328" s="10">
        <v>29214.54324303049</v>
      </c>
      <c r="P328" s="1"/>
    </row>
    <row r="329" spans="2:16" ht="11.25" customHeight="1">
      <c r="B329" s="25">
        <v>43922</v>
      </c>
      <c r="C329" s="26">
        <v>53662</v>
      </c>
      <c r="D329" s="10">
        <v>320</v>
      </c>
      <c r="E329" s="27">
        <v>9740</v>
      </c>
      <c r="F329" s="166"/>
      <c r="G329" s="59"/>
      <c r="H329" s="59"/>
      <c r="I329" s="58">
        <v>410861.18</v>
      </c>
      <c r="J329" s="59"/>
      <c r="K329" s="59"/>
      <c r="L329" s="59"/>
      <c r="M329" s="10">
        <v>241026.6383963945</v>
      </c>
      <c r="N329" s="10">
        <v>108291.94695140758</v>
      </c>
      <c r="O329" s="10">
        <v>28537.63138544382</v>
      </c>
      <c r="P329" s="1"/>
    </row>
    <row r="330" spans="2:16" ht="11.25" customHeight="1">
      <c r="B330" s="25">
        <v>43922</v>
      </c>
      <c r="C330" s="26">
        <v>53693</v>
      </c>
      <c r="D330" s="10">
        <v>321</v>
      </c>
      <c r="E330" s="27">
        <v>9771</v>
      </c>
      <c r="F330" s="166"/>
      <c r="G330" s="59"/>
      <c r="H330" s="59"/>
      <c r="I330" s="58">
        <v>154542.61</v>
      </c>
      <c r="J330" s="59"/>
      <c r="K330" s="59"/>
      <c r="L330" s="59"/>
      <c r="M330" s="10">
        <v>0</v>
      </c>
      <c r="N330" s="10">
        <v>0</v>
      </c>
      <c r="O330" s="10">
        <v>0</v>
      </c>
      <c r="P330" s="1"/>
    </row>
    <row r="331" spans="2:16" ht="11.25" customHeight="1">
      <c r="B331" s="25">
        <v>43922</v>
      </c>
      <c r="C331" s="26">
        <v>53724</v>
      </c>
      <c r="D331" s="10">
        <v>322</v>
      </c>
      <c r="E331" s="27">
        <v>9802</v>
      </c>
      <c r="F331" s="166"/>
      <c r="G331" s="59"/>
      <c r="H331" s="59"/>
      <c r="I331" s="58">
        <v>98210</v>
      </c>
      <c r="J331" s="59"/>
      <c r="K331" s="59"/>
      <c r="L331" s="59"/>
      <c r="M331" s="10">
        <v>57418.415506154735</v>
      </c>
      <c r="N331" s="10">
        <v>25666.72796410554</v>
      </c>
      <c r="O331" s="10">
        <v>6706.647938418309</v>
      </c>
      <c r="P331" s="1"/>
    </row>
    <row r="332" spans="2:16" ht="11.25" customHeight="1">
      <c r="B332" s="25">
        <v>43922</v>
      </c>
      <c r="C332" s="26">
        <v>53752</v>
      </c>
      <c r="D332" s="10">
        <v>323</v>
      </c>
      <c r="E332" s="27">
        <v>9830</v>
      </c>
      <c r="F332" s="166"/>
      <c r="G332" s="59"/>
      <c r="H332" s="59"/>
      <c r="I332" s="58">
        <v>91863.36</v>
      </c>
      <c r="J332" s="59"/>
      <c r="K332" s="59"/>
      <c r="L332" s="59"/>
      <c r="M332" s="10">
        <v>53625.57251948172</v>
      </c>
      <c r="N332" s="10">
        <v>23916.21020715032</v>
      </c>
      <c r="O332" s="10">
        <v>6225.329948525184</v>
      </c>
      <c r="P332" s="1"/>
    </row>
    <row r="333" spans="2:16" ht="11.25" customHeight="1">
      <c r="B333" s="25">
        <v>43922</v>
      </c>
      <c r="C333" s="26">
        <v>53783</v>
      </c>
      <c r="D333" s="10">
        <v>324</v>
      </c>
      <c r="E333" s="27">
        <v>9861</v>
      </c>
      <c r="F333" s="166"/>
      <c r="G333" s="59"/>
      <c r="H333" s="59"/>
      <c r="I333" s="58">
        <v>86251.83</v>
      </c>
      <c r="J333" s="59"/>
      <c r="K333" s="59"/>
      <c r="L333" s="59"/>
      <c r="M333" s="10">
        <v>50264.424326923116</v>
      </c>
      <c r="N333" s="10">
        <v>22360.176428385475</v>
      </c>
      <c r="O333" s="10">
        <v>5795.646096670385</v>
      </c>
      <c r="P333" s="1"/>
    </row>
    <row r="334" spans="2:16" ht="11.25" customHeight="1">
      <c r="B334" s="25">
        <v>43922</v>
      </c>
      <c r="C334" s="26">
        <v>53813</v>
      </c>
      <c r="D334" s="10">
        <v>325</v>
      </c>
      <c r="E334" s="27">
        <v>9891</v>
      </c>
      <c r="F334" s="166"/>
      <c r="G334" s="59"/>
      <c r="H334" s="59"/>
      <c r="I334" s="58">
        <v>81132.04</v>
      </c>
      <c r="J334" s="59"/>
      <c r="K334" s="59"/>
      <c r="L334" s="59"/>
      <c r="M334" s="10">
        <v>47203.19020627499</v>
      </c>
      <c r="N334" s="10">
        <v>20946.700902684388</v>
      </c>
      <c r="O334" s="10">
        <v>5407.024619048039</v>
      </c>
      <c r="P334" s="1"/>
    </row>
    <row r="335" spans="2:16" ht="11.25" customHeight="1">
      <c r="B335" s="25">
        <v>43922</v>
      </c>
      <c r="C335" s="26">
        <v>53844</v>
      </c>
      <c r="D335" s="10">
        <v>326</v>
      </c>
      <c r="E335" s="27">
        <v>9922</v>
      </c>
      <c r="F335" s="166"/>
      <c r="G335" s="59"/>
      <c r="H335" s="59"/>
      <c r="I335" s="58">
        <v>77091.88</v>
      </c>
      <c r="J335" s="59"/>
      <c r="K335" s="59"/>
      <c r="L335" s="59"/>
      <c r="M335" s="10">
        <v>44776.5234436461</v>
      </c>
      <c r="N335" s="10">
        <v>19819.3197372963</v>
      </c>
      <c r="O335" s="10">
        <v>5094.341787493146</v>
      </c>
      <c r="P335" s="1"/>
    </row>
    <row r="336" spans="2:16" ht="11.25" customHeight="1">
      <c r="B336" s="25">
        <v>43922</v>
      </c>
      <c r="C336" s="26">
        <v>53874</v>
      </c>
      <c r="D336" s="10">
        <v>327</v>
      </c>
      <c r="E336" s="27">
        <v>9952</v>
      </c>
      <c r="F336" s="166"/>
      <c r="G336" s="59"/>
      <c r="H336" s="59"/>
      <c r="I336" s="58">
        <v>73042.65</v>
      </c>
      <c r="J336" s="59"/>
      <c r="K336" s="59"/>
      <c r="L336" s="59"/>
      <c r="M336" s="10">
        <v>42355.01263556732</v>
      </c>
      <c r="N336" s="10">
        <v>18701.34990790756</v>
      </c>
      <c r="O336" s="10">
        <v>4787.274987116494</v>
      </c>
      <c r="P336" s="1"/>
    </row>
    <row r="337" spans="2:16" ht="11.25" customHeight="1">
      <c r="B337" s="25">
        <v>43922</v>
      </c>
      <c r="C337" s="26">
        <v>53905</v>
      </c>
      <c r="D337" s="10">
        <v>328</v>
      </c>
      <c r="E337" s="27">
        <v>9983</v>
      </c>
      <c r="F337" s="166"/>
      <c r="G337" s="59"/>
      <c r="H337" s="59"/>
      <c r="I337" s="58">
        <v>68984.33</v>
      </c>
      <c r="J337" s="59"/>
      <c r="K337" s="59"/>
      <c r="L337" s="59"/>
      <c r="M337" s="10">
        <v>39933.88144086597</v>
      </c>
      <c r="N337" s="10">
        <v>17587.485708962784</v>
      </c>
      <c r="O337" s="10">
        <v>4483.072844329013</v>
      </c>
      <c r="P337" s="1"/>
    </row>
    <row r="338" spans="2:16" ht="11.25" customHeight="1">
      <c r="B338" s="25">
        <v>43922</v>
      </c>
      <c r="C338" s="26">
        <v>53936</v>
      </c>
      <c r="D338" s="10">
        <v>329</v>
      </c>
      <c r="E338" s="27">
        <v>10014</v>
      </c>
      <c r="F338" s="166"/>
      <c r="G338" s="59"/>
      <c r="H338" s="59"/>
      <c r="I338" s="58">
        <v>64915.46</v>
      </c>
      <c r="J338" s="59"/>
      <c r="K338" s="59"/>
      <c r="L338" s="59"/>
      <c r="M338" s="10">
        <v>37514.744378986536</v>
      </c>
      <c r="N338" s="10">
        <v>16480.042136139826</v>
      </c>
      <c r="O338" s="10">
        <v>4182.991436194127</v>
      </c>
      <c r="P338" s="1"/>
    </row>
    <row r="339" spans="2:16" ht="11.25" customHeight="1">
      <c r="B339" s="25">
        <v>43922</v>
      </c>
      <c r="C339" s="26">
        <v>53966</v>
      </c>
      <c r="D339" s="10">
        <v>330</v>
      </c>
      <c r="E339" s="27">
        <v>10044</v>
      </c>
      <c r="F339" s="166"/>
      <c r="G339" s="59"/>
      <c r="H339" s="59"/>
      <c r="I339" s="58">
        <v>61520.63</v>
      </c>
      <c r="J339" s="59"/>
      <c r="K339" s="59"/>
      <c r="L339" s="59"/>
      <c r="M339" s="10">
        <v>35494.510170243186</v>
      </c>
      <c r="N339" s="10">
        <v>15554.185738428941</v>
      </c>
      <c r="O339" s="10">
        <v>3931.805463940686</v>
      </c>
      <c r="P339" s="1"/>
    </row>
    <row r="340" spans="2:16" ht="11.25" customHeight="1">
      <c r="B340" s="25">
        <v>43922</v>
      </c>
      <c r="C340" s="26">
        <v>53997</v>
      </c>
      <c r="D340" s="10">
        <v>331</v>
      </c>
      <c r="E340" s="27">
        <v>10075</v>
      </c>
      <c r="F340" s="166"/>
      <c r="G340" s="59"/>
      <c r="H340" s="59"/>
      <c r="I340" s="58">
        <v>58642.46</v>
      </c>
      <c r="J340" s="59"/>
      <c r="K340" s="59"/>
      <c r="L340" s="59"/>
      <c r="M340" s="10">
        <v>33776.5565732641</v>
      </c>
      <c r="N340" s="10">
        <v>14763.711797923925</v>
      </c>
      <c r="O340" s="10">
        <v>3716.1815213002237</v>
      </c>
      <c r="P340" s="1"/>
    </row>
    <row r="341" spans="2:16" ht="11.25" customHeight="1">
      <c r="B341" s="25">
        <v>43922</v>
      </c>
      <c r="C341" s="26">
        <v>54027</v>
      </c>
      <c r="D341" s="10">
        <v>332</v>
      </c>
      <c r="E341" s="27">
        <v>10105</v>
      </c>
      <c r="F341" s="166"/>
      <c r="G341" s="59"/>
      <c r="H341" s="59"/>
      <c r="I341" s="58">
        <v>55756.59</v>
      </c>
      <c r="J341" s="59"/>
      <c r="K341" s="59"/>
      <c r="L341" s="59"/>
      <c r="M341" s="10">
        <v>32061.656542995264</v>
      </c>
      <c r="N341" s="10">
        <v>13979.637535776057</v>
      </c>
      <c r="O341" s="10">
        <v>3504.3974474967354</v>
      </c>
      <c r="P341" s="1"/>
    </row>
    <row r="342" spans="2:16" ht="11.25" customHeight="1">
      <c r="B342" s="25">
        <v>43922</v>
      </c>
      <c r="C342" s="26">
        <v>54058</v>
      </c>
      <c r="D342" s="10">
        <v>333</v>
      </c>
      <c r="E342" s="27">
        <v>10136</v>
      </c>
      <c r="F342" s="166"/>
      <c r="G342" s="59"/>
      <c r="H342" s="59"/>
      <c r="I342" s="58">
        <v>53141.81</v>
      </c>
      <c r="J342" s="59"/>
      <c r="K342" s="59"/>
      <c r="L342" s="59"/>
      <c r="M342" s="10">
        <v>30506.253429108867</v>
      </c>
      <c r="N342" s="10">
        <v>13267.616824688635</v>
      </c>
      <c r="O342" s="10">
        <v>3311.82197981846</v>
      </c>
      <c r="P342" s="1"/>
    </row>
    <row r="343" spans="2:16" ht="11.25" customHeight="1">
      <c r="B343" s="25">
        <v>43922</v>
      </c>
      <c r="C343" s="26">
        <v>54089</v>
      </c>
      <c r="D343" s="10">
        <v>334</v>
      </c>
      <c r="E343" s="27">
        <v>10167</v>
      </c>
      <c r="F343" s="166"/>
      <c r="G343" s="59"/>
      <c r="H343" s="59"/>
      <c r="I343" s="58">
        <v>50521.52</v>
      </c>
      <c r="J343" s="59"/>
      <c r="K343" s="59"/>
      <c r="L343" s="59"/>
      <c r="M343" s="10">
        <v>28952.876570856246</v>
      </c>
      <c r="N343" s="10">
        <v>12560.006332257068</v>
      </c>
      <c r="O343" s="10">
        <v>3121.911170455324</v>
      </c>
      <c r="P343" s="1"/>
    </row>
    <row r="344" spans="2:16" ht="11.25" customHeight="1">
      <c r="B344" s="25">
        <v>43922</v>
      </c>
      <c r="C344" s="26">
        <v>54118</v>
      </c>
      <c r="D344" s="10">
        <v>335</v>
      </c>
      <c r="E344" s="27">
        <v>10196</v>
      </c>
      <c r="F344" s="166"/>
      <c r="G344" s="59"/>
      <c r="H344" s="59"/>
      <c r="I344" s="58">
        <v>47895.67</v>
      </c>
      <c r="J344" s="59"/>
      <c r="K344" s="59"/>
      <c r="L344" s="59"/>
      <c r="M344" s="10">
        <v>27404.50141475778</v>
      </c>
      <c r="N344" s="10">
        <v>11860.021772469321</v>
      </c>
      <c r="O344" s="10">
        <v>2936.241124022509</v>
      </c>
      <c r="P344" s="1"/>
    </row>
    <row r="345" spans="2:16" ht="11.25" customHeight="1">
      <c r="B345" s="25">
        <v>43922</v>
      </c>
      <c r="C345" s="26">
        <v>54149</v>
      </c>
      <c r="D345" s="10">
        <v>336</v>
      </c>
      <c r="E345" s="27">
        <v>10227</v>
      </c>
      <c r="F345" s="166"/>
      <c r="G345" s="59"/>
      <c r="H345" s="59"/>
      <c r="I345" s="58">
        <v>45264.28</v>
      </c>
      <c r="J345" s="59"/>
      <c r="K345" s="59"/>
      <c r="L345" s="59"/>
      <c r="M345" s="10">
        <v>25854.97057959053</v>
      </c>
      <c r="N345" s="10">
        <v>11160.964377212087</v>
      </c>
      <c r="O345" s="10">
        <v>2751.4686712362</v>
      </c>
      <c r="P345" s="1"/>
    </row>
    <row r="346" spans="2:16" ht="11.25" customHeight="1">
      <c r="B346" s="25">
        <v>43922</v>
      </c>
      <c r="C346" s="26">
        <v>54179</v>
      </c>
      <c r="D346" s="10">
        <v>337</v>
      </c>
      <c r="E346" s="27">
        <v>10257</v>
      </c>
      <c r="F346" s="166"/>
      <c r="G346" s="59"/>
      <c r="H346" s="59"/>
      <c r="I346" s="58">
        <v>42627.33</v>
      </c>
      <c r="J346" s="59"/>
      <c r="K346" s="59"/>
      <c r="L346" s="59"/>
      <c r="M346" s="10">
        <v>24308.777737668872</v>
      </c>
      <c r="N346" s="10">
        <v>10467.683048156727</v>
      </c>
      <c r="O346" s="10">
        <v>2569.9785455565434</v>
      </c>
      <c r="P346" s="1"/>
    </row>
    <row r="347" spans="2:16" ht="11.25" customHeight="1">
      <c r="B347" s="25">
        <v>43922</v>
      </c>
      <c r="C347" s="26">
        <v>54210</v>
      </c>
      <c r="D347" s="10">
        <v>338</v>
      </c>
      <c r="E347" s="27">
        <v>10288</v>
      </c>
      <c r="F347" s="166"/>
      <c r="G347" s="59"/>
      <c r="H347" s="59"/>
      <c r="I347" s="58">
        <v>39984.77</v>
      </c>
      <c r="J347" s="59"/>
      <c r="K347" s="59"/>
      <c r="L347" s="59"/>
      <c r="M347" s="10">
        <v>22763.15066670399</v>
      </c>
      <c r="N347" s="10">
        <v>9777.186674569954</v>
      </c>
      <c r="O347" s="10">
        <v>2390.2837579660236</v>
      </c>
      <c r="P347" s="1"/>
    </row>
    <row r="348" spans="2:16" ht="11.25" customHeight="1">
      <c r="B348" s="25">
        <v>43922</v>
      </c>
      <c r="C348" s="26">
        <v>54240</v>
      </c>
      <c r="D348" s="10">
        <v>339</v>
      </c>
      <c r="E348" s="27">
        <v>10318</v>
      </c>
      <c r="F348" s="166"/>
      <c r="G348" s="59"/>
      <c r="H348" s="59"/>
      <c r="I348" s="58">
        <v>37336.62</v>
      </c>
      <c r="J348" s="59"/>
      <c r="K348" s="59"/>
      <c r="L348" s="59"/>
      <c r="M348" s="10">
        <v>21220.681679995607</v>
      </c>
      <c r="N348" s="10">
        <v>9092.23458702179</v>
      </c>
      <c r="O348" s="10">
        <v>2213.717860742575</v>
      </c>
      <c r="P348" s="1"/>
    </row>
    <row r="349" spans="2:16" ht="11.25" customHeight="1">
      <c r="B349" s="25">
        <v>43922</v>
      </c>
      <c r="C349" s="26">
        <v>54271</v>
      </c>
      <c r="D349" s="10">
        <v>340</v>
      </c>
      <c r="E349" s="27">
        <v>10349</v>
      </c>
      <c r="F349" s="166"/>
      <c r="G349" s="59"/>
      <c r="H349" s="59"/>
      <c r="I349" s="58">
        <v>34682.84</v>
      </c>
      <c r="J349" s="59"/>
      <c r="K349" s="59"/>
      <c r="L349" s="59"/>
      <c r="M349" s="10">
        <v>19678.942763023028</v>
      </c>
      <c r="N349" s="10">
        <v>8410.216136515608</v>
      </c>
      <c r="O349" s="10">
        <v>2038.99149039245</v>
      </c>
      <c r="P349" s="1"/>
    </row>
    <row r="350" spans="2:16" ht="11.25" customHeight="1">
      <c r="B350" s="25">
        <v>43922</v>
      </c>
      <c r="C350" s="26">
        <v>54302</v>
      </c>
      <c r="D350" s="10">
        <v>341</v>
      </c>
      <c r="E350" s="27">
        <v>10380</v>
      </c>
      <c r="F350" s="166"/>
      <c r="G350" s="59"/>
      <c r="H350" s="59"/>
      <c r="I350" s="58">
        <v>32023.43</v>
      </c>
      <c r="J350" s="59"/>
      <c r="K350" s="59"/>
      <c r="L350" s="59"/>
      <c r="M350" s="10">
        <v>18139.183580160003</v>
      </c>
      <c r="N350" s="10">
        <v>7732.45183480755</v>
      </c>
      <c r="O350" s="10">
        <v>1866.7325459021854</v>
      </c>
      <c r="P350" s="1"/>
    </row>
    <row r="351" spans="2:16" ht="11.25" customHeight="1">
      <c r="B351" s="25">
        <v>43922</v>
      </c>
      <c r="C351" s="26">
        <v>54332</v>
      </c>
      <c r="D351" s="10">
        <v>342</v>
      </c>
      <c r="E351" s="27">
        <v>10410</v>
      </c>
      <c r="F351" s="166"/>
      <c r="G351" s="59"/>
      <c r="H351" s="59"/>
      <c r="I351" s="58">
        <v>29358.34</v>
      </c>
      <c r="J351" s="59"/>
      <c r="K351" s="59"/>
      <c r="L351" s="59"/>
      <c r="M351" s="10">
        <v>16602.288077799687</v>
      </c>
      <c r="N351" s="10">
        <v>7059.8780613045</v>
      </c>
      <c r="O351" s="10">
        <v>1697.3763989387505</v>
      </c>
      <c r="P351" s="1"/>
    </row>
    <row r="352" spans="2:16" ht="11.25" customHeight="1">
      <c r="B352" s="25">
        <v>43922</v>
      </c>
      <c r="C352" s="26">
        <v>54363</v>
      </c>
      <c r="D352" s="10">
        <v>343</v>
      </c>
      <c r="E352" s="27">
        <v>10441</v>
      </c>
      <c r="F352" s="166"/>
      <c r="G352" s="59"/>
      <c r="H352" s="59"/>
      <c r="I352" s="58">
        <v>28117.12</v>
      </c>
      <c r="J352" s="59"/>
      <c r="K352" s="59"/>
      <c r="L352" s="59"/>
      <c r="M352" s="10">
        <v>15873.403753515118</v>
      </c>
      <c r="N352" s="10">
        <v>6732.764293002349</v>
      </c>
      <c r="O352" s="10">
        <v>1611.8736265327157</v>
      </c>
      <c r="P352" s="1"/>
    </row>
    <row r="353" spans="2:16" ht="11.25" customHeight="1">
      <c r="B353" s="25">
        <v>43922</v>
      </c>
      <c r="C353" s="26">
        <v>54393</v>
      </c>
      <c r="D353" s="10">
        <v>344</v>
      </c>
      <c r="E353" s="27">
        <v>10471</v>
      </c>
      <c r="F353" s="166"/>
      <c r="G353" s="59"/>
      <c r="H353" s="59"/>
      <c r="I353" s="58">
        <v>26871.48</v>
      </c>
      <c r="J353" s="59"/>
      <c r="K353" s="59"/>
      <c r="L353" s="59"/>
      <c r="M353" s="10">
        <v>15145.28240343871</v>
      </c>
      <c r="N353" s="10">
        <v>6408.117855721468</v>
      </c>
      <c r="O353" s="10">
        <v>1527.8620820853082</v>
      </c>
      <c r="P353" s="1"/>
    </row>
    <row r="354" spans="2:16" ht="11.25" customHeight="1">
      <c r="B354" s="25">
        <v>43922</v>
      </c>
      <c r="C354" s="26">
        <v>54424</v>
      </c>
      <c r="D354" s="10">
        <v>345</v>
      </c>
      <c r="E354" s="27">
        <v>10502</v>
      </c>
      <c r="F354" s="166"/>
      <c r="G354" s="59"/>
      <c r="H354" s="59"/>
      <c r="I354" s="58">
        <v>25621.37</v>
      </c>
      <c r="J354" s="59"/>
      <c r="K354" s="59"/>
      <c r="L354" s="59"/>
      <c r="M354" s="10">
        <v>14416.203899653083</v>
      </c>
      <c r="N354" s="10">
        <v>6084.124940594681</v>
      </c>
      <c r="O354" s="10">
        <v>1444.4695987773844</v>
      </c>
      <c r="P354" s="1"/>
    </row>
    <row r="355" spans="2:16" ht="11.25" customHeight="1">
      <c r="B355" s="25">
        <v>43922</v>
      </c>
      <c r="C355" s="26">
        <v>54455</v>
      </c>
      <c r="D355" s="10">
        <v>346</v>
      </c>
      <c r="E355" s="27">
        <v>10533</v>
      </c>
      <c r="F355" s="166"/>
      <c r="G355" s="59"/>
      <c r="H355" s="59"/>
      <c r="I355" s="58">
        <v>24366.82</v>
      </c>
      <c r="J355" s="59"/>
      <c r="K355" s="59"/>
      <c r="L355" s="59"/>
      <c r="M355" s="10">
        <v>13687.06098236712</v>
      </c>
      <c r="N355" s="10">
        <v>5761.711424217914</v>
      </c>
      <c r="O355" s="10">
        <v>1362.1295176606636</v>
      </c>
      <c r="P355" s="1"/>
    </row>
    <row r="356" spans="2:16" ht="11.25" customHeight="1">
      <c r="B356" s="25">
        <v>43922</v>
      </c>
      <c r="C356" s="26">
        <v>54483</v>
      </c>
      <c r="D356" s="10">
        <v>347</v>
      </c>
      <c r="E356" s="27">
        <v>10561</v>
      </c>
      <c r="F356" s="166"/>
      <c r="G356" s="59"/>
      <c r="H356" s="59"/>
      <c r="I356" s="58">
        <v>23107.8</v>
      </c>
      <c r="J356" s="59"/>
      <c r="K356" s="59"/>
      <c r="L356" s="59"/>
      <c r="M356" s="10">
        <v>12959.972206330855</v>
      </c>
      <c r="N356" s="10">
        <v>5443.1021767192</v>
      </c>
      <c r="O356" s="10">
        <v>1281.8830339632989</v>
      </c>
      <c r="P356" s="1"/>
    </row>
    <row r="357" spans="2:16" ht="11.25" customHeight="1">
      <c r="B357" s="25">
        <v>43922</v>
      </c>
      <c r="C357" s="26">
        <v>54514</v>
      </c>
      <c r="D357" s="10">
        <v>348</v>
      </c>
      <c r="E357" s="27">
        <v>10592</v>
      </c>
      <c r="F357" s="166"/>
      <c r="G357" s="59"/>
      <c r="H357" s="59"/>
      <c r="I357" s="58">
        <v>21844.29</v>
      </c>
      <c r="J357" s="59"/>
      <c r="K357" s="59"/>
      <c r="L357" s="59"/>
      <c r="M357" s="10">
        <v>12230.555498896323</v>
      </c>
      <c r="N357" s="10">
        <v>5123.688190786954</v>
      </c>
      <c r="O357" s="10">
        <v>1201.5482757577454</v>
      </c>
      <c r="P357" s="1"/>
    </row>
    <row r="358" spans="2:16" ht="11.25" customHeight="1">
      <c r="B358" s="25">
        <v>43922</v>
      </c>
      <c r="C358" s="26">
        <v>54544</v>
      </c>
      <c r="D358" s="10">
        <v>349</v>
      </c>
      <c r="E358" s="27">
        <v>10622</v>
      </c>
      <c r="F358" s="166"/>
      <c r="G358" s="59"/>
      <c r="H358" s="59"/>
      <c r="I358" s="58">
        <v>20576.27</v>
      </c>
      <c r="J358" s="59"/>
      <c r="K358" s="59"/>
      <c r="L358" s="59"/>
      <c r="M358" s="10">
        <v>11501.684744013608</v>
      </c>
      <c r="N358" s="10">
        <v>4806.486606985504</v>
      </c>
      <c r="O358" s="10">
        <v>1122.5413618342986</v>
      </c>
      <c r="P358" s="1"/>
    </row>
    <row r="359" spans="2:16" ht="11.25" customHeight="1">
      <c r="B359" s="25">
        <v>43922</v>
      </c>
      <c r="C359" s="26">
        <v>54575</v>
      </c>
      <c r="D359" s="10">
        <v>350</v>
      </c>
      <c r="E359" s="27">
        <v>10653</v>
      </c>
      <c r="F359" s="166"/>
      <c r="G359" s="59"/>
      <c r="H359" s="59"/>
      <c r="I359" s="58">
        <v>19303.72</v>
      </c>
      <c r="J359" s="59"/>
      <c r="K359" s="59"/>
      <c r="L359" s="59"/>
      <c r="M359" s="10">
        <v>10772.055891787688</v>
      </c>
      <c r="N359" s="10">
        <v>4490.1305464762645</v>
      </c>
      <c r="O359" s="10">
        <v>1044.215662922798</v>
      </c>
      <c r="P359" s="1"/>
    </row>
    <row r="360" spans="2:16" ht="11.25" customHeight="1">
      <c r="B360" s="25">
        <v>43922</v>
      </c>
      <c r="C360" s="26">
        <v>54605</v>
      </c>
      <c r="D360" s="10">
        <v>351</v>
      </c>
      <c r="E360" s="27">
        <v>10683</v>
      </c>
      <c r="F360" s="166"/>
      <c r="G360" s="59"/>
      <c r="H360" s="59"/>
      <c r="I360" s="58">
        <v>18026.63</v>
      </c>
      <c r="J360" s="59"/>
      <c r="K360" s="59"/>
      <c r="L360" s="59"/>
      <c r="M360" s="10">
        <v>10042.889721259446</v>
      </c>
      <c r="N360" s="10">
        <v>4175.887892523249</v>
      </c>
      <c r="O360" s="10">
        <v>967.1551521091912</v>
      </c>
      <c r="P360" s="1"/>
    </row>
    <row r="361" spans="2:16" ht="11.25" customHeight="1">
      <c r="B361" s="25">
        <v>43922</v>
      </c>
      <c r="C361" s="26">
        <v>54636</v>
      </c>
      <c r="D361" s="10">
        <v>352</v>
      </c>
      <c r="E361" s="27">
        <v>10714</v>
      </c>
      <c r="F361" s="166"/>
      <c r="G361" s="59"/>
      <c r="H361" s="59"/>
      <c r="I361" s="58">
        <v>16744.99</v>
      </c>
      <c r="J361" s="59"/>
      <c r="K361" s="59"/>
      <c r="L361" s="59"/>
      <c r="M361" s="10">
        <v>9313.047554183006</v>
      </c>
      <c r="N361" s="10">
        <v>3862.567220205673</v>
      </c>
      <c r="O361" s="10">
        <v>890.7995497557868</v>
      </c>
      <c r="P361" s="1"/>
    </row>
    <row r="362" spans="2:16" ht="11.25" customHeight="1">
      <c r="B362" s="25">
        <v>43922</v>
      </c>
      <c r="C362" s="26">
        <v>54667</v>
      </c>
      <c r="D362" s="10">
        <v>353</v>
      </c>
      <c r="E362" s="27">
        <v>10745</v>
      </c>
      <c r="F362" s="166"/>
      <c r="G362" s="59"/>
      <c r="H362" s="59"/>
      <c r="I362" s="58">
        <v>15631.15</v>
      </c>
      <c r="J362" s="59"/>
      <c r="K362" s="59"/>
      <c r="L362" s="59"/>
      <c r="M362" s="10">
        <v>8678.81913365382</v>
      </c>
      <c r="N362" s="10">
        <v>3590.367967941878</v>
      </c>
      <c r="O362" s="10">
        <v>824.5168179675724</v>
      </c>
      <c r="P362" s="1"/>
    </row>
    <row r="363" spans="2:16" ht="11.25" customHeight="1">
      <c r="B363" s="25">
        <v>43922</v>
      </c>
      <c r="C363" s="26">
        <v>54697</v>
      </c>
      <c r="D363" s="10">
        <v>354</v>
      </c>
      <c r="E363" s="27">
        <v>10775</v>
      </c>
      <c r="F363" s="166"/>
      <c r="G363" s="59"/>
      <c r="H363" s="59"/>
      <c r="I363" s="58">
        <v>14512.92</v>
      </c>
      <c r="J363" s="59"/>
      <c r="K363" s="59"/>
      <c r="L363" s="59"/>
      <c r="M363" s="10">
        <v>8044.722516690698</v>
      </c>
      <c r="N363" s="10">
        <v>3319.855330980549</v>
      </c>
      <c r="O363" s="10">
        <v>759.2692302951973</v>
      </c>
      <c r="P363" s="1"/>
    </row>
    <row r="364" spans="2:16" ht="11.25" customHeight="1">
      <c r="B364" s="25">
        <v>43922</v>
      </c>
      <c r="C364" s="26">
        <v>54728</v>
      </c>
      <c r="D364" s="10">
        <v>355</v>
      </c>
      <c r="E364" s="27">
        <v>10806</v>
      </c>
      <c r="F364" s="166"/>
      <c r="G364" s="59"/>
      <c r="H364" s="59"/>
      <c r="I364" s="58">
        <v>13390.32</v>
      </c>
      <c r="J364" s="59"/>
      <c r="K364" s="59"/>
      <c r="L364" s="59"/>
      <c r="M364" s="10">
        <v>7409.859995697749</v>
      </c>
      <c r="N364" s="10">
        <v>3050.0867060816286</v>
      </c>
      <c r="O364" s="10">
        <v>694.6170613081123</v>
      </c>
      <c r="P364" s="1"/>
    </row>
    <row r="365" spans="2:16" ht="11.25" customHeight="1">
      <c r="B365" s="25">
        <v>43922</v>
      </c>
      <c r="C365" s="26">
        <v>54758</v>
      </c>
      <c r="D365" s="10">
        <v>356</v>
      </c>
      <c r="E365" s="27">
        <v>10836</v>
      </c>
      <c r="F365" s="166"/>
      <c r="G365" s="59"/>
      <c r="H365" s="59"/>
      <c r="I365" s="58">
        <v>12263.28</v>
      </c>
      <c r="J365" s="59"/>
      <c r="K365" s="59"/>
      <c r="L365" s="59"/>
      <c r="M365" s="10">
        <v>6775.046046640385</v>
      </c>
      <c r="N365" s="10">
        <v>2781.917212304951</v>
      </c>
      <c r="O365" s="10">
        <v>630.9479679230243</v>
      </c>
      <c r="P365" s="1"/>
    </row>
    <row r="366" spans="2:16" ht="11.25" customHeight="1">
      <c r="B366" s="25">
        <v>43922</v>
      </c>
      <c r="C366" s="26">
        <v>54789</v>
      </c>
      <c r="D366" s="10">
        <v>357</v>
      </c>
      <c r="E366" s="27">
        <v>10867</v>
      </c>
      <c r="F366" s="166"/>
      <c r="G366" s="59"/>
      <c r="H366" s="59"/>
      <c r="I366" s="58">
        <v>11131.84</v>
      </c>
      <c r="J366" s="59"/>
      <c r="K366" s="59"/>
      <c r="L366" s="59"/>
      <c r="M366" s="10">
        <v>6139.533048175088</v>
      </c>
      <c r="N366" s="10">
        <v>2514.5564210631846</v>
      </c>
      <c r="O366" s="10">
        <v>567.8940894370587</v>
      </c>
      <c r="P366" s="1"/>
    </row>
    <row r="367" spans="2:16" ht="11.25" customHeight="1">
      <c r="B367" s="25">
        <v>43922</v>
      </c>
      <c r="C367" s="26">
        <v>54820</v>
      </c>
      <c r="D367" s="10">
        <v>358</v>
      </c>
      <c r="E367" s="27">
        <v>10898</v>
      </c>
      <c r="F367" s="166"/>
      <c r="G367" s="59"/>
      <c r="H367" s="59"/>
      <c r="I367" s="58">
        <v>9995.94</v>
      </c>
      <c r="J367" s="59"/>
      <c r="K367" s="59"/>
      <c r="L367" s="59"/>
      <c r="M367" s="10">
        <v>5503.700666817145</v>
      </c>
      <c r="N367" s="10">
        <v>2248.4070673571764</v>
      </c>
      <c r="O367" s="10">
        <v>505.6354623643408</v>
      </c>
      <c r="P367" s="1"/>
    </row>
    <row r="368" spans="2:16" ht="11.25" customHeight="1">
      <c r="B368" s="25">
        <v>43922</v>
      </c>
      <c r="C368" s="26">
        <v>54848</v>
      </c>
      <c r="D368" s="10">
        <v>359</v>
      </c>
      <c r="E368" s="27">
        <v>10926</v>
      </c>
      <c r="F368" s="166"/>
      <c r="G368" s="59"/>
      <c r="H368" s="59"/>
      <c r="I368" s="58">
        <v>8855.58</v>
      </c>
      <c r="J368" s="59"/>
      <c r="K368" s="59"/>
      <c r="L368" s="59"/>
      <c r="M368" s="10">
        <v>4868.355665173118</v>
      </c>
      <c r="N368" s="10">
        <v>1984.2827229506968</v>
      </c>
      <c r="O368" s="10">
        <v>444.5300719006581</v>
      </c>
      <c r="P368" s="1"/>
    </row>
    <row r="369" spans="2:16" ht="11.25" customHeight="1">
      <c r="B369" s="25">
        <v>43922</v>
      </c>
      <c r="C369" s="26">
        <v>54879</v>
      </c>
      <c r="D369" s="10">
        <v>360</v>
      </c>
      <c r="E369" s="27">
        <v>10957</v>
      </c>
      <c r="F369" s="166"/>
      <c r="G369" s="59"/>
      <c r="H369" s="59"/>
      <c r="I369" s="58">
        <v>7710.75</v>
      </c>
      <c r="J369" s="59"/>
      <c r="K369" s="59"/>
      <c r="L369" s="59"/>
      <c r="M369" s="10">
        <v>4231.795667492892</v>
      </c>
      <c r="N369" s="10">
        <v>1720.4419943782154</v>
      </c>
      <c r="O369" s="10">
        <v>383.79052532608154</v>
      </c>
      <c r="P369" s="1"/>
    </row>
    <row r="370" spans="2:16" ht="11.25" customHeight="1">
      <c r="B370" s="25">
        <v>43922</v>
      </c>
      <c r="C370" s="26">
        <v>54909</v>
      </c>
      <c r="D370" s="10">
        <v>361</v>
      </c>
      <c r="E370" s="27">
        <v>10987</v>
      </c>
      <c r="F370" s="166"/>
      <c r="G370" s="59"/>
      <c r="H370" s="59"/>
      <c r="I370" s="58">
        <v>6561.43</v>
      </c>
      <c r="J370" s="59"/>
      <c r="K370" s="59"/>
      <c r="L370" s="59"/>
      <c r="M370" s="10">
        <v>3595.117817040888</v>
      </c>
      <c r="N370" s="10">
        <v>1458.0024032217727</v>
      </c>
      <c r="O370" s="10">
        <v>323.9131187207977</v>
      </c>
      <c r="P370" s="1"/>
    </row>
    <row r="371" spans="2:16" ht="11.25" customHeight="1">
      <c r="B371" s="25">
        <v>43922</v>
      </c>
      <c r="C371" s="26">
        <v>54940</v>
      </c>
      <c r="D371" s="10">
        <v>362</v>
      </c>
      <c r="E371" s="27">
        <v>11018</v>
      </c>
      <c r="F371" s="166"/>
      <c r="G371" s="59"/>
      <c r="H371" s="59"/>
      <c r="I371" s="58">
        <v>5478.52</v>
      </c>
      <c r="J371" s="59"/>
      <c r="K371" s="59"/>
      <c r="L371" s="59"/>
      <c r="M371" s="10">
        <v>2996.681991107269</v>
      </c>
      <c r="N371" s="10">
        <v>1212.2155849027267</v>
      </c>
      <c r="O371" s="10">
        <v>268.1678935193856</v>
      </c>
      <c r="P371" s="1"/>
    </row>
    <row r="372" spans="2:16" ht="11.25" customHeight="1">
      <c r="B372" s="25">
        <v>43922</v>
      </c>
      <c r="C372" s="26">
        <v>54970</v>
      </c>
      <c r="D372" s="10">
        <v>363</v>
      </c>
      <c r="E372" s="27">
        <v>11048</v>
      </c>
      <c r="F372" s="166"/>
      <c r="G372" s="59"/>
      <c r="H372" s="59"/>
      <c r="I372" s="58">
        <v>4391.37</v>
      </c>
      <c r="J372" s="59"/>
      <c r="K372" s="59"/>
      <c r="L372" s="59"/>
      <c r="M372" s="10">
        <v>2398.0818244687975</v>
      </c>
      <c r="N372" s="10">
        <v>967.682684867821</v>
      </c>
      <c r="O372" s="10">
        <v>213.1944874205802</v>
      </c>
      <c r="P372" s="1"/>
    </row>
    <row r="373" spans="2:16" ht="11.25" customHeight="1">
      <c r="B373" s="25">
        <v>43922</v>
      </c>
      <c r="C373" s="26">
        <v>55001</v>
      </c>
      <c r="D373" s="10">
        <v>364</v>
      </c>
      <c r="E373" s="27">
        <v>11079</v>
      </c>
      <c r="F373" s="166"/>
      <c r="G373" s="59"/>
      <c r="H373" s="59"/>
      <c r="I373" s="58">
        <v>3299.96</v>
      </c>
      <c r="J373" s="59"/>
      <c r="K373" s="59"/>
      <c r="L373" s="59"/>
      <c r="M373" s="10">
        <v>1799.0176391843734</v>
      </c>
      <c r="N373" s="10">
        <v>724.0998993030489</v>
      </c>
      <c r="O373" s="10">
        <v>158.85398261825262</v>
      </c>
      <c r="P373" s="1"/>
    </row>
    <row r="374" spans="2:16" ht="11.25" customHeight="1">
      <c r="B374" s="25">
        <v>43922</v>
      </c>
      <c r="C374" s="26">
        <v>55032</v>
      </c>
      <c r="D374" s="10">
        <v>365</v>
      </c>
      <c r="E374" s="27">
        <v>11110</v>
      </c>
      <c r="F374" s="166"/>
      <c r="G374" s="59"/>
      <c r="H374" s="59"/>
      <c r="I374" s="58">
        <v>2204.28</v>
      </c>
      <c r="J374" s="59"/>
      <c r="K374" s="59"/>
      <c r="L374" s="59"/>
      <c r="M374" s="10">
        <v>1199.6547699897533</v>
      </c>
      <c r="N374" s="10">
        <v>481.62990342528985</v>
      </c>
      <c r="O374" s="10">
        <v>105.21306769673302</v>
      </c>
      <c r="P374" s="1"/>
    </row>
    <row r="375" spans="2:16" ht="11.25" customHeight="1">
      <c r="B375" s="25">
        <v>43922</v>
      </c>
      <c r="C375" s="26">
        <v>55062</v>
      </c>
      <c r="D375" s="10">
        <v>366</v>
      </c>
      <c r="E375" s="27">
        <v>11140</v>
      </c>
      <c r="F375" s="166"/>
      <c r="G375" s="59"/>
      <c r="H375" s="59"/>
      <c r="I375" s="58">
        <v>1104.29</v>
      </c>
      <c r="J375" s="59"/>
      <c r="K375" s="59"/>
      <c r="L375" s="59"/>
      <c r="M375" s="10">
        <v>600.0110170614454</v>
      </c>
      <c r="N375" s="10">
        <v>240.2957835915257</v>
      </c>
      <c r="O375" s="10">
        <v>52.2779409455872</v>
      </c>
      <c r="P375" s="1"/>
    </row>
    <row r="376" spans="2:16" ht="11.25" customHeight="1">
      <c r="B376" s="25">
        <v>43922</v>
      </c>
      <c r="C376" s="26">
        <v>55093</v>
      </c>
      <c r="D376" s="10">
        <v>367</v>
      </c>
      <c r="E376" s="27">
        <v>11171</v>
      </c>
      <c r="F376" s="166"/>
      <c r="G376" s="59"/>
      <c r="H376" s="59"/>
      <c r="I376" s="58">
        <v>0</v>
      </c>
      <c r="J376" s="59"/>
      <c r="K376" s="59"/>
      <c r="L376" s="59"/>
      <c r="M376" s="10">
        <v>0</v>
      </c>
      <c r="N376" s="10">
        <v>0</v>
      </c>
      <c r="O376" s="10">
        <v>0</v>
      </c>
      <c r="P376" s="1"/>
    </row>
    <row r="377" spans="2:15" ht="15" customHeight="1">
      <c r="B377" s="28"/>
      <c r="C377" s="29"/>
      <c r="D377" s="29"/>
      <c r="E377" s="28"/>
      <c r="F377" s="167"/>
      <c r="G377" s="168"/>
      <c r="H377" s="168"/>
      <c r="I377" s="169">
        <v>267382139921.29874</v>
      </c>
      <c r="J377" s="168"/>
      <c r="K377" s="168"/>
      <c r="L377" s="168"/>
      <c r="M377" s="30">
        <v>239647371412.15628</v>
      </c>
      <c r="N377" s="30">
        <v>206119481289.8433</v>
      </c>
      <c r="O377" s="30">
        <v>165389656459.79077</v>
      </c>
    </row>
  </sheetData>
  <sheetProtection/>
  <mergeCells count="745">
    <mergeCell ref="F375:H375"/>
    <mergeCell ref="I375:L375"/>
    <mergeCell ref="F376:H376"/>
    <mergeCell ref="I376:L376"/>
    <mergeCell ref="F377:H377"/>
    <mergeCell ref="I377:L377"/>
    <mergeCell ref="F372:H372"/>
    <mergeCell ref="I372:L372"/>
    <mergeCell ref="F373:H373"/>
    <mergeCell ref="I373:L373"/>
    <mergeCell ref="F374:H374"/>
    <mergeCell ref="I374:L374"/>
    <mergeCell ref="F369:H369"/>
    <mergeCell ref="I369:L369"/>
    <mergeCell ref="F370:H370"/>
    <mergeCell ref="I370:L370"/>
    <mergeCell ref="F371:H371"/>
    <mergeCell ref="I371:L371"/>
    <mergeCell ref="F366:H366"/>
    <mergeCell ref="I366:L366"/>
    <mergeCell ref="F367:H367"/>
    <mergeCell ref="I367:L367"/>
    <mergeCell ref="F368:H368"/>
    <mergeCell ref="I368:L368"/>
    <mergeCell ref="F363:H363"/>
    <mergeCell ref="I363:L363"/>
    <mergeCell ref="F364:H364"/>
    <mergeCell ref="I364:L364"/>
    <mergeCell ref="F365:H365"/>
    <mergeCell ref="I365:L365"/>
    <mergeCell ref="F360:H360"/>
    <mergeCell ref="I360:L360"/>
    <mergeCell ref="F361:H361"/>
    <mergeCell ref="I361:L361"/>
    <mergeCell ref="F362:H362"/>
    <mergeCell ref="I362:L362"/>
    <mergeCell ref="F357:H357"/>
    <mergeCell ref="I357:L357"/>
    <mergeCell ref="F358:H358"/>
    <mergeCell ref="I358:L358"/>
    <mergeCell ref="F359:H359"/>
    <mergeCell ref="I359:L359"/>
    <mergeCell ref="F354:H354"/>
    <mergeCell ref="I354:L354"/>
    <mergeCell ref="F355:H355"/>
    <mergeCell ref="I355:L355"/>
    <mergeCell ref="F356:H356"/>
    <mergeCell ref="I356:L356"/>
    <mergeCell ref="F351:H351"/>
    <mergeCell ref="I351:L351"/>
    <mergeCell ref="F352:H352"/>
    <mergeCell ref="I352:L352"/>
    <mergeCell ref="F353:H353"/>
    <mergeCell ref="I353:L353"/>
    <mergeCell ref="F348:H348"/>
    <mergeCell ref="I348:L348"/>
    <mergeCell ref="F349:H349"/>
    <mergeCell ref="I349:L349"/>
    <mergeCell ref="F350:H350"/>
    <mergeCell ref="I350:L350"/>
    <mergeCell ref="F345:H345"/>
    <mergeCell ref="I345:L345"/>
    <mergeCell ref="F346:H346"/>
    <mergeCell ref="I346:L346"/>
    <mergeCell ref="F347:H347"/>
    <mergeCell ref="I347:L347"/>
    <mergeCell ref="F342:H342"/>
    <mergeCell ref="I342:L342"/>
    <mergeCell ref="F343:H343"/>
    <mergeCell ref="I343:L343"/>
    <mergeCell ref="F344:H344"/>
    <mergeCell ref="I344:L344"/>
    <mergeCell ref="F339:H339"/>
    <mergeCell ref="I339:L339"/>
    <mergeCell ref="F340:H340"/>
    <mergeCell ref="I340:L340"/>
    <mergeCell ref="F341:H341"/>
    <mergeCell ref="I341:L341"/>
    <mergeCell ref="F336:H336"/>
    <mergeCell ref="I336:L336"/>
    <mergeCell ref="F337:H337"/>
    <mergeCell ref="I337:L337"/>
    <mergeCell ref="F338:H338"/>
    <mergeCell ref="I338:L338"/>
    <mergeCell ref="F333:H333"/>
    <mergeCell ref="I333:L333"/>
    <mergeCell ref="F334:H334"/>
    <mergeCell ref="I334:L334"/>
    <mergeCell ref="F335:H335"/>
    <mergeCell ref="I335:L335"/>
    <mergeCell ref="F330:H330"/>
    <mergeCell ref="I330:L330"/>
    <mergeCell ref="F331:H331"/>
    <mergeCell ref="I331:L331"/>
    <mergeCell ref="F332:H332"/>
    <mergeCell ref="I332:L332"/>
    <mergeCell ref="F327:H327"/>
    <mergeCell ref="I327:L327"/>
    <mergeCell ref="F328:H328"/>
    <mergeCell ref="I328:L328"/>
    <mergeCell ref="F329:H329"/>
    <mergeCell ref="I329:L329"/>
    <mergeCell ref="F324:H324"/>
    <mergeCell ref="I324:L324"/>
    <mergeCell ref="F325:H325"/>
    <mergeCell ref="I325:L325"/>
    <mergeCell ref="F326:H326"/>
    <mergeCell ref="I326:L326"/>
    <mergeCell ref="F321:H321"/>
    <mergeCell ref="I321:L321"/>
    <mergeCell ref="F322:H322"/>
    <mergeCell ref="I322:L322"/>
    <mergeCell ref="F323:H323"/>
    <mergeCell ref="I323:L323"/>
    <mergeCell ref="F318:H318"/>
    <mergeCell ref="I318:L318"/>
    <mergeCell ref="F319:H319"/>
    <mergeCell ref="I319:L319"/>
    <mergeCell ref="F320:H320"/>
    <mergeCell ref="I320:L320"/>
    <mergeCell ref="F315:H315"/>
    <mergeCell ref="I315:L315"/>
    <mergeCell ref="F316:H316"/>
    <mergeCell ref="I316:L316"/>
    <mergeCell ref="F317:H317"/>
    <mergeCell ref="I317:L317"/>
    <mergeCell ref="F312:H312"/>
    <mergeCell ref="I312:L312"/>
    <mergeCell ref="F313:H313"/>
    <mergeCell ref="I313:L313"/>
    <mergeCell ref="F314:H314"/>
    <mergeCell ref="I314:L314"/>
    <mergeCell ref="F309:H309"/>
    <mergeCell ref="I309:L309"/>
    <mergeCell ref="F310:H310"/>
    <mergeCell ref="I310:L310"/>
    <mergeCell ref="F311:H311"/>
    <mergeCell ref="I311:L311"/>
    <mergeCell ref="F306:H306"/>
    <mergeCell ref="I306:L306"/>
    <mergeCell ref="F307:H307"/>
    <mergeCell ref="I307:L307"/>
    <mergeCell ref="F308:H308"/>
    <mergeCell ref="I308:L308"/>
    <mergeCell ref="F303:H303"/>
    <mergeCell ref="I303:L303"/>
    <mergeCell ref="F304:H304"/>
    <mergeCell ref="I304:L304"/>
    <mergeCell ref="F305:H305"/>
    <mergeCell ref="I305:L305"/>
    <mergeCell ref="F300:H300"/>
    <mergeCell ref="I300:L300"/>
    <mergeCell ref="F301:H301"/>
    <mergeCell ref="I301:L301"/>
    <mergeCell ref="F302:H302"/>
    <mergeCell ref="I302:L302"/>
    <mergeCell ref="F297:H297"/>
    <mergeCell ref="I297:L297"/>
    <mergeCell ref="F298:H298"/>
    <mergeCell ref="I298:L298"/>
    <mergeCell ref="F299:H299"/>
    <mergeCell ref="I299:L299"/>
    <mergeCell ref="F294:H294"/>
    <mergeCell ref="I294:L294"/>
    <mergeCell ref="F295:H295"/>
    <mergeCell ref="I295:L295"/>
    <mergeCell ref="F296:H296"/>
    <mergeCell ref="I296:L296"/>
    <mergeCell ref="F291:H291"/>
    <mergeCell ref="I291:L291"/>
    <mergeCell ref="F292:H292"/>
    <mergeCell ref="I292:L292"/>
    <mergeCell ref="F293:H293"/>
    <mergeCell ref="I293:L293"/>
    <mergeCell ref="F288:H288"/>
    <mergeCell ref="I288:L288"/>
    <mergeCell ref="F289:H289"/>
    <mergeCell ref="I289:L289"/>
    <mergeCell ref="F290:H290"/>
    <mergeCell ref="I290:L290"/>
    <mergeCell ref="F285:H285"/>
    <mergeCell ref="I285:L285"/>
    <mergeCell ref="F286:H286"/>
    <mergeCell ref="I286:L286"/>
    <mergeCell ref="F287:H287"/>
    <mergeCell ref="I287:L287"/>
    <mergeCell ref="F282:H282"/>
    <mergeCell ref="I282:L282"/>
    <mergeCell ref="F283:H283"/>
    <mergeCell ref="I283:L283"/>
    <mergeCell ref="F284:H284"/>
    <mergeCell ref="I284:L284"/>
    <mergeCell ref="F279:H279"/>
    <mergeCell ref="I279:L279"/>
    <mergeCell ref="F280:H280"/>
    <mergeCell ref="I280:L280"/>
    <mergeCell ref="F281:H281"/>
    <mergeCell ref="I281:L281"/>
    <mergeCell ref="F276:H276"/>
    <mergeCell ref="I276:L276"/>
    <mergeCell ref="F277:H277"/>
    <mergeCell ref="I277:L277"/>
    <mergeCell ref="F278:H278"/>
    <mergeCell ref="I278:L278"/>
    <mergeCell ref="F273:H273"/>
    <mergeCell ref="I273:L273"/>
    <mergeCell ref="F274:H274"/>
    <mergeCell ref="I274:L274"/>
    <mergeCell ref="F275:H275"/>
    <mergeCell ref="I275:L275"/>
    <mergeCell ref="F270:H270"/>
    <mergeCell ref="I270:L270"/>
    <mergeCell ref="F271:H271"/>
    <mergeCell ref="I271:L271"/>
    <mergeCell ref="F272:H272"/>
    <mergeCell ref="I272:L272"/>
    <mergeCell ref="F267:H267"/>
    <mergeCell ref="I267:L267"/>
    <mergeCell ref="F268:H268"/>
    <mergeCell ref="I268:L268"/>
    <mergeCell ref="F269:H269"/>
    <mergeCell ref="I269:L269"/>
    <mergeCell ref="F264:H264"/>
    <mergeCell ref="I264:L264"/>
    <mergeCell ref="F265:H265"/>
    <mergeCell ref="I265:L265"/>
    <mergeCell ref="F266:H266"/>
    <mergeCell ref="I266:L266"/>
    <mergeCell ref="F261:H261"/>
    <mergeCell ref="I261:L261"/>
    <mergeCell ref="F262:H262"/>
    <mergeCell ref="I262:L262"/>
    <mergeCell ref="F263:H263"/>
    <mergeCell ref="I263:L263"/>
    <mergeCell ref="F258:H258"/>
    <mergeCell ref="I258:L258"/>
    <mergeCell ref="F259:H259"/>
    <mergeCell ref="I259:L259"/>
    <mergeCell ref="F260:H260"/>
    <mergeCell ref="I260:L260"/>
    <mergeCell ref="F255:H255"/>
    <mergeCell ref="I255:L255"/>
    <mergeCell ref="F256:H256"/>
    <mergeCell ref="I256:L256"/>
    <mergeCell ref="F257:H257"/>
    <mergeCell ref="I257:L257"/>
    <mergeCell ref="F252:H252"/>
    <mergeCell ref="I252:L252"/>
    <mergeCell ref="F253:H253"/>
    <mergeCell ref="I253:L253"/>
    <mergeCell ref="F254:H254"/>
    <mergeCell ref="I254:L254"/>
    <mergeCell ref="F249:H249"/>
    <mergeCell ref="I249:L249"/>
    <mergeCell ref="F250:H250"/>
    <mergeCell ref="I250:L250"/>
    <mergeCell ref="F251:H251"/>
    <mergeCell ref="I251:L251"/>
    <mergeCell ref="F246:H246"/>
    <mergeCell ref="I246:L246"/>
    <mergeCell ref="F247:H247"/>
    <mergeCell ref="I247:L247"/>
    <mergeCell ref="F248:H248"/>
    <mergeCell ref="I248:L248"/>
    <mergeCell ref="F243:H243"/>
    <mergeCell ref="I243:L243"/>
    <mergeCell ref="F244:H244"/>
    <mergeCell ref="I244:L244"/>
    <mergeCell ref="F245:H245"/>
    <mergeCell ref="I245:L245"/>
    <mergeCell ref="F240:H240"/>
    <mergeCell ref="I240:L240"/>
    <mergeCell ref="F241:H241"/>
    <mergeCell ref="I241:L241"/>
    <mergeCell ref="F242:H242"/>
    <mergeCell ref="I242:L242"/>
    <mergeCell ref="F237:H237"/>
    <mergeCell ref="I237:L237"/>
    <mergeCell ref="F238:H238"/>
    <mergeCell ref="I238:L238"/>
    <mergeCell ref="F239:H239"/>
    <mergeCell ref="I239:L239"/>
    <mergeCell ref="F234:H234"/>
    <mergeCell ref="I234:L234"/>
    <mergeCell ref="F235:H235"/>
    <mergeCell ref="I235:L235"/>
    <mergeCell ref="F236:H236"/>
    <mergeCell ref="I236:L236"/>
    <mergeCell ref="F231:H231"/>
    <mergeCell ref="I231:L231"/>
    <mergeCell ref="F232:H232"/>
    <mergeCell ref="I232:L232"/>
    <mergeCell ref="F233:H233"/>
    <mergeCell ref="I233:L233"/>
    <mergeCell ref="F228:H228"/>
    <mergeCell ref="I228:L228"/>
    <mergeCell ref="F229:H229"/>
    <mergeCell ref="I229:L229"/>
    <mergeCell ref="F230:H230"/>
    <mergeCell ref="I230:L230"/>
    <mergeCell ref="F225:H225"/>
    <mergeCell ref="I225:L225"/>
    <mergeCell ref="F226:H226"/>
    <mergeCell ref="I226:L226"/>
    <mergeCell ref="F227:H227"/>
    <mergeCell ref="I227:L227"/>
    <mergeCell ref="F222:H222"/>
    <mergeCell ref="I222:L222"/>
    <mergeCell ref="F223:H223"/>
    <mergeCell ref="I223:L223"/>
    <mergeCell ref="F224:H224"/>
    <mergeCell ref="I224:L224"/>
    <mergeCell ref="F219:H219"/>
    <mergeCell ref="I219:L219"/>
    <mergeCell ref="F220:H220"/>
    <mergeCell ref="I220:L220"/>
    <mergeCell ref="F221:H221"/>
    <mergeCell ref="I221:L221"/>
    <mergeCell ref="F216:H216"/>
    <mergeCell ref="I216:L216"/>
    <mergeCell ref="F217:H217"/>
    <mergeCell ref="I217:L217"/>
    <mergeCell ref="F218:H218"/>
    <mergeCell ref="I218:L218"/>
    <mergeCell ref="F213:H213"/>
    <mergeCell ref="I213:L213"/>
    <mergeCell ref="F214:H214"/>
    <mergeCell ref="I214:L214"/>
    <mergeCell ref="F215:H215"/>
    <mergeCell ref="I215:L215"/>
    <mergeCell ref="F210:H210"/>
    <mergeCell ref="I210:L210"/>
    <mergeCell ref="F211:H211"/>
    <mergeCell ref="I211:L211"/>
    <mergeCell ref="F212:H212"/>
    <mergeCell ref="I212:L212"/>
    <mergeCell ref="F207:H207"/>
    <mergeCell ref="I207:L207"/>
    <mergeCell ref="F208:H208"/>
    <mergeCell ref="I208:L208"/>
    <mergeCell ref="F209:H209"/>
    <mergeCell ref="I209:L209"/>
    <mergeCell ref="F204:H204"/>
    <mergeCell ref="I204:L204"/>
    <mergeCell ref="F205:H205"/>
    <mergeCell ref="I205:L205"/>
    <mergeCell ref="F206:H206"/>
    <mergeCell ref="I206:L206"/>
    <mergeCell ref="F201:H201"/>
    <mergeCell ref="I201:L201"/>
    <mergeCell ref="F202:H202"/>
    <mergeCell ref="I202:L202"/>
    <mergeCell ref="F203:H203"/>
    <mergeCell ref="I203:L203"/>
    <mergeCell ref="F198:H198"/>
    <mergeCell ref="I198:L198"/>
    <mergeCell ref="F199:H199"/>
    <mergeCell ref="I199:L199"/>
    <mergeCell ref="F200:H200"/>
    <mergeCell ref="I200:L200"/>
    <mergeCell ref="F195:H195"/>
    <mergeCell ref="I195:L195"/>
    <mergeCell ref="F196:H196"/>
    <mergeCell ref="I196:L196"/>
    <mergeCell ref="F197:H197"/>
    <mergeCell ref="I197:L197"/>
    <mergeCell ref="F192:H192"/>
    <mergeCell ref="I192:L192"/>
    <mergeCell ref="F193:H193"/>
    <mergeCell ref="I193:L193"/>
    <mergeCell ref="F194:H194"/>
    <mergeCell ref="I194:L194"/>
    <mergeCell ref="F189:H189"/>
    <mergeCell ref="I189:L189"/>
    <mergeCell ref="F190:H190"/>
    <mergeCell ref="I190:L190"/>
    <mergeCell ref="F191:H191"/>
    <mergeCell ref="I191:L191"/>
    <mergeCell ref="F186:H186"/>
    <mergeCell ref="I186:L186"/>
    <mergeCell ref="F187:H187"/>
    <mergeCell ref="I187:L187"/>
    <mergeCell ref="F188:H188"/>
    <mergeCell ref="I188:L188"/>
    <mergeCell ref="F183:H183"/>
    <mergeCell ref="I183:L183"/>
    <mergeCell ref="F184:H184"/>
    <mergeCell ref="I184:L184"/>
    <mergeCell ref="F185:H185"/>
    <mergeCell ref="I185:L185"/>
    <mergeCell ref="F180:H180"/>
    <mergeCell ref="I180:L180"/>
    <mergeCell ref="F181:H181"/>
    <mergeCell ref="I181:L181"/>
    <mergeCell ref="F182:H182"/>
    <mergeCell ref="I182:L182"/>
    <mergeCell ref="F177:H177"/>
    <mergeCell ref="I177:L177"/>
    <mergeCell ref="F178:H178"/>
    <mergeCell ref="I178:L178"/>
    <mergeCell ref="F179:H179"/>
    <mergeCell ref="I179:L179"/>
    <mergeCell ref="F174:H174"/>
    <mergeCell ref="I174:L174"/>
    <mergeCell ref="F175:H175"/>
    <mergeCell ref="I175:L175"/>
    <mergeCell ref="F176:H176"/>
    <mergeCell ref="I176:L176"/>
    <mergeCell ref="F171:H171"/>
    <mergeCell ref="I171:L171"/>
    <mergeCell ref="F172:H172"/>
    <mergeCell ref="I172:L172"/>
    <mergeCell ref="F173:H173"/>
    <mergeCell ref="I173:L173"/>
    <mergeCell ref="F168:H168"/>
    <mergeCell ref="I168:L168"/>
    <mergeCell ref="F169:H169"/>
    <mergeCell ref="I169:L169"/>
    <mergeCell ref="F170:H170"/>
    <mergeCell ref="I170:L170"/>
    <mergeCell ref="F165:H165"/>
    <mergeCell ref="I165:L165"/>
    <mergeCell ref="F166:H166"/>
    <mergeCell ref="I166:L166"/>
    <mergeCell ref="F167:H167"/>
    <mergeCell ref="I167:L167"/>
    <mergeCell ref="F162:H162"/>
    <mergeCell ref="I162:L162"/>
    <mergeCell ref="F163:H163"/>
    <mergeCell ref="I163:L163"/>
    <mergeCell ref="F164:H164"/>
    <mergeCell ref="I164:L164"/>
    <mergeCell ref="F159:H159"/>
    <mergeCell ref="I159:L159"/>
    <mergeCell ref="F160:H160"/>
    <mergeCell ref="I160:L160"/>
    <mergeCell ref="F161:H161"/>
    <mergeCell ref="I161:L161"/>
    <mergeCell ref="F156:H156"/>
    <mergeCell ref="I156:L156"/>
    <mergeCell ref="F157:H157"/>
    <mergeCell ref="I157:L157"/>
    <mergeCell ref="F158:H158"/>
    <mergeCell ref="I158:L158"/>
    <mergeCell ref="F153:H153"/>
    <mergeCell ref="I153:L153"/>
    <mergeCell ref="F154:H154"/>
    <mergeCell ref="I154:L154"/>
    <mergeCell ref="F155:H155"/>
    <mergeCell ref="I155:L155"/>
    <mergeCell ref="F150:H150"/>
    <mergeCell ref="I150:L150"/>
    <mergeCell ref="F151:H151"/>
    <mergeCell ref="I151:L151"/>
    <mergeCell ref="F152:H152"/>
    <mergeCell ref="I152:L152"/>
    <mergeCell ref="F147:H147"/>
    <mergeCell ref="I147:L147"/>
    <mergeCell ref="F148:H148"/>
    <mergeCell ref="I148:L148"/>
    <mergeCell ref="F149:H149"/>
    <mergeCell ref="I149:L149"/>
    <mergeCell ref="F144:H144"/>
    <mergeCell ref="I144:L144"/>
    <mergeCell ref="F145:H145"/>
    <mergeCell ref="I145:L145"/>
    <mergeCell ref="F146:H146"/>
    <mergeCell ref="I146:L146"/>
    <mergeCell ref="F141:H141"/>
    <mergeCell ref="I141:L141"/>
    <mergeCell ref="F142:H142"/>
    <mergeCell ref="I142:L142"/>
    <mergeCell ref="F143:H143"/>
    <mergeCell ref="I143:L143"/>
    <mergeCell ref="F138:H138"/>
    <mergeCell ref="I138:L138"/>
    <mergeCell ref="F139:H139"/>
    <mergeCell ref="I139:L139"/>
    <mergeCell ref="F140:H140"/>
    <mergeCell ref="I140:L140"/>
    <mergeCell ref="F135:H135"/>
    <mergeCell ref="I135:L135"/>
    <mergeCell ref="F136:H136"/>
    <mergeCell ref="I136:L136"/>
    <mergeCell ref="F137:H137"/>
    <mergeCell ref="I137:L137"/>
    <mergeCell ref="F132:H132"/>
    <mergeCell ref="I132:L132"/>
    <mergeCell ref="F133:H133"/>
    <mergeCell ref="I133:L133"/>
    <mergeCell ref="F134:H134"/>
    <mergeCell ref="I134:L134"/>
    <mergeCell ref="F129:H129"/>
    <mergeCell ref="I129:L129"/>
    <mergeCell ref="F130:H130"/>
    <mergeCell ref="I130:L130"/>
    <mergeCell ref="F131:H131"/>
    <mergeCell ref="I131:L131"/>
    <mergeCell ref="F126:H126"/>
    <mergeCell ref="I126:L126"/>
    <mergeCell ref="F127:H127"/>
    <mergeCell ref="I127:L127"/>
    <mergeCell ref="F128:H128"/>
    <mergeCell ref="I128:L128"/>
    <mergeCell ref="F123:H123"/>
    <mergeCell ref="I123:L123"/>
    <mergeCell ref="F124:H124"/>
    <mergeCell ref="I124:L124"/>
    <mergeCell ref="F125:H125"/>
    <mergeCell ref="I125:L125"/>
    <mergeCell ref="F120:H120"/>
    <mergeCell ref="I120:L120"/>
    <mergeCell ref="F121:H121"/>
    <mergeCell ref="I121:L121"/>
    <mergeCell ref="F122:H122"/>
    <mergeCell ref="I122:L122"/>
    <mergeCell ref="F117:H117"/>
    <mergeCell ref="I117:L117"/>
    <mergeCell ref="F118:H118"/>
    <mergeCell ref="I118:L118"/>
    <mergeCell ref="F119:H119"/>
    <mergeCell ref="I119:L119"/>
    <mergeCell ref="F114:H114"/>
    <mergeCell ref="I114:L114"/>
    <mergeCell ref="F115:H115"/>
    <mergeCell ref="I115:L115"/>
    <mergeCell ref="F116:H116"/>
    <mergeCell ref="I116:L116"/>
    <mergeCell ref="F111:H111"/>
    <mergeCell ref="I111:L111"/>
    <mergeCell ref="F112:H112"/>
    <mergeCell ref="I112:L112"/>
    <mergeCell ref="F113:H113"/>
    <mergeCell ref="I113:L113"/>
    <mergeCell ref="F108:H108"/>
    <mergeCell ref="I108:L108"/>
    <mergeCell ref="F109:H109"/>
    <mergeCell ref="I109:L109"/>
    <mergeCell ref="F110:H110"/>
    <mergeCell ref="I110:L110"/>
    <mergeCell ref="F105:H105"/>
    <mergeCell ref="I105:L105"/>
    <mergeCell ref="F106:H106"/>
    <mergeCell ref="I106:L106"/>
    <mergeCell ref="F107:H107"/>
    <mergeCell ref="I107:L107"/>
    <mergeCell ref="F102:H102"/>
    <mergeCell ref="I102:L102"/>
    <mergeCell ref="F103:H103"/>
    <mergeCell ref="I103:L103"/>
    <mergeCell ref="F104:H104"/>
    <mergeCell ref="I104:L104"/>
    <mergeCell ref="F99:H99"/>
    <mergeCell ref="I99:L99"/>
    <mergeCell ref="F100:H100"/>
    <mergeCell ref="I100:L100"/>
    <mergeCell ref="F101:H101"/>
    <mergeCell ref="I101:L101"/>
    <mergeCell ref="F96:H96"/>
    <mergeCell ref="I96:L96"/>
    <mergeCell ref="F97:H97"/>
    <mergeCell ref="I97:L97"/>
    <mergeCell ref="F98:H98"/>
    <mergeCell ref="I98:L98"/>
    <mergeCell ref="F93:H93"/>
    <mergeCell ref="I93:L93"/>
    <mergeCell ref="F94:H94"/>
    <mergeCell ref="I94:L94"/>
    <mergeCell ref="F95:H95"/>
    <mergeCell ref="I95:L95"/>
    <mergeCell ref="F90:H90"/>
    <mergeCell ref="I90:L90"/>
    <mergeCell ref="F91:H91"/>
    <mergeCell ref="I91:L91"/>
    <mergeCell ref="F92:H92"/>
    <mergeCell ref="I92:L92"/>
    <mergeCell ref="F87:H87"/>
    <mergeCell ref="I87:L87"/>
    <mergeCell ref="F88:H88"/>
    <mergeCell ref="I88:L88"/>
    <mergeCell ref="F89:H89"/>
    <mergeCell ref="I89:L89"/>
    <mergeCell ref="F84:H84"/>
    <mergeCell ref="I84:L84"/>
    <mergeCell ref="F85:H85"/>
    <mergeCell ref="I85:L85"/>
    <mergeCell ref="F86:H86"/>
    <mergeCell ref="I86:L86"/>
    <mergeCell ref="F81:H81"/>
    <mergeCell ref="I81:L81"/>
    <mergeCell ref="F82:H82"/>
    <mergeCell ref="I82:L82"/>
    <mergeCell ref="F83:H83"/>
    <mergeCell ref="I83:L83"/>
    <mergeCell ref="F78:H78"/>
    <mergeCell ref="I78:L78"/>
    <mergeCell ref="F79:H79"/>
    <mergeCell ref="I79:L79"/>
    <mergeCell ref="F80:H80"/>
    <mergeCell ref="I80:L80"/>
    <mergeCell ref="F75:H75"/>
    <mergeCell ref="I75:L75"/>
    <mergeCell ref="F76:H76"/>
    <mergeCell ref="I76:L76"/>
    <mergeCell ref="F77:H77"/>
    <mergeCell ref="I77:L77"/>
    <mergeCell ref="F72:H72"/>
    <mergeCell ref="I72:L72"/>
    <mergeCell ref="F73:H73"/>
    <mergeCell ref="I73:L73"/>
    <mergeCell ref="F74:H74"/>
    <mergeCell ref="I74:L74"/>
    <mergeCell ref="F69:H69"/>
    <mergeCell ref="I69:L69"/>
    <mergeCell ref="F70:H70"/>
    <mergeCell ref="I70:L70"/>
    <mergeCell ref="F71:H71"/>
    <mergeCell ref="I71:L71"/>
    <mergeCell ref="F66:H66"/>
    <mergeCell ref="I66:L66"/>
    <mergeCell ref="F67:H67"/>
    <mergeCell ref="I67:L67"/>
    <mergeCell ref="F68:H68"/>
    <mergeCell ref="I68:L68"/>
    <mergeCell ref="F63:H63"/>
    <mergeCell ref="I63:L63"/>
    <mergeCell ref="F64:H64"/>
    <mergeCell ref="I64:L64"/>
    <mergeCell ref="F65:H65"/>
    <mergeCell ref="I65:L65"/>
    <mergeCell ref="F60:H60"/>
    <mergeCell ref="I60:L60"/>
    <mergeCell ref="F61:H61"/>
    <mergeCell ref="I61:L61"/>
    <mergeCell ref="F62:H62"/>
    <mergeCell ref="I62:L62"/>
    <mergeCell ref="F57:H57"/>
    <mergeCell ref="I57:L57"/>
    <mergeCell ref="F58:H58"/>
    <mergeCell ref="I58:L58"/>
    <mergeCell ref="F59:H59"/>
    <mergeCell ref="I59:L59"/>
    <mergeCell ref="F54:H54"/>
    <mergeCell ref="I54:L54"/>
    <mergeCell ref="F55:H55"/>
    <mergeCell ref="I55:L55"/>
    <mergeCell ref="F56:H56"/>
    <mergeCell ref="I56:L56"/>
    <mergeCell ref="F51:H51"/>
    <mergeCell ref="I51:L51"/>
    <mergeCell ref="F52:H52"/>
    <mergeCell ref="I52:L52"/>
    <mergeCell ref="F53:H53"/>
    <mergeCell ref="I53:L53"/>
    <mergeCell ref="F48:H48"/>
    <mergeCell ref="I48:L48"/>
    <mergeCell ref="F49:H49"/>
    <mergeCell ref="I49:L49"/>
    <mergeCell ref="F50:H50"/>
    <mergeCell ref="I50:L50"/>
    <mergeCell ref="F45:H45"/>
    <mergeCell ref="I45:L45"/>
    <mergeCell ref="F46:H46"/>
    <mergeCell ref="I46:L46"/>
    <mergeCell ref="F47:H47"/>
    <mergeCell ref="I47:L47"/>
    <mergeCell ref="F42:H42"/>
    <mergeCell ref="I42:L42"/>
    <mergeCell ref="F43:H43"/>
    <mergeCell ref="I43:L43"/>
    <mergeCell ref="F44:H44"/>
    <mergeCell ref="I44:L44"/>
    <mergeCell ref="F39:H39"/>
    <mergeCell ref="I39:L39"/>
    <mergeCell ref="F40:H40"/>
    <mergeCell ref="I40:L40"/>
    <mergeCell ref="F41:H41"/>
    <mergeCell ref="I41:L41"/>
    <mergeCell ref="F36:H36"/>
    <mergeCell ref="I36:L36"/>
    <mergeCell ref="F37:H37"/>
    <mergeCell ref="I37:L37"/>
    <mergeCell ref="F38:H38"/>
    <mergeCell ref="I38:L38"/>
    <mergeCell ref="F33:H33"/>
    <mergeCell ref="I33:L33"/>
    <mergeCell ref="F34:H34"/>
    <mergeCell ref="I34:L34"/>
    <mergeCell ref="F35:H35"/>
    <mergeCell ref="I35:L35"/>
    <mergeCell ref="F30:H30"/>
    <mergeCell ref="I30:L30"/>
    <mergeCell ref="F31:H31"/>
    <mergeCell ref="I31:L31"/>
    <mergeCell ref="F32:H32"/>
    <mergeCell ref="I32:L32"/>
    <mergeCell ref="F27:H27"/>
    <mergeCell ref="I27:L27"/>
    <mergeCell ref="F28:H28"/>
    <mergeCell ref="I28:L28"/>
    <mergeCell ref="F29:H29"/>
    <mergeCell ref="I29:L29"/>
    <mergeCell ref="F24:H24"/>
    <mergeCell ref="I24:L24"/>
    <mergeCell ref="F25:H25"/>
    <mergeCell ref="I25:L25"/>
    <mergeCell ref="F26:H26"/>
    <mergeCell ref="I26:L26"/>
    <mergeCell ref="F21:H21"/>
    <mergeCell ref="I21:L21"/>
    <mergeCell ref="F22:H22"/>
    <mergeCell ref="I22:L22"/>
    <mergeCell ref="F23:H23"/>
    <mergeCell ref="I23:L23"/>
    <mergeCell ref="F18:H18"/>
    <mergeCell ref="I18:L18"/>
    <mergeCell ref="F19:H19"/>
    <mergeCell ref="I19:L19"/>
    <mergeCell ref="F20:H20"/>
    <mergeCell ref="I20:L20"/>
    <mergeCell ref="F15:H15"/>
    <mergeCell ref="I15:L15"/>
    <mergeCell ref="F16:H16"/>
    <mergeCell ref="I16:L16"/>
    <mergeCell ref="F17:H17"/>
    <mergeCell ref="I17:L17"/>
    <mergeCell ref="F12:H12"/>
    <mergeCell ref="I12:L12"/>
    <mergeCell ref="F13:H13"/>
    <mergeCell ref="I13:L13"/>
    <mergeCell ref="F14:H14"/>
    <mergeCell ref="I14:L14"/>
    <mergeCell ref="F9:H9"/>
    <mergeCell ref="I9:L9"/>
    <mergeCell ref="F10:H10"/>
    <mergeCell ref="I10:L10"/>
    <mergeCell ref="F11:H11"/>
    <mergeCell ref="I11:L11"/>
    <mergeCell ref="K2:P2"/>
    <mergeCell ref="B4:P4"/>
    <mergeCell ref="B6:F6"/>
    <mergeCell ref="B8:D8"/>
    <mergeCell ref="E8:H8"/>
    <mergeCell ref="I8:O8"/>
    <mergeCell ref="H6:K6"/>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66">
      <selection activeCell="D9" sqref="D9"/>
    </sheetView>
  </sheetViews>
  <sheetFormatPr defaultColWidth="8.8515625" defaultRowHeight="12.75" outlineLevelRow="1"/>
  <cols>
    <col min="1" max="1" width="13.28125" style="216" customWidth="1"/>
    <col min="2" max="2" width="60.57421875" style="216" bestFit="1" customWidth="1"/>
    <col min="3" max="7" width="41.00390625" style="216" customWidth="1"/>
    <col min="8" max="8" width="7.28125" style="216" customWidth="1"/>
    <col min="9" max="9" width="92.00390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2" ht="45" customHeight="1">
      <c r="A1" s="333" t="s">
        <v>2047</v>
      </c>
      <c r="B1" s="333"/>
    </row>
    <row r="2" spans="1:13" ht="31.5">
      <c r="A2" s="212" t="s">
        <v>2048</v>
      </c>
      <c r="B2" s="212"/>
      <c r="C2" s="213"/>
      <c r="D2" s="213"/>
      <c r="E2" s="213"/>
      <c r="F2" s="214" t="s">
        <v>1865</v>
      </c>
      <c r="G2" s="258"/>
      <c r="H2" s="213"/>
      <c r="I2" s="170"/>
      <c r="J2" s="213"/>
      <c r="K2" s="213"/>
      <c r="L2" s="213"/>
      <c r="M2" s="213"/>
    </row>
    <row r="3" spans="1:13" ht="15.75" thickBot="1">
      <c r="A3" s="213"/>
      <c r="B3" s="215"/>
      <c r="C3" s="215"/>
      <c r="D3" s="213"/>
      <c r="E3" s="213"/>
      <c r="F3" s="213"/>
      <c r="G3" s="213"/>
      <c r="H3" s="213"/>
      <c r="L3" s="213"/>
      <c r="M3" s="213"/>
    </row>
    <row r="4" spans="1:13" ht="19.5" thickBot="1">
      <c r="A4" s="217"/>
      <c r="B4" s="218" t="s">
        <v>0</v>
      </c>
      <c r="C4" s="219" t="s">
        <v>2049</v>
      </c>
      <c r="D4" s="217"/>
      <c r="E4" s="217"/>
      <c r="F4" s="213"/>
      <c r="G4" s="213"/>
      <c r="H4" s="213"/>
      <c r="I4" s="227" t="s">
        <v>2050</v>
      </c>
      <c r="J4" s="328" t="s">
        <v>2027</v>
      </c>
      <c r="L4" s="213"/>
      <c r="M4" s="213"/>
    </row>
    <row r="5" spans="8:13" ht="15.75" thickBot="1">
      <c r="H5" s="213"/>
      <c r="I5" s="334" t="s">
        <v>2029</v>
      </c>
      <c r="J5" s="216" t="s">
        <v>45</v>
      </c>
      <c r="L5" s="213"/>
      <c r="M5" s="213"/>
    </row>
    <row r="6" spans="1:13" ht="18.75">
      <c r="A6" s="220"/>
      <c r="B6" s="221" t="s">
        <v>2051</v>
      </c>
      <c r="C6" s="220"/>
      <c r="E6" s="222"/>
      <c r="F6" s="222"/>
      <c r="G6" s="222"/>
      <c r="H6" s="213"/>
      <c r="I6" s="334" t="s">
        <v>2031</v>
      </c>
      <c r="J6" s="216" t="s">
        <v>2032</v>
      </c>
      <c r="L6" s="213"/>
      <c r="M6" s="213"/>
    </row>
    <row r="7" spans="2:13" ht="15">
      <c r="B7" s="223" t="s">
        <v>2052</v>
      </c>
      <c r="H7" s="213"/>
      <c r="I7" s="334" t="s">
        <v>2034</v>
      </c>
      <c r="J7" s="216" t="s">
        <v>2035</v>
      </c>
      <c r="L7" s="213"/>
      <c r="M7" s="213"/>
    </row>
    <row r="8" spans="2:13" ht="15">
      <c r="B8" s="223" t="s">
        <v>880</v>
      </c>
      <c r="H8" s="213"/>
      <c r="I8" s="334" t="s">
        <v>2053</v>
      </c>
      <c r="J8" s="216" t="s">
        <v>2054</v>
      </c>
      <c r="L8" s="213"/>
      <c r="M8" s="213"/>
    </row>
    <row r="9" spans="2:13" ht="15.75" thickBot="1">
      <c r="B9" s="225" t="s">
        <v>881</v>
      </c>
      <c r="H9" s="213"/>
      <c r="L9" s="213"/>
      <c r="M9" s="213"/>
    </row>
    <row r="10" spans="2:13" ht="15">
      <c r="B10" s="226"/>
      <c r="H10" s="213"/>
      <c r="I10" s="335" t="s">
        <v>2055</v>
      </c>
      <c r="L10" s="213"/>
      <c r="M10" s="213"/>
    </row>
    <row r="11" spans="2:13" ht="15">
      <c r="B11" s="226"/>
      <c r="H11" s="213"/>
      <c r="I11" s="335" t="s">
        <v>2056</v>
      </c>
      <c r="L11" s="213"/>
      <c r="M11" s="213"/>
    </row>
    <row r="12" spans="1:13" ht="37.5">
      <c r="A12" s="227" t="s">
        <v>5</v>
      </c>
      <c r="B12" s="227" t="s">
        <v>879</v>
      </c>
      <c r="C12" s="228"/>
      <c r="D12" s="228"/>
      <c r="E12" s="228"/>
      <c r="F12" s="228"/>
      <c r="G12" s="228"/>
      <c r="H12" s="213"/>
      <c r="L12" s="213"/>
      <c r="M12" s="213"/>
    </row>
    <row r="13" spans="1:13" ht="15" customHeight="1">
      <c r="A13" s="237"/>
      <c r="B13" s="238" t="s">
        <v>882</v>
      </c>
      <c r="C13" s="237" t="s">
        <v>883</v>
      </c>
      <c r="D13" s="237" t="s">
        <v>884</v>
      </c>
      <c r="E13" s="239"/>
      <c r="F13" s="240"/>
      <c r="G13" s="240"/>
      <c r="H13" s="213"/>
      <c r="L13" s="213"/>
      <c r="M13" s="213"/>
    </row>
    <row r="14" spans="1:13" ht="15">
      <c r="A14" s="216" t="s">
        <v>885</v>
      </c>
      <c r="B14" s="235" t="s">
        <v>886</v>
      </c>
      <c r="C14" s="336"/>
      <c r="D14" s="336"/>
      <c r="E14" s="222"/>
      <c r="F14" s="222"/>
      <c r="G14" s="222"/>
      <c r="H14" s="213"/>
      <c r="L14" s="213"/>
      <c r="M14" s="213"/>
    </row>
    <row r="15" spans="1:13" ht="15">
      <c r="A15" s="216" t="s">
        <v>887</v>
      </c>
      <c r="B15" s="235" t="s">
        <v>888</v>
      </c>
      <c r="C15" s="268" t="s">
        <v>889</v>
      </c>
      <c r="D15" s="268" t="s">
        <v>890</v>
      </c>
      <c r="E15" s="222"/>
      <c r="F15" s="222"/>
      <c r="G15" s="222"/>
      <c r="H15" s="213"/>
      <c r="L15" s="213"/>
      <c r="M15" s="213"/>
    </row>
    <row r="16" spans="1:13" ht="15">
      <c r="A16" s="216" t="s">
        <v>891</v>
      </c>
      <c r="B16" s="235" t="s">
        <v>892</v>
      </c>
      <c r="C16" s="268"/>
      <c r="D16" s="268"/>
      <c r="E16" s="222"/>
      <c r="F16" s="222"/>
      <c r="G16" s="222"/>
      <c r="H16" s="213"/>
      <c r="L16" s="213"/>
      <c r="M16" s="213"/>
    </row>
    <row r="17" spans="1:13" ht="15">
      <c r="A17" s="216" t="s">
        <v>893</v>
      </c>
      <c r="B17" s="235" t="s">
        <v>894</v>
      </c>
      <c r="C17" s="268"/>
      <c r="D17" s="268"/>
      <c r="E17" s="222"/>
      <c r="F17" s="222"/>
      <c r="G17" s="222"/>
      <c r="H17" s="213"/>
      <c r="L17" s="213"/>
      <c r="M17" s="213"/>
    </row>
    <row r="18" spans="1:13" ht="15">
      <c r="A18" s="216" t="s">
        <v>895</v>
      </c>
      <c r="B18" s="235" t="s">
        <v>896</v>
      </c>
      <c r="C18" s="268"/>
      <c r="D18" s="268"/>
      <c r="E18" s="222"/>
      <c r="F18" s="222"/>
      <c r="G18" s="222"/>
      <c r="H18" s="213"/>
      <c r="L18" s="213"/>
      <c r="M18" s="213"/>
    </row>
    <row r="19" spans="1:13" ht="15">
      <c r="A19" s="216" t="s">
        <v>897</v>
      </c>
      <c r="B19" s="235" t="s">
        <v>898</v>
      </c>
      <c r="C19" s="268"/>
      <c r="D19" s="268"/>
      <c r="E19" s="222"/>
      <c r="F19" s="222"/>
      <c r="G19" s="222"/>
      <c r="H19" s="213"/>
      <c r="L19" s="213"/>
      <c r="M19" s="213"/>
    </row>
    <row r="20" spans="1:13" ht="15">
      <c r="A20" s="216" t="s">
        <v>899</v>
      </c>
      <c r="B20" s="235" t="s">
        <v>900</v>
      </c>
      <c r="C20" s="268"/>
      <c r="D20" s="268"/>
      <c r="E20" s="222"/>
      <c r="F20" s="222"/>
      <c r="G20" s="222"/>
      <c r="H20" s="213"/>
      <c r="L20" s="213"/>
      <c r="M20" s="213"/>
    </row>
    <row r="21" spans="1:13" ht="15">
      <c r="A21" s="216" t="s">
        <v>901</v>
      </c>
      <c r="B21" s="235" t="s">
        <v>902</v>
      </c>
      <c r="C21" s="268"/>
      <c r="D21" s="268"/>
      <c r="E21" s="222"/>
      <c r="F21" s="222"/>
      <c r="G21" s="222"/>
      <c r="H21" s="213"/>
      <c r="L21" s="213"/>
      <c r="M21" s="213"/>
    </row>
    <row r="22" spans="1:13" ht="15">
      <c r="A22" s="216" t="s">
        <v>903</v>
      </c>
      <c r="B22" s="235" t="s">
        <v>904</v>
      </c>
      <c r="C22" s="268"/>
      <c r="D22" s="268"/>
      <c r="E22" s="222"/>
      <c r="F22" s="222"/>
      <c r="G22" s="222"/>
      <c r="H22" s="213"/>
      <c r="L22" s="213"/>
      <c r="M22" s="213"/>
    </row>
    <row r="23" spans="1:13" ht="30">
      <c r="A23" s="216" t="s">
        <v>905</v>
      </c>
      <c r="B23" s="235" t="s">
        <v>906</v>
      </c>
      <c r="C23" s="268" t="s">
        <v>907</v>
      </c>
      <c r="D23" s="268"/>
      <c r="E23" s="222"/>
      <c r="F23" s="222"/>
      <c r="G23" s="222"/>
      <c r="H23" s="213"/>
      <c r="L23" s="213"/>
      <c r="M23" s="213"/>
    </row>
    <row r="24" spans="1:13" ht="30">
      <c r="A24" s="216" t="s">
        <v>908</v>
      </c>
      <c r="B24" s="235" t="s">
        <v>909</v>
      </c>
      <c r="C24" s="268" t="s">
        <v>910</v>
      </c>
      <c r="D24" s="268"/>
      <c r="E24" s="222"/>
      <c r="F24" s="222"/>
      <c r="G24" s="222"/>
      <c r="H24" s="213"/>
      <c r="L24" s="213"/>
      <c r="M24" s="213"/>
    </row>
    <row r="25" spans="1:13" ht="15" outlineLevel="1">
      <c r="A25" s="216" t="s">
        <v>911</v>
      </c>
      <c r="B25" s="232"/>
      <c r="E25" s="222"/>
      <c r="F25" s="222"/>
      <c r="G25" s="222"/>
      <c r="H25" s="213"/>
      <c r="L25" s="213"/>
      <c r="M25" s="213"/>
    </row>
    <row r="26" spans="1:13" ht="15" outlineLevel="1">
      <c r="A26" s="216" t="s">
        <v>912</v>
      </c>
      <c r="B26" s="232"/>
      <c r="E26" s="222"/>
      <c r="F26" s="222"/>
      <c r="G26" s="222"/>
      <c r="H26" s="213"/>
      <c r="L26" s="213"/>
      <c r="M26" s="213"/>
    </row>
    <row r="27" spans="1:13" ht="15" outlineLevel="1">
      <c r="A27" s="216" t="s">
        <v>913</v>
      </c>
      <c r="B27" s="232"/>
      <c r="E27" s="222"/>
      <c r="F27" s="222"/>
      <c r="G27" s="222"/>
      <c r="H27" s="213"/>
      <c r="L27" s="213"/>
      <c r="M27" s="213"/>
    </row>
    <row r="28" spans="1:13" ht="15" outlineLevel="1">
      <c r="A28" s="216" t="s">
        <v>914</v>
      </c>
      <c r="B28" s="232"/>
      <c r="E28" s="222"/>
      <c r="F28" s="222"/>
      <c r="G28" s="222"/>
      <c r="H28" s="213"/>
      <c r="L28" s="213"/>
      <c r="M28" s="213"/>
    </row>
    <row r="29" spans="1:13" ht="15" outlineLevel="1">
      <c r="A29" s="216" t="s">
        <v>915</v>
      </c>
      <c r="B29" s="232"/>
      <c r="E29" s="222"/>
      <c r="F29" s="222"/>
      <c r="G29" s="222"/>
      <c r="H29" s="213"/>
      <c r="L29" s="213"/>
      <c r="M29" s="213"/>
    </row>
    <row r="30" spans="1:13" ht="15" outlineLevel="1">
      <c r="A30" s="216" t="s">
        <v>916</v>
      </c>
      <c r="B30" s="232"/>
      <c r="E30" s="222"/>
      <c r="F30" s="222"/>
      <c r="G30" s="222"/>
      <c r="H30" s="213"/>
      <c r="L30" s="213"/>
      <c r="M30" s="213"/>
    </row>
    <row r="31" spans="1:13" ht="15" outlineLevel="1">
      <c r="A31" s="216" t="s">
        <v>917</v>
      </c>
      <c r="B31" s="232"/>
      <c r="E31" s="222"/>
      <c r="F31" s="222"/>
      <c r="G31" s="222"/>
      <c r="H31" s="213"/>
      <c r="L31" s="213"/>
      <c r="M31" s="213"/>
    </row>
    <row r="32" spans="1:13" ht="15" outlineLevel="1">
      <c r="A32" s="216" t="s">
        <v>918</v>
      </c>
      <c r="B32" s="232"/>
      <c r="E32" s="222"/>
      <c r="F32" s="222"/>
      <c r="G32" s="222"/>
      <c r="H32" s="213"/>
      <c r="L32" s="213"/>
      <c r="M32" s="213"/>
    </row>
    <row r="33" spans="1:13" ht="18.75">
      <c r="A33" s="228"/>
      <c r="B33" s="227" t="s">
        <v>880</v>
      </c>
      <c r="C33" s="228"/>
      <c r="D33" s="228"/>
      <c r="E33" s="228"/>
      <c r="F33" s="228"/>
      <c r="G33" s="228"/>
      <c r="H33" s="213"/>
      <c r="L33" s="213"/>
      <c r="M33" s="213"/>
    </row>
    <row r="34" spans="1:13" ht="15" customHeight="1">
      <c r="A34" s="237"/>
      <c r="B34" s="238" t="s">
        <v>919</v>
      </c>
      <c r="C34" s="237" t="s">
        <v>920</v>
      </c>
      <c r="D34" s="237" t="s">
        <v>884</v>
      </c>
      <c r="E34" s="237" t="s">
        <v>921</v>
      </c>
      <c r="F34" s="240"/>
      <c r="G34" s="240"/>
      <c r="H34" s="213"/>
      <c r="L34" s="213"/>
      <c r="M34" s="213"/>
    </row>
    <row r="35" spans="1:13" ht="15">
      <c r="A35" s="216" t="s">
        <v>922</v>
      </c>
      <c r="B35" s="336" t="s">
        <v>2057</v>
      </c>
      <c r="C35" s="336" t="s">
        <v>2058</v>
      </c>
      <c r="D35" s="336" t="s">
        <v>2059</v>
      </c>
      <c r="E35" s="336" t="s">
        <v>2060</v>
      </c>
      <c r="F35" s="337"/>
      <c r="G35" s="337"/>
      <c r="H35" s="213"/>
      <c r="L35" s="213"/>
      <c r="M35" s="213"/>
    </row>
    <row r="36" spans="1:13" ht="15">
      <c r="A36" s="216" t="s">
        <v>923</v>
      </c>
      <c r="B36" s="235"/>
      <c r="H36" s="213"/>
      <c r="L36" s="213"/>
      <c r="M36" s="213"/>
    </row>
    <row r="37" spans="1:13" ht="15">
      <c r="A37" s="216" t="s">
        <v>924</v>
      </c>
      <c r="B37" s="235"/>
      <c r="H37" s="213"/>
      <c r="L37" s="213"/>
      <c r="M37" s="213"/>
    </row>
    <row r="38" spans="1:13" ht="15">
      <c r="A38" s="216" t="s">
        <v>925</v>
      </c>
      <c r="B38" s="235"/>
      <c r="H38" s="213"/>
      <c r="L38" s="213"/>
      <c r="M38" s="213"/>
    </row>
    <row r="39" spans="1:13" ht="15">
      <c r="A39" s="216" t="s">
        <v>926</v>
      </c>
      <c r="B39" s="235"/>
      <c r="H39" s="213"/>
      <c r="L39" s="213"/>
      <c r="M39" s="213"/>
    </row>
    <row r="40" spans="1:13" ht="15">
      <c r="A40" s="216" t="s">
        <v>927</v>
      </c>
      <c r="B40" s="235"/>
      <c r="H40" s="213"/>
      <c r="L40" s="213"/>
      <c r="M40" s="213"/>
    </row>
    <row r="41" spans="1:13" ht="15">
      <c r="A41" s="216" t="s">
        <v>928</v>
      </c>
      <c r="B41" s="235"/>
      <c r="H41" s="213"/>
      <c r="L41" s="213"/>
      <c r="M41" s="213"/>
    </row>
    <row r="42" spans="1:13" ht="15">
      <c r="A42" s="216" t="s">
        <v>929</v>
      </c>
      <c r="B42" s="235"/>
      <c r="H42" s="213"/>
      <c r="L42" s="213"/>
      <c r="M42" s="213"/>
    </row>
    <row r="43" spans="1:13" ht="15">
      <c r="A43" s="216" t="s">
        <v>930</v>
      </c>
      <c r="B43" s="235"/>
      <c r="H43" s="213"/>
      <c r="L43" s="213"/>
      <c r="M43" s="213"/>
    </row>
    <row r="44" spans="1:13" ht="15">
      <c r="A44" s="216" t="s">
        <v>931</v>
      </c>
      <c r="B44" s="235"/>
      <c r="H44" s="213"/>
      <c r="L44" s="213"/>
      <c r="M44" s="213"/>
    </row>
    <row r="45" spans="1:13" ht="15">
      <c r="A45" s="216" t="s">
        <v>932</v>
      </c>
      <c r="B45" s="235"/>
      <c r="H45" s="213"/>
      <c r="L45" s="213"/>
      <c r="M45" s="213"/>
    </row>
    <row r="46" spans="1:13" ht="15">
      <c r="A46" s="216" t="s">
        <v>933</v>
      </c>
      <c r="B46" s="235"/>
      <c r="H46" s="213"/>
      <c r="L46" s="213"/>
      <c r="M46" s="213"/>
    </row>
    <row r="47" spans="1:13" ht="15">
      <c r="A47" s="216" t="s">
        <v>934</v>
      </c>
      <c r="B47" s="235"/>
      <c r="H47" s="213"/>
      <c r="L47" s="213"/>
      <c r="M47" s="213"/>
    </row>
    <row r="48" spans="1:13" ht="15">
      <c r="A48" s="216" t="s">
        <v>935</v>
      </c>
      <c r="B48" s="235"/>
      <c r="H48" s="213"/>
      <c r="L48" s="213"/>
      <c r="M48" s="213"/>
    </row>
    <row r="49" spans="1:13" ht="15">
      <c r="A49" s="216" t="s">
        <v>936</v>
      </c>
      <c r="B49" s="235"/>
      <c r="H49" s="213"/>
      <c r="L49" s="213"/>
      <c r="M49" s="213"/>
    </row>
    <row r="50" spans="1:13" ht="15">
      <c r="A50" s="216" t="s">
        <v>937</v>
      </c>
      <c r="B50" s="235"/>
      <c r="H50" s="213"/>
      <c r="L50" s="213"/>
      <c r="M50" s="213"/>
    </row>
    <row r="51" spans="1:13" ht="15">
      <c r="A51" s="216" t="s">
        <v>938</v>
      </c>
      <c r="B51" s="235"/>
      <c r="H51" s="213"/>
      <c r="L51" s="213"/>
      <c r="M51" s="213"/>
    </row>
    <row r="52" spans="1:13" ht="15">
      <c r="A52" s="216" t="s">
        <v>939</v>
      </c>
      <c r="B52" s="235"/>
      <c r="H52" s="213"/>
      <c r="L52" s="213"/>
      <c r="M52" s="213"/>
    </row>
    <row r="53" spans="1:13" ht="15">
      <c r="A53" s="216" t="s">
        <v>940</v>
      </c>
      <c r="B53" s="235"/>
      <c r="H53" s="213"/>
      <c r="L53" s="213"/>
      <c r="M53" s="213"/>
    </row>
    <row r="54" spans="1:13" ht="15">
      <c r="A54" s="216" t="s">
        <v>941</v>
      </c>
      <c r="B54" s="235"/>
      <c r="H54" s="213"/>
      <c r="L54" s="213"/>
      <c r="M54" s="213"/>
    </row>
    <row r="55" spans="1:13" ht="15">
      <c r="A55" s="216" t="s">
        <v>942</v>
      </c>
      <c r="B55" s="235"/>
      <c r="H55" s="213"/>
      <c r="L55" s="213"/>
      <c r="M55" s="213"/>
    </row>
    <row r="56" spans="1:13" ht="15">
      <c r="A56" s="216" t="s">
        <v>943</v>
      </c>
      <c r="B56" s="235"/>
      <c r="H56" s="213"/>
      <c r="L56" s="213"/>
      <c r="M56" s="213"/>
    </row>
    <row r="57" spans="1:13" ht="15">
      <c r="A57" s="216" t="s">
        <v>944</v>
      </c>
      <c r="B57" s="235"/>
      <c r="H57" s="213"/>
      <c r="L57" s="213"/>
      <c r="M57" s="213"/>
    </row>
    <row r="58" spans="1:13" ht="15">
      <c r="A58" s="216" t="s">
        <v>945</v>
      </c>
      <c r="B58" s="235"/>
      <c r="H58" s="213"/>
      <c r="L58" s="213"/>
      <c r="M58" s="213"/>
    </row>
    <row r="59" spans="1:13" ht="15">
      <c r="A59" s="216" t="s">
        <v>946</v>
      </c>
      <c r="B59" s="235"/>
      <c r="H59" s="213"/>
      <c r="L59" s="213"/>
      <c r="M59" s="213"/>
    </row>
    <row r="60" spans="1:13" ht="15" outlineLevel="1">
      <c r="A60" s="216" t="s">
        <v>947</v>
      </c>
      <c r="B60" s="235"/>
      <c r="E60" s="235"/>
      <c r="F60" s="235"/>
      <c r="G60" s="235"/>
      <c r="H60" s="213"/>
      <c r="L60" s="213"/>
      <c r="M60" s="213"/>
    </row>
    <row r="61" spans="1:13" ht="15" outlineLevel="1">
      <c r="A61" s="216" t="s">
        <v>948</v>
      </c>
      <c r="B61" s="235"/>
      <c r="E61" s="235"/>
      <c r="F61" s="235"/>
      <c r="G61" s="235"/>
      <c r="H61" s="213"/>
      <c r="L61" s="213"/>
      <c r="M61" s="213"/>
    </row>
    <row r="62" spans="1:13" ht="15" outlineLevel="1">
      <c r="A62" s="216" t="s">
        <v>949</v>
      </c>
      <c r="B62" s="235"/>
      <c r="E62" s="235"/>
      <c r="F62" s="235"/>
      <c r="G62" s="235"/>
      <c r="H62" s="213"/>
      <c r="L62" s="213"/>
      <c r="M62" s="213"/>
    </row>
    <row r="63" spans="1:13" ht="15" outlineLevel="1">
      <c r="A63" s="216" t="s">
        <v>950</v>
      </c>
      <c r="B63" s="235"/>
      <c r="E63" s="235"/>
      <c r="F63" s="235"/>
      <c r="G63" s="235"/>
      <c r="H63" s="213"/>
      <c r="L63" s="213"/>
      <c r="M63" s="213"/>
    </row>
    <row r="64" spans="1:13" ht="15" outlineLevel="1">
      <c r="A64" s="216" t="s">
        <v>951</v>
      </c>
      <c r="B64" s="235"/>
      <c r="E64" s="235"/>
      <c r="F64" s="235"/>
      <c r="G64" s="235"/>
      <c r="H64" s="213"/>
      <c r="L64" s="213"/>
      <c r="M64" s="213"/>
    </row>
    <row r="65" spans="1:13" ht="15" outlineLevel="1">
      <c r="A65" s="216" t="s">
        <v>952</v>
      </c>
      <c r="B65" s="235"/>
      <c r="E65" s="235"/>
      <c r="F65" s="235"/>
      <c r="G65" s="235"/>
      <c r="H65" s="213"/>
      <c r="L65" s="213"/>
      <c r="M65" s="213"/>
    </row>
    <row r="66" spans="1:13" ht="15" outlineLevel="1">
      <c r="A66" s="216" t="s">
        <v>953</v>
      </c>
      <c r="B66" s="235"/>
      <c r="E66" s="235"/>
      <c r="F66" s="235"/>
      <c r="G66" s="235"/>
      <c r="H66" s="213"/>
      <c r="L66" s="213"/>
      <c r="M66" s="213"/>
    </row>
    <row r="67" spans="1:13" ht="15" outlineLevel="1">
      <c r="A67" s="216" t="s">
        <v>954</v>
      </c>
      <c r="B67" s="235"/>
      <c r="E67" s="235"/>
      <c r="F67" s="235"/>
      <c r="G67" s="235"/>
      <c r="H67" s="213"/>
      <c r="L67" s="213"/>
      <c r="M67" s="213"/>
    </row>
    <row r="68" spans="1:13" ht="15" outlineLevel="1">
      <c r="A68" s="216" t="s">
        <v>955</v>
      </c>
      <c r="B68" s="235"/>
      <c r="E68" s="235"/>
      <c r="F68" s="235"/>
      <c r="G68" s="235"/>
      <c r="H68" s="213"/>
      <c r="L68" s="213"/>
      <c r="M68" s="213"/>
    </row>
    <row r="69" spans="1:13" ht="15" outlineLevel="1">
      <c r="A69" s="216" t="s">
        <v>956</v>
      </c>
      <c r="B69" s="235"/>
      <c r="E69" s="235"/>
      <c r="F69" s="235"/>
      <c r="G69" s="235"/>
      <c r="H69" s="213"/>
      <c r="L69" s="213"/>
      <c r="M69" s="213"/>
    </row>
    <row r="70" spans="1:13" ht="15" outlineLevel="1">
      <c r="A70" s="216" t="s">
        <v>957</v>
      </c>
      <c r="B70" s="235"/>
      <c r="E70" s="235"/>
      <c r="F70" s="235"/>
      <c r="G70" s="235"/>
      <c r="H70" s="213"/>
      <c r="L70" s="213"/>
      <c r="M70" s="213"/>
    </row>
    <row r="71" spans="1:13" ht="15" outlineLevel="1">
      <c r="A71" s="216" t="s">
        <v>958</v>
      </c>
      <c r="B71" s="235"/>
      <c r="E71" s="235"/>
      <c r="F71" s="235"/>
      <c r="G71" s="235"/>
      <c r="H71" s="213"/>
      <c r="L71" s="213"/>
      <c r="M71" s="213"/>
    </row>
    <row r="72" spans="1:13" ht="15" outlineLevel="1">
      <c r="A72" s="216" t="s">
        <v>959</v>
      </c>
      <c r="B72" s="235"/>
      <c r="E72" s="235"/>
      <c r="F72" s="235"/>
      <c r="G72" s="235"/>
      <c r="H72" s="213"/>
      <c r="L72" s="213"/>
      <c r="M72" s="213"/>
    </row>
    <row r="73" spans="1:8" ht="37.5">
      <c r="A73" s="228"/>
      <c r="B73" s="227" t="s">
        <v>881</v>
      </c>
      <c r="C73" s="228"/>
      <c r="D73" s="228"/>
      <c r="E73" s="228"/>
      <c r="F73" s="228"/>
      <c r="G73" s="228"/>
      <c r="H73" s="213"/>
    </row>
    <row r="74" spans="1:14" ht="15" customHeight="1">
      <c r="A74" s="237"/>
      <c r="B74" s="238" t="s">
        <v>960</v>
      </c>
      <c r="C74" s="237" t="s">
        <v>961</v>
      </c>
      <c r="D74" s="237"/>
      <c r="E74" s="240"/>
      <c r="F74" s="240"/>
      <c r="G74" s="240"/>
      <c r="H74" s="254"/>
      <c r="I74" s="254"/>
      <c r="J74" s="254"/>
      <c r="K74" s="254"/>
      <c r="L74" s="254"/>
      <c r="M74" s="254"/>
      <c r="N74" s="254"/>
    </row>
    <row r="75" spans="1:8" ht="15">
      <c r="A75" s="216" t="s">
        <v>962</v>
      </c>
      <c r="B75" s="216" t="s">
        <v>963</v>
      </c>
      <c r="C75" s="266">
        <v>39.41275285204112</v>
      </c>
      <c r="H75" s="213"/>
    </row>
    <row r="76" spans="1:8" ht="15">
      <c r="A76" s="216" t="s">
        <v>964</v>
      </c>
      <c r="B76" s="216" t="s">
        <v>2061</v>
      </c>
      <c r="C76" s="266">
        <v>166.93518048812587</v>
      </c>
      <c r="H76" s="213"/>
    </row>
    <row r="77" spans="1:8" ht="15" outlineLevel="1">
      <c r="A77" s="216" t="s">
        <v>965</v>
      </c>
      <c r="H77" s="213"/>
    </row>
    <row r="78" spans="1:8" ht="15" outlineLevel="1">
      <c r="A78" s="216" t="s">
        <v>966</v>
      </c>
      <c r="H78" s="213"/>
    </row>
    <row r="79" spans="1:8" ht="15" outlineLevel="1">
      <c r="A79" s="216" t="s">
        <v>967</v>
      </c>
      <c r="H79" s="213"/>
    </row>
    <row r="80" spans="1:8" ht="15" outlineLevel="1">
      <c r="A80" s="216" t="s">
        <v>968</v>
      </c>
      <c r="H80" s="213"/>
    </row>
    <row r="81" spans="1:8" ht="15">
      <c r="A81" s="237"/>
      <c r="B81" s="238" t="s">
        <v>969</v>
      </c>
      <c r="C81" s="237" t="s">
        <v>485</v>
      </c>
      <c r="D81" s="237" t="s">
        <v>486</v>
      </c>
      <c r="E81" s="240" t="s">
        <v>970</v>
      </c>
      <c r="F81" s="240" t="s">
        <v>971</v>
      </c>
      <c r="G81" s="240" t="s">
        <v>972</v>
      </c>
      <c r="H81" s="213"/>
    </row>
    <row r="82" spans="1:8" ht="15">
      <c r="A82" s="216" t="s">
        <v>973</v>
      </c>
      <c r="B82" s="216" t="s">
        <v>974</v>
      </c>
      <c r="C82" s="305">
        <v>0.0019790753470837535</v>
      </c>
      <c r="D82" s="338"/>
      <c r="E82" s="338"/>
      <c r="F82" s="338"/>
      <c r="G82" s="338">
        <f>C82</f>
        <v>0.0019790753470837535</v>
      </c>
      <c r="H82" s="213"/>
    </row>
    <row r="83" spans="1:8" ht="15">
      <c r="A83" s="216" t="s">
        <v>975</v>
      </c>
      <c r="B83" s="216" t="s">
        <v>976</v>
      </c>
      <c r="C83" s="305">
        <v>0.00024193935725417304</v>
      </c>
      <c r="G83" s="339">
        <f>C83</f>
        <v>0.00024193935725417304</v>
      </c>
      <c r="H83" s="213"/>
    </row>
    <row r="84" spans="1:8" ht="15">
      <c r="A84" s="216" t="s">
        <v>977</v>
      </c>
      <c r="B84" s="216" t="s">
        <v>978</v>
      </c>
      <c r="C84" s="305">
        <v>0.0001977879473167313</v>
      </c>
      <c r="G84" s="339">
        <f>C84</f>
        <v>0.0001977879473167313</v>
      </c>
      <c r="H84" s="213"/>
    </row>
    <row r="85" spans="1:8" ht="15">
      <c r="A85" s="216" t="s">
        <v>979</v>
      </c>
      <c r="B85" s="216" t="s">
        <v>980</v>
      </c>
      <c r="C85" s="305">
        <v>0</v>
      </c>
      <c r="G85" s="339">
        <f>C85</f>
        <v>0</v>
      </c>
      <c r="H85" s="213"/>
    </row>
    <row r="86" spans="1:8" ht="15">
      <c r="A86" s="216" t="s">
        <v>981</v>
      </c>
      <c r="B86" s="216" t="s">
        <v>982</v>
      </c>
      <c r="C86" s="305">
        <v>0</v>
      </c>
      <c r="G86" s="339">
        <f>C86</f>
        <v>0</v>
      </c>
      <c r="H86" s="213"/>
    </row>
    <row r="87" spans="1:8" ht="15" outlineLevel="1">
      <c r="A87" s="216" t="s">
        <v>983</v>
      </c>
      <c r="H87" s="213"/>
    </row>
    <row r="88" spans="1:8" ht="15" outlineLevel="1">
      <c r="A88" s="216" t="s">
        <v>984</v>
      </c>
      <c r="H88" s="213"/>
    </row>
    <row r="89" spans="1:8" ht="15" outlineLevel="1">
      <c r="A89" s="216" t="s">
        <v>985</v>
      </c>
      <c r="H89" s="213"/>
    </row>
    <row r="90" spans="1:8" ht="15" outlineLevel="1">
      <c r="A90" s="216" t="s">
        <v>986</v>
      </c>
      <c r="H90" s="213"/>
    </row>
    <row r="91" ht="15">
      <c r="H91" s="213"/>
    </row>
    <row r="92" ht="15">
      <c r="H92" s="213"/>
    </row>
    <row r="93" ht="15">
      <c r="H93" s="213"/>
    </row>
    <row r="94" ht="15">
      <c r="H94" s="213"/>
    </row>
    <row r="95" ht="15">
      <c r="H95" s="213"/>
    </row>
    <row r="96" ht="15">
      <c r="H96" s="213"/>
    </row>
    <row r="97" ht="15">
      <c r="H97" s="213"/>
    </row>
    <row r="98" ht="15">
      <c r="H98" s="213"/>
    </row>
    <row r="99" ht="15">
      <c r="H99" s="213"/>
    </row>
    <row r="100" ht="15">
      <c r="H100" s="213"/>
    </row>
    <row r="101" ht="15">
      <c r="H101" s="213"/>
    </row>
    <row r="102" ht="15">
      <c r="H102" s="213"/>
    </row>
    <row r="103" ht="15">
      <c r="H103" s="213"/>
    </row>
    <row r="104" ht="15">
      <c r="H104" s="213"/>
    </row>
    <row r="105" ht="15">
      <c r="H105" s="213"/>
    </row>
    <row r="106" ht="15">
      <c r="H106" s="213"/>
    </row>
    <row r="107" ht="15">
      <c r="H107" s="213"/>
    </row>
    <row r="108" ht="15">
      <c r="H108" s="213"/>
    </row>
    <row r="109" ht="15">
      <c r="H109" s="213"/>
    </row>
    <row r="110" ht="15">
      <c r="H110" s="213"/>
    </row>
    <row r="111" ht="15">
      <c r="H111" s="213"/>
    </row>
    <row r="112" ht="15">
      <c r="H112" s="213"/>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3" r:id="rId2"/>
  <headerFooter>
    <oddHeader>&amp;R&amp;G</oddHeader>
  </headerFooter>
  <rowBreaks count="1" manualBreakCount="1">
    <brk id="32" max="6" man="1"/>
  </rowBreaks>
  <legacyDrawingHF r:id="rId1"/>
</worksheet>
</file>

<file path=xl/worksheets/sheet33.xml><?xml version="1.0" encoding="utf-8"?>
<worksheet xmlns="http://schemas.openxmlformats.org/spreadsheetml/2006/main" xmlns:r="http://schemas.openxmlformats.org/officeDocument/2006/relationships">
  <dimension ref="A1:F368"/>
  <sheetViews>
    <sheetView showGridLines="0" zoomScalePageLayoutView="0" workbookViewId="0" topLeftCell="A1">
      <selection activeCell="A1" sqref="A1"/>
    </sheetView>
  </sheetViews>
  <sheetFormatPr defaultColWidth="9.140625" defaultRowHeight="12.75"/>
  <sheetData>
    <row r="1" spans="2:6" ht="12.75">
      <c r="B1" t="s">
        <v>1677</v>
      </c>
      <c r="C1" t="s">
        <v>1678</v>
      </c>
      <c r="D1" t="s">
        <v>1679</v>
      </c>
      <c r="E1" t="s">
        <v>1680</v>
      </c>
      <c r="F1" t="s">
        <v>1681</v>
      </c>
    </row>
    <row r="2" spans="1:6" ht="12.75">
      <c r="A2" t="s">
        <v>1310</v>
      </c>
      <c r="B2">
        <v>2997428449.204679</v>
      </c>
      <c r="C2">
        <v>2992508449.571659</v>
      </c>
      <c r="D2">
        <v>2985143084.4291396</v>
      </c>
      <c r="E2">
        <v>2972906401.0905495</v>
      </c>
      <c r="F2">
        <v>2250000000</v>
      </c>
    </row>
    <row r="3" spans="1:6" ht="12.75">
      <c r="A3" t="s">
        <v>1311</v>
      </c>
      <c r="B3">
        <v>2976655294.347044</v>
      </c>
      <c r="C3">
        <v>2966729051.1076922</v>
      </c>
      <c r="D3">
        <v>2951900703.7019725</v>
      </c>
      <c r="E3">
        <v>2927348631.0534177</v>
      </c>
      <c r="F3">
        <v>2250000000</v>
      </c>
    </row>
    <row r="4" spans="1:6" ht="12.75">
      <c r="A4" t="s">
        <v>1312</v>
      </c>
      <c r="B4">
        <v>2956704875.994394</v>
      </c>
      <c r="C4">
        <v>2942008189.476556</v>
      </c>
      <c r="D4">
        <v>2920098524.1843934</v>
      </c>
      <c r="E4">
        <v>2883940468.7117643</v>
      </c>
      <c r="F4">
        <v>2250000000</v>
      </c>
    </row>
    <row r="5" spans="1:6" ht="12.75">
      <c r="A5" t="s">
        <v>1313</v>
      </c>
      <c r="B5">
        <v>2936999705.175204</v>
      </c>
      <c r="C5">
        <v>2917444357.4730997</v>
      </c>
      <c r="D5">
        <v>2888353217.597123</v>
      </c>
      <c r="E5">
        <v>2840505981.889854</v>
      </c>
      <c r="F5">
        <v>2250000000</v>
      </c>
    </row>
    <row r="6" spans="1:6" ht="12.75">
      <c r="A6" t="s">
        <v>1314</v>
      </c>
      <c r="B6">
        <v>2917224357.850185</v>
      </c>
      <c r="C6">
        <v>2892885795.426008</v>
      </c>
      <c r="D6">
        <v>2856755697.9512763</v>
      </c>
      <c r="E6">
        <v>2797532418.2547216</v>
      </c>
      <c r="F6">
        <v>2250000000</v>
      </c>
    </row>
    <row r="7" spans="1:6" ht="12.75">
      <c r="A7" t="s">
        <v>1315</v>
      </c>
      <c r="B7">
        <v>2896855070.839894</v>
      </c>
      <c r="C7">
        <v>2867971203.2316704</v>
      </c>
      <c r="D7">
        <v>2825181585.7713094</v>
      </c>
      <c r="E7">
        <v>2755271982.252323</v>
      </c>
      <c r="F7">
        <v>2250000000</v>
      </c>
    </row>
    <row r="8" spans="1:6" ht="12.75">
      <c r="A8" t="s">
        <v>1316</v>
      </c>
      <c r="B8">
        <v>2876716730.437452</v>
      </c>
      <c r="C8">
        <v>2843203181.690636</v>
      </c>
      <c r="D8">
        <v>2793660130.8483357</v>
      </c>
      <c r="E8">
        <v>2712990659.569116</v>
      </c>
      <c r="F8">
        <v>2250000000</v>
      </c>
    </row>
    <row r="9" spans="1:6" ht="12.75">
      <c r="A9" t="s">
        <v>1317</v>
      </c>
      <c r="B9">
        <v>2857077430.423585</v>
      </c>
      <c r="C9">
        <v>2819157685.462147</v>
      </c>
      <c r="D9">
        <v>2763215834.3849635</v>
      </c>
      <c r="E9">
        <v>2672425585.7633643</v>
      </c>
      <c r="F9">
        <v>2250000000</v>
      </c>
    </row>
    <row r="10" spans="1:6" ht="12.75">
      <c r="A10" t="s">
        <v>1318</v>
      </c>
      <c r="B10">
        <v>2837623727.321915</v>
      </c>
      <c r="C10">
        <v>2795213233.0307984</v>
      </c>
      <c r="D10">
        <v>2732778783.548353</v>
      </c>
      <c r="E10">
        <v>2631794099.973472</v>
      </c>
      <c r="F10">
        <v>2250000000</v>
      </c>
    </row>
    <row r="11" spans="1:6" ht="12.75">
      <c r="A11" t="s">
        <v>1319</v>
      </c>
      <c r="B11">
        <v>2817827133.483093</v>
      </c>
      <c r="C11">
        <v>2771004700.855792</v>
      </c>
      <c r="D11">
        <v>2702221151.291452</v>
      </c>
      <c r="E11">
        <v>2591343230.5568657</v>
      </c>
      <c r="F11">
        <v>2250000000</v>
      </c>
    </row>
    <row r="12" spans="1:6" ht="12.75">
      <c r="A12" t="s">
        <v>1320</v>
      </c>
      <c r="B12">
        <v>2795902080.633019</v>
      </c>
      <c r="C12">
        <v>2745231642.6631136</v>
      </c>
      <c r="D12">
        <v>2670937580.685849</v>
      </c>
      <c r="E12">
        <v>2551542468.5326123</v>
      </c>
      <c r="F12">
        <v>2250000000</v>
      </c>
    </row>
    <row r="13" spans="1:6" ht="12.75">
      <c r="A13" t="s">
        <v>1321</v>
      </c>
      <c r="B13">
        <v>2774786309.924815</v>
      </c>
      <c r="C13">
        <v>2719877604.199613</v>
      </c>
      <c r="D13">
        <v>2639539688.7995567</v>
      </c>
      <c r="E13">
        <v>2510867981.402002</v>
      </c>
      <c r="F13">
        <v>2250000000</v>
      </c>
    </row>
    <row r="14" spans="1:6" ht="12.75">
      <c r="A14" t="s">
        <v>1322</v>
      </c>
      <c r="B14">
        <v>2754612047.46865</v>
      </c>
      <c r="C14">
        <v>2695670592.146621</v>
      </c>
      <c r="D14">
        <v>2609608892.8550487</v>
      </c>
      <c r="E14">
        <v>2472220419.3419337</v>
      </c>
      <c r="F14">
        <v>2250000000</v>
      </c>
    </row>
    <row r="15" spans="1:6" ht="12.75">
      <c r="A15" t="s">
        <v>1323</v>
      </c>
      <c r="B15">
        <v>2732811074.919125</v>
      </c>
      <c r="C15">
        <v>2669800231.153163</v>
      </c>
      <c r="D15">
        <v>2577991386.9661145</v>
      </c>
      <c r="E15">
        <v>2431923151.309044</v>
      </c>
      <c r="F15">
        <v>2250000000</v>
      </c>
    </row>
    <row r="16" spans="1:6" ht="12.75">
      <c r="A16" t="s">
        <v>1324</v>
      </c>
      <c r="B16">
        <v>2711698624.545215</v>
      </c>
      <c r="C16">
        <v>2644826200.451832</v>
      </c>
      <c r="D16">
        <v>2547590387.3820305</v>
      </c>
      <c r="E16">
        <v>2393393295.149485</v>
      </c>
      <c r="F16">
        <v>2250000000</v>
      </c>
    </row>
    <row r="17" spans="1:6" ht="12.75">
      <c r="A17" t="s">
        <v>1325</v>
      </c>
      <c r="B17">
        <v>2690052893.171448</v>
      </c>
      <c r="C17">
        <v>2619264254.708803</v>
      </c>
      <c r="D17">
        <v>2516551787.353347</v>
      </c>
      <c r="E17">
        <v>2354219540.668828</v>
      </c>
      <c r="F17">
        <v>2250000000</v>
      </c>
    </row>
    <row r="18" spans="1:6" ht="12.75">
      <c r="A18" t="s">
        <v>1326</v>
      </c>
      <c r="B18">
        <v>2668937877.88156</v>
      </c>
      <c r="C18">
        <v>2594297284.4484634</v>
      </c>
      <c r="D18">
        <v>2486224775.031835</v>
      </c>
      <c r="E18">
        <v>2315997560.1019235</v>
      </c>
      <c r="F18">
        <v>2250000000</v>
      </c>
    </row>
    <row r="19" spans="1:6" ht="12.75">
      <c r="A19" t="s">
        <v>1327</v>
      </c>
      <c r="B19">
        <v>2648608080.76845</v>
      </c>
      <c r="C19">
        <v>2570310177.515862</v>
      </c>
      <c r="D19">
        <v>2457174230.1994195</v>
      </c>
      <c r="E19">
        <v>2279553257.3623695</v>
      </c>
      <c r="F19">
        <v>2250000000</v>
      </c>
    </row>
    <row r="20" spans="1:6" ht="12.75">
      <c r="A20" t="s">
        <v>1328</v>
      </c>
      <c r="B20">
        <v>2628543727.032714</v>
      </c>
      <c r="C20">
        <v>2546512552.6697974</v>
      </c>
      <c r="D20">
        <v>2428232851.0004416</v>
      </c>
      <c r="E20">
        <v>2243162525.551837</v>
      </c>
      <c r="F20">
        <v>2250000000</v>
      </c>
    </row>
    <row r="21" spans="1:6" ht="12.75">
      <c r="A21" t="s">
        <v>1329</v>
      </c>
      <c r="B21">
        <v>2607948788.942553</v>
      </c>
      <c r="C21">
        <v>2522413224.647232</v>
      </c>
      <c r="D21">
        <v>2399332909.9806466</v>
      </c>
      <c r="E21">
        <v>2207379501.024376</v>
      </c>
      <c r="F21">
        <v>2250000000</v>
      </c>
    </row>
    <row r="22" spans="1:6" ht="12.75">
      <c r="A22" t="s">
        <v>1330</v>
      </c>
      <c r="B22">
        <v>2587226162.821333</v>
      </c>
      <c r="C22">
        <v>2498126054.5529847</v>
      </c>
      <c r="D22">
        <v>2370187580.2510223</v>
      </c>
      <c r="E22">
        <v>2171329995.1491385</v>
      </c>
      <c r="F22">
        <v>2250000000</v>
      </c>
    </row>
    <row r="23" spans="1:6" ht="12.75">
      <c r="A23" t="s">
        <v>1331</v>
      </c>
      <c r="B23">
        <v>2566239825.914282</v>
      </c>
      <c r="C23">
        <v>2473659816.870886</v>
      </c>
      <c r="D23">
        <v>2341005512.252323</v>
      </c>
      <c r="E23">
        <v>2135512754.4476466</v>
      </c>
      <c r="F23">
        <v>2250000000</v>
      </c>
    </row>
    <row r="24" spans="1:6" ht="12.75">
      <c r="A24" t="s">
        <v>1332</v>
      </c>
      <c r="B24">
        <v>2545441485.425657</v>
      </c>
      <c r="C24">
        <v>2449852710.727506</v>
      </c>
      <c r="D24">
        <v>2313148703.622286</v>
      </c>
      <c r="E24">
        <v>2102027034.9730449</v>
      </c>
      <c r="F24">
        <v>2250000000</v>
      </c>
    </row>
    <row r="25" spans="1:6" ht="12.75">
      <c r="A25" t="s">
        <v>1333</v>
      </c>
      <c r="B25">
        <v>2525599669.06522</v>
      </c>
      <c r="C25">
        <v>2426633270.542431</v>
      </c>
      <c r="D25">
        <v>2285397872.756073</v>
      </c>
      <c r="E25">
        <v>2068012611.445955</v>
      </c>
      <c r="F25">
        <v>2250000000</v>
      </c>
    </row>
    <row r="26" spans="1:6" ht="12.75">
      <c r="A26" t="s">
        <v>1334</v>
      </c>
      <c r="B26">
        <v>2505107346.581538</v>
      </c>
      <c r="C26">
        <v>2402993171.691518</v>
      </c>
      <c r="D26">
        <v>2257563501.297697</v>
      </c>
      <c r="E26">
        <v>2034451882.4494722</v>
      </c>
      <c r="F26">
        <v>2250000000</v>
      </c>
    </row>
    <row r="27" spans="1:6" ht="12.75">
      <c r="A27" t="s">
        <v>1335</v>
      </c>
      <c r="B27">
        <v>2484533227.939525</v>
      </c>
      <c r="C27">
        <v>2379215521.9673934</v>
      </c>
      <c r="D27">
        <v>2229540243.2266626</v>
      </c>
      <c r="E27">
        <v>2000688072.0059903</v>
      </c>
      <c r="F27">
        <v>2250000000</v>
      </c>
    </row>
    <row r="28" spans="1:6" ht="12.75">
      <c r="A28" t="s">
        <v>1336</v>
      </c>
      <c r="B28">
        <v>2464333199.542241</v>
      </c>
      <c r="C28">
        <v>2355998249.5918293</v>
      </c>
      <c r="D28">
        <v>2202349611.1254344</v>
      </c>
      <c r="E28">
        <v>1968187243.197386</v>
      </c>
      <c r="F28">
        <v>2250000000</v>
      </c>
    </row>
    <row r="29" spans="1:6" ht="12.75">
      <c r="A29" t="s">
        <v>1337</v>
      </c>
      <c r="B29">
        <v>2443701422.34735</v>
      </c>
      <c r="C29">
        <v>2332310976.5950766</v>
      </c>
      <c r="D29">
        <v>2174662410.4651546</v>
      </c>
      <c r="E29">
        <v>1935212309.461183</v>
      </c>
      <c r="F29">
        <v>2250000000</v>
      </c>
    </row>
    <row r="30" spans="1:6" ht="12.75">
      <c r="A30" t="s">
        <v>1338</v>
      </c>
      <c r="B30">
        <v>2423685180.272757</v>
      </c>
      <c r="C30">
        <v>2309283757.8900123</v>
      </c>
      <c r="D30">
        <v>2147715667.6001024</v>
      </c>
      <c r="E30">
        <v>1903137536.1346965</v>
      </c>
      <c r="F30">
        <v>2250000000</v>
      </c>
    </row>
    <row r="31" spans="1:6" ht="12.75">
      <c r="A31" t="s">
        <v>1339</v>
      </c>
      <c r="B31">
        <v>2402988641.322598</v>
      </c>
      <c r="C31">
        <v>2285806019.0385213</v>
      </c>
      <c r="D31">
        <v>2120648177.470728</v>
      </c>
      <c r="E31">
        <v>1871449432.6503851</v>
      </c>
      <c r="F31">
        <v>2250000000</v>
      </c>
    </row>
    <row r="32" spans="1:6" ht="12.75">
      <c r="A32" t="s">
        <v>1340</v>
      </c>
      <c r="B32">
        <v>2382693412.545888</v>
      </c>
      <c r="C32">
        <v>2262656341.971372</v>
      </c>
      <c r="D32">
        <v>2093832524.953248</v>
      </c>
      <c r="E32">
        <v>1839958528.8266745</v>
      </c>
      <c r="F32">
        <v>2250000000</v>
      </c>
    </row>
    <row r="33" spans="1:6" ht="12.75">
      <c r="A33" t="s">
        <v>1341</v>
      </c>
      <c r="B33">
        <v>2361898266.699401</v>
      </c>
      <c r="C33">
        <v>2239227303.235207</v>
      </c>
      <c r="D33">
        <v>2067051479.2396042</v>
      </c>
      <c r="E33">
        <v>1808978765.3521676</v>
      </c>
      <c r="F33">
        <v>2250000000</v>
      </c>
    </row>
    <row r="34" spans="1:6" ht="12.75">
      <c r="A34" t="s">
        <v>1342</v>
      </c>
      <c r="B34">
        <v>2341368704.830008</v>
      </c>
      <c r="C34">
        <v>2215999110.373646</v>
      </c>
      <c r="D34">
        <v>2040406913.6103761</v>
      </c>
      <c r="E34">
        <v>1778097544.398057</v>
      </c>
      <c r="F34">
        <v>2250000000</v>
      </c>
    </row>
    <row r="35" spans="1:6" ht="12.75">
      <c r="A35" t="s">
        <v>1343</v>
      </c>
      <c r="B35">
        <v>2320673841.559297</v>
      </c>
      <c r="C35">
        <v>2192687084.55335</v>
      </c>
      <c r="D35">
        <v>2013807509.8758235</v>
      </c>
      <c r="E35">
        <v>1747484657.5578065</v>
      </c>
      <c r="F35">
        <v>2250000000</v>
      </c>
    </row>
    <row r="36" spans="1:6" ht="12.75">
      <c r="A36" t="s">
        <v>1344</v>
      </c>
      <c r="B36">
        <v>2300404435.995613</v>
      </c>
      <c r="C36">
        <v>2170205555.913633</v>
      </c>
      <c r="D36">
        <v>1988580995.865923</v>
      </c>
      <c r="E36">
        <v>1718991429.05812</v>
      </c>
      <c r="F36">
        <v>2250000000</v>
      </c>
    </row>
    <row r="37" spans="1:6" ht="12.75">
      <c r="A37" t="s">
        <v>1345</v>
      </c>
      <c r="B37">
        <v>2280758252.089508</v>
      </c>
      <c r="C37">
        <v>2148021917.98889</v>
      </c>
      <c r="D37">
        <v>1963248232.4208524</v>
      </c>
      <c r="E37">
        <v>1689904884.5986364</v>
      </c>
      <c r="F37">
        <v>2250000000</v>
      </c>
    </row>
    <row r="38" spans="1:6" ht="12.75">
      <c r="A38" t="s">
        <v>1346</v>
      </c>
      <c r="B38">
        <v>2260493843.105233</v>
      </c>
      <c r="C38">
        <v>2125442412.2958167</v>
      </c>
      <c r="D38">
        <v>1937829738.381479</v>
      </c>
      <c r="E38">
        <v>1661187850.0456362</v>
      </c>
      <c r="F38">
        <v>2250000000</v>
      </c>
    </row>
    <row r="39" spans="1:6" ht="12.75">
      <c r="A39" t="s">
        <v>1347</v>
      </c>
      <c r="B39">
        <v>2239651785.397717</v>
      </c>
      <c r="C39">
        <v>2102273877.0866578</v>
      </c>
      <c r="D39">
        <v>1911831709.8236313</v>
      </c>
      <c r="E39">
        <v>1631959624.022639</v>
      </c>
      <c r="F39">
        <v>2250000000</v>
      </c>
    </row>
    <row r="40" spans="1:6" ht="12.75">
      <c r="A40" t="s">
        <v>1348</v>
      </c>
      <c r="B40">
        <v>2218792013.027922</v>
      </c>
      <c r="C40">
        <v>2079275073.8249059</v>
      </c>
      <c r="D40">
        <v>1886262285.4824681</v>
      </c>
      <c r="E40">
        <v>1603533044.6879706</v>
      </c>
      <c r="F40">
        <v>2250000000</v>
      </c>
    </row>
    <row r="41" spans="1:6" ht="12.75">
      <c r="A41" t="s">
        <v>1349</v>
      </c>
      <c r="B41">
        <v>2197820929.842185</v>
      </c>
      <c r="C41">
        <v>2056129373.2862873</v>
      </c>
      <c r="D41">
        <v>1860521376.903335</v>
      </c>
      <c r="E41">
        <v>1574951253.82332</v>
      </c>
      <c r="F41">
        <v>2250000000</v>
      </c>
    </row>
    <row r="42" spans="1:6" ht="12.75">
      <c r="A42" t="s">
        <v>1350</v>
      </c>
      <c r="B42">
        <v>2177804521.031994</v>
      </c>
      <c r="C42">
        <v>2033947817.5668068</v>
      </c>
      <c r="D42">
        <v>1835769400.0638096</v>
      </c>
      <c r="E42">
        <v>1547416410.3012817</v>
      </c>
      <c r="F42">
        <v>2250000000</v>
      </c>
    </row>
    <row r="43" spans="1:6" ht="12.75">
      <c r="A43" t="s">
        <v>1351</v>
      </c>
      <c r="B43">
        <v>2156854925.262698</v>
      </c>
      <c r="C43">
        <v>2011075644.3602765</v>
      </c>
      <c r="D43">
        <v>1810658274.1357944</v>
      </c>
      <c r="E43">
        <v>1519993213.168554</v>
      </c>
      <c r="F43">
        <v>1750000000</v>
      </c>
    </row>
    <row r="44" spans="1:6" ht="12.75">
      <c r="A44" t="s">
        <v>1352</v>
      </c>
      <c r="B44">
        <v>2137355430.989793</v>
      </c>
      <c r="C44">
        <v>1989514002.042233</v>
      </c>
      <c r="D44">
        <v>1786689890.4794464</v>
      </c>
      <c r="E44">
        <v>1493519697.996097</v>
      </c>
      <c r="F44">
        <v>1750000000</v>
      </c>
    </row>
    <row r="45" spans="1:6" ht="12.75">
      <c r="A45" t="s">
        <v>1353</v>
      </c>
      <c r="B45">
        <v>2117081860.327043</v>
      </c>
      <c r="C45">
        <v>1967408132.96171</v>
      </c>
      <c r="D45">
        <v>1762488977.8843107</v>
      </c>
      <c r="E45">
        <v>1467250506.0686402</v>
      </c>
      <c r="F45">
        <v>1750000000</v>
      </c>
    </row>
    <row r="46" spans="1:6" ht="12.75">
      <c r="A46" t="s">
        <v>1354</v>
      </c>
      <c r="B46">
        <v>2096021287.230003</v>
      </c>
      <c r="C46">
        <v>1944532828.1345532</v>
      </c>
      <c r="D46">
        <v>1737566039.0740426</v>
      </c>
      <c r="E46">
        <v>1440375738.2657027</v>
      </c>
      <c r="F46">
        <v>1750000000</v>
      </c>
    </row>
    <row r="47" spans="1:6" ht="12.75">
      <c r="A47" t="s">
        <v>1355</v>
      </c>
      <c r="B47">
        <v>2075756139.511651</v>
      </c>
      <c r="C47">
        <v>1922466145.124759</v>
      </c>
      <c r="D47">
        <v>1713479187.3578367</v>
      </c>
      <c r="E47">
        <v>1414392455.4058173</v>
      </c>
      <c r="F47">
        <v>1750000000</v>
      </c>
    </row>
    <row r="48" spans="1:6" ht="12.75">
      <c r="A48" t="s">
        <v>1356</v>
      </c>
      <c r="B48">
        <v>2056050007.990899</v>
      </c>
      <c r="C48">
        <v>1901193779.4652019</v>
      </c>
      <c r="D48">
        <v>1690487483.230425</v>
      </c>
      <c r="E48">
        <v>1389884156.11213</v>
      </c>
      <c r="F48">
        <v>1750000000</v>
      </c>
    </row>
    <row r="49" spans="1:6" ht="12.75">
      <c r="A49" t="s">
        <v>1357</v>
      </c>
      <c r="B49">
        <v>2036041955.898421</v>
      </c>
      <c r="C49">
        <v>1879499494.6327121</v>
      </c>
      <c r="D49">
        <v>1666947342.3467698</v>
      </c>
      <c r="E49">
        <v>1364724993.6511326</v>
      </c>
      <c r="F49">
        <v>1750000000</v>
      </c>
    </row>
    <row r="50" spans="1:6" ht="12.75">
      <c r="A50" t="s">
        <v>1358</v>
      </c>
      <c r="B50">
        <v>2015930880.825853</v>
      </c>
      <c r="C50">
        <v>1857880122.2062113</v>
      </c>
      <c r="D50">
        <v>1643717288.9930623</v>
      </c>
      <c r="E50">
        <v>1340190302.0890093</v>
      </c>
      <c r="F50">
        <v>1750000000</v>
      </c>
    </row>
    <row r="51" spans="1:6" ht="12.75">
      <c r="A51" t="s">
        <v>1359</v>
      </c>
      <c r="B51">
        <v>1994883929.181488</v>
      </c>
      <c r="C51">
        <v>1835365066.4516537</v>
      </c>
      <c r="D51">
        <v>1619667952.7135556</v>
      </c>
      <c r="E51">
        <v>1314988505.240426</v>
      </c>
      <c r="F51">
        <v>1750000000</v>
      </c>
    </row>
    <row r="52" spans="1:6" ht="12.75">
      <c r="A52" t="s">
        <v>1360</v>
      </c>
      <c r="B52">
        <v>1972902528.663791</v>
      </c>
      <c r="C52">
        <v>1812162000.7188401</v>
      </c>
      <c r="D52">
        <v>1595255735.15369</v>
      </c>
      <c r="E52">
        <v>1289859377.5982249</v>
      </c>
      <c r="F52">
        <v>1750000000</v>
      </c>
    </row>
    <row r="53" spans="1:6" ht="12.75">
      <c r="A53" t="s">
        <v>1361</v>
      </c>
      <c r="B53">
        <v>1953168032.432423</v>
      </c>
      <c r="C53">
        <v>1790992538.7824175</v>
      </c>
      <c r="D53">
        <v>1572610477.0220926</v>
      </c>
      <c r="E53">
        <v>1266163631.8053386</v>
      </c>
      <c r="F53">
        <v>1750000000</v>
      </c>
    </row>
    <row r="54" spans="1:6" ht="12.75">
      <c r="A54" t="s">
        <v>1362</v>
      </c>
      <c r="B54">
        <v>1931563421.583919</v>
      </c>
      <c r="C54">
        <v>1768177747.0782075</v>
      </c>
      <c r="D54">
        <v>1548629049.3551002</v>
      </c>
      <c r="E54">
        <v>1241574234.7493107</v>
      </c>
      <c r="F54">
        <v>1250000000</v>
      </c>
    </row>
    <row r="55" spans="1:6" ht="12.75">
      <c r="A55" t="s">
        <v>1363</v>
      </c>
      <c r="B55">
        <v>1911557091.451931</v>
      </c>
      <c r="C55">
        <v>1746991459.486611</v>
      </c>
      <c r="D55">
        <v>1526307471.3993409</v>
      </c>
      <c r="E55">
        <v>1218662376.7121868</v>
      </c>
      <c r="F55">
        <v>1250000000</v>
      </c>
    </row>
    <row r="56" spans="1:6" ht="12.75">
      <c r="A56" t="s">
        <v>1364</v>
      </c>
      <c r="B56">
        <v>1892360216.275841</v>
      </c>
      <c r="C56">
        <v>1726513969.5989034</v>
      </c>
      <c r="D56">
        <v>1504580531.0139272</v>
      </c>
      <c r="E56">
        <v>1196226532.220589</v>
      </c>
      <c r="F56">
        <v>1250000000</v>
      </c>
    </row>
    <row r="57" spans="1:6" ht="12.75">
      <c r="A57" t="s">
        <v>1365</v>
      </c>
      <c r="B57">
        <v>1873188090.390911</v>
      </c>
      <c r="C57">
        <v>1706216886.1879554</v>
      </c>
      <c r="D57">
        <v>1483232880.0018272</v>
      </c>
      <c r="E57">
        <v>1174419951.7424254</v>
      </c>
      <c r="F57">
        <v>1250000000</v>
      </c>
    </row>
    <row r="58" spans="1:6" ht="12.75">
      <c r="A58" t="s">
        <v>1366</v>
      </c>
      <c r="B58">
        <v>1853476392.928794</v>
      </c>
      <c r="C58">
        <v>1685398821.4222534</v>
      </c>
      <c r="D58">
        <v>1461409368.944922</v>
      </c>
      <c r="E58">
        <v>1152239033.0796132</v>
      </c>
      <c r="F58">
        <v>1250000000</v>
      </c>
    </row>
    <row r="59" spans="1:6" ht="12.75">
      <c r="A59" t="s">
        <v>1367</v>
      </c>
      <c r="B59">
        <v>1834607755.770142</v>
      </c>
      <c r="C59">
        <v>1665411775.7935228</v>
      </c>
      <c r="D59">
        <v>1440406011.9962142</v>
      </c>
      <c r="E59">
        <v>1130868848.5232613</v>
      </c>
      <c r="F59">
        <v>1250000000</v>
      </c>
    </row>
    <row r="60" spans="1:6" ht="12.75">
      <c r="A60" t="s">
        <v>1368</v>
      </c>
      <c r="B60">
        <v>1815648165.479194</v>
      </c>
      <c r="C60">
        <v>1645675577.9195285</v>
      </c>
      <c r="D60">
        <v>1420066343.7760282</v>
      </c>
      <c r="E60">
        <v>1110633992.086265</v>
      </c>
      <c r="F60">
        <v>1250000000</v>
      </c>
    </row>
    <row r="61" spans="1:6" ht="12.75">
      <c r="A61" t="s">
        <v>1369</v>
      </c>
      <c r="B61">
        <v>1796479004.973612</v>
      </c>
      <c r="C61">
        <v>1625539226.7008345</v>
      </c>
      <c r="D61">
        <v>1399123197.9235132</v>
      </c>
      <c r="E61">
        <v>1089619592.642404</v>
      </c>
      <c r="F61">
        <v>1250000000</v>
      </c>
    </row>
    <row r="62" spans="1:6" ht="12.75">
      <c r="A62" t="s">
        <v>1370</v>
      </c>
      <c r="B62">
        <v>1777987880.529651</v>
      </c>
      <c r="C62">
        <v>1606166874.354428</v>
      </c>
      <c r="D62">
        <v>1379046579.2086945</v>
      </c>
      <c r="E62">
        <v>1069581703.4163165</v>
      </c>
      <c r="F62">
        <v>1250000000</v>
      </c>
    </row>
    <row r="63" spans="1:6" ht="12.75">
      <c r="A63" t="s">
        <v>1371</v>
      </c>
      <c r="B63">
        <v>1758230177.560266</v>
      </c>
      <c r="C63">
        <v>1585624608.472049</v>
      </c>
      <c r="D63">
        <v>1357946752.3495624</v>
      </c>
      <c r="E63">
        <v>1048755835.0652843</v>
      </c>
      <c r="F63">
        <v>1250000000</v>
      </c>
    </row>
    <row r="64" spans="1:6" ht="12.75">
      <c r="A64" t="s">
        <v>1372</v>
      </c>
      <c r="B64">
        <v>1739283392.838533</v>
      </c>
      <c r="C64">
        <v>1565963222.0562963</v>
      </c>
      <c r="D64">
        <v>1337807692.4204237</v>
      </c>
      <c r="E64">
        <v>1028966940.65096</v>
      </c>
      <c r="F64">
        <v>1250000000</v>
      </c>
    </row>
    <row r="65" spans="1:6" ht="12.75">
      <c r="A65" t="s">
        <v>1373</v>
      </c>
      <c r="B65">
        <v>1720903356.520134</v>
      </c>
      <c r="C65">
        <v>1546786840.3966248</v>
      </c>
      <c r="D65">
        <v>1318064588.1692224</v>
      </c>
      <c r="E65">
        <v>1009487730.0506278</v>
      </c>
      <c r="F65">
        <v>1250000000</v>
      </c>
    </row>
    <row r="66" spans="1:6" ht="12.75">
      <c r="A66" t="s">
        <v>1374</v>
      </c>
      <c r="B66">
        <v>1702181001.363283</v>
      </c>
      <c r="C66">
        <v>1527363841.0510247</v>
      </c>
      <c r="D66">
        <v>1298203636.621026</v>
      </c>
      <c r="E66">
        <v>990065194.7409748</v>
      </c>
      <c r="F66">
        <v>1250000000</v>
      </c>
    </row>
    <row r="67" spans="1:6" ht="12.75">
      <c r="A67" t="s">
        <v>1375</v>
      </c>
      <c r="B67">
        <v>1684248041.729362</v>
      </c>
      <c r="C67">
        <v>1508792016.5148823</v>
      </c>
      <c r="D67">
        <v>1279261887.2020695</v>
      </c>
      <c r="E67">
        <v>971620158.5322876</v>
      </c>
      <c r="F67">
        <v>750000000</v>
      </c>
    </row>
    <row r="68" spans="1:6" ht="12.75">
      <c r="A68" t="s">
        <v>1376</v>
      </c>
      <c r="B68">
        <v>1665601956.275725</v>
      </c>
      <c r="C68">
        <v>1489557689.0049405</v>
      </c>
      <c r="D68">
        <v>1259741696.2917523</v>
      </c>
      <c r="E68">
        <v>952741711.735422</v>
      </c>
      <c r="F68">
        <v>750000000</v>
      </c>
    </row>
    <row r="69" spans="1:6" ht="12.75">
      <c r="A69" t="s">
        <v>1377</v>
      </c>
      <c r="B69">
        <v>1648010580.102755</v>
      </c>
      <c r="C69">
        <v>1471406469.6761441</v>
      </c>
      <c r="D69">
        <v>1241328153.2535827</v>
      </c>
      <c r="E69">
        <v>934967174.7989653</v>
      </c>
      <c r="F69">
        <v>750000000</v>
      </c>
    </row>
    <row r="70" spans="1:6" ht="12.75">
      <c r="A70" t="s">
        <v>1378</v>
      </c>
      <c r="B70">
        <v>1630602801.411518</v>
      </c>
      <c r="C70">
        <v>1453394890.0478985</v>
      </c>
      <c r="D70">
        <v>1223014668.3399732</v>
      </c>
      <c r="E70">
        <v>917271803.8447292</v>
      </c>
      <c r="F70">
        <v>750000000</v>
      </c>
    </row>
    <row r="71" spans="1:6" ht="12.75">
      <c r="A71" t="s">
        <v>1379</v>
      </c>
      <c r="B71">
        <v>1613316862.563058</v>
      </c>
      <c r="C71">
        <v>1435548590.162646</v>
      </c>
      <c r="D71">
        <v>1204925031.8115575</v>
      </c>
      <c r="E71">
        <v>899876735.9744116</v>
      </c>
      <c r="F71">
        <v>750000000</v>
      </c>
    </row>
    <row r="72" spans="1:6" ht="12.75">
      <c r="A72" t="s">
        <v>1380</v>
      </c>
      <c r="B72">
        <v>1595353144.921087</v>
      </c>
      <c r="C72">
        <v>1417389397.1651285</v>
      </c>
      <c r="D72">
        <v>1186950002.2226293</v>
      </c>
      <c r="E72">
        <v>883060450.3518722</v>
      </c>
      <c r="F72">
        <v>750000000</v>
      </c>
    </row>
    <row r="73" spans="1:6" ht="12.75">
      <c r="A73" t="s">
        <v>1381</v>
      </c>
      <c r="B73">
        <v>1577505642.85748</v>
      </c>
      <c r="C73">
        <v>1399155704.1418312</v>
      </c>
      <c r="D73">
        <v>1168700920.6538858</v>
      </c>
      <c r="E73">
        <v>865800863.4227554</v>
      </c>
      <c r="F73">
        <v>750000000</v>
      </c>
    </row>
    <row r="74" spans="1:6" ht="12.75">
      <c r="A74" t="s">
        <v>1382</v>
      </c>
      <c r="B74">
        <v>1560057423.916088</v>
      </c>
      <c r="C74">
        <v>1381408967.223591</v>
      </c>
      <c r="D74">
        <v>1151037245.7506397</v>
      </c>
      <c r="E74">
        <v>849219755.8172313</v>
      </c>
      <c r="F74">
        <v>750000000</v>
      </c>
    </row>
    <row r="75" spans="1:6" ht="12.75">
      <c r="A75" t="s">
        <v>1383</v>
      </c>
      <c r="B75">
        <v>1542574042.160029</v>
      </c>
      <c r="C75">
        <v>1363610963.4807565</v>
      </c>
      <c r="D75">
        <v>1133317730.5937133</v>
      </c>
      <c r="E75">
        <v>832605000.2649527</v>
      </c>
      <c r="F75">
        <v>750000000</v>
      </c>
    </row>
    <row r="76" spans="1:6" ht="12.75">
      <c r="A76" t="s">
        <v>1384</v>
      </c>
      <c r="B76">
        <v>1525443197.700555</v>
      </c>
      <c r="C76">
        <v>1346254185.0220554</v>
      </c>
      <c r="D76">
        <v>1116138355.4255621</v>
      </c>
      <c r="E76">
        <v>816622699.1447543</v>
      </c>
      <c r="F76">
        <v>750000000</v>
      </c>
    </row>
    <row r="77" spans="1:6" ht="12.75">
      <c r="A77" t="s">
        <v>1385</v>
      </c>
      <c r="B77">
        <v>1508570191.157531</v>
      </c>
      <c r="C77">
        <v>1329105106.9609625</v>
      </c>
      <c r="D77">
        <v>1099118166.1352975</v>
      </c>
      <c r="E77">
        <v>800763778.8893862</v>
      </c>
      <c r="F77">
        <v>750000000</v>
      </c>
    </row>
    <row r="78" spans="1:6" ht="12.75">
      <c r="A78" t="s">
        <v>1386</v>
      </c>
      <c r="B78">
        <v>1491188648.108183</v>
      </c>
      <c r="C78">
        <v>1311563049.1688197</v>
      </c>
      <c r="D78">
        <v>1081853177.020834</v>
      </c>
      <c r="E78">
        <v>784846957.1103542</v>
      </c>
      <c r="F78">
        <v>750000000</v>
      </c>
    </row>
    <row r="79" spans="1:6" ht="12.75">
      <c r="A79" t="s">
        <v>1387</v>
      </c>
      <c r="B79">
        <v>1474792332.248411</v>
      </c>
      <c r="C79">
        <v>1295012663.233158</v>
      </c>
      <c r="D79">
        <v>1065572329.9779812</v>
      </c>
      <c r="E79">
        <v>769866942.9802518</v>
      </c>
      <c r="F79">
        <v>750000000</v>
      </c>
    </row>
    <row r="80" spans="1:6" ht="12.75">
      <c r="A80" t="s">
        <v>1388</v>
      </c>
      <c r="B80">
        <v>1458921697.991232</v>
      </c>
      <c r="C80">
        <v>1278903885.1582203</v>
      </c>
      <c r="D80">
        <v>1049641320.5024381</v>
      </c>
      <c r="E80">
        <v>755144869.3158067</v>
      </c>
      <c r="F80">
        <v>750000000</v>
      </c>
    </row>
    <row r="81" spans="1:6" ht="12.75">
      <c r="A81" t="s">
        <v>1389</v>
      </c>
      <c r="B81">
        <v>1442204025.107394</v>
      </c>
      <c r="C81">
        <v>1262173875.6887257</v>
      </c>
      <c r="D81">
        <v>1033360761.2411343</v>
      </c>
      <c r="E81">
        <v>740384651.45127</v>
      </c>
      <c r="F81">
        <v>750000000</v>
      </c>
    </row>
    <row r="82" spans="1:6" ht="12.75">
      <c r="A82" t="s">
        <v>1390</v>
      </c>
      <c r="B82">
        <v>1425661477.715484</v>
      </c>
      <c r="C82">
        <v>1245580147.1224236</v>
      </c>
      <c r="D82">
        <v>1017181727.4773277</v>
      </c>
      <c r="E82">
        <v>725705826.7236822</v>
      </c>
      <c r="F82">
        <v>750000000</v>
      </c>
    </row>
    <row r="83" spans="1:6" ht="12.75">
      <c r="A83" t="s">
        <v>1391</v>
      </c>
      <c r="B83">
        <v>1410107851.192307</v>
      </c>
      <c r="C83">
        <v>1229901616.7586272</v>
      </c>
      <c r="D83">
        <v>1001823783.4873943</v>
      </c>
      <c r="E83">
        <v>711721388.5560024</v>
      </c>
      <c r="F83">
        <v>750000000</v>
      </c>
    </row>
    <row r="84" spans="1:6" ht="12.75">
      <c r="A84" t="s">
        <v>1392</v>
      </c>
      <c r="B84">
        <v>1394629069.370087</v>
      </c>
      <c r="C84">
        <v>1214537358.6934862</v>
      </c>
      <c r="D84">
        <v>987035924.1302657</v>
      </c>
      <c r="E84">
        <v>698532553.837728</v>
      </c>
      <c r="F84">
        <v>750000000</v>
      </c>
    </row>
    <row r="85" spans="1:6" ht="12.75">
      <c r="A85" t="s">
        <v>1393</v>
      </c>
      <c r="B85">
        <v>1379340112.330948</v>
      </c>
      <c r="C85">
        <v>1199185337.8111553</v>
      </c>
      <c r="D85">
        <v>972081066.1468456</v>
      </c>
      <c r="E85">
        <v>685035052.8307841</v>
      </c>
      <c r="F85">
        <v>750000000</v>
      </c>
    </row>
    <row r="86" spans="1:6" ht="12.75">
      <c r="A86" t="s">
        <v>1394</v>
      </c>
      <c r="B86">
        <v>1364027202.341536</v>
      </c>
      <c r="C86">
        <v>1183925938.5373647</v>
      </c>
      <c r="D86">
        <v>957349417.1682091</v>
      </c>
      <c r="E86">
        <v>671887979.1818866</v>
      </c>
      <c r="F86">
        <v>750000000</v>
      </c>
    </row>
    <row r="87" spans="1:6" ht="12.75">
      <c r="A87" t="s">
        <v>1395</v>
      </c>
      <c r="B87">
        <v>1346856397.463583</v>
      </c>
      <c r="C87">
        <v>1167039556.8643804</v>
      </c>
      <c r="D87">
        <v>941294695.3730062</v>
      </c>
      <c r="E87">
        <v>657822349.8054852</v>
      </c>
      <c r="F87">
        <v>750000000</v>
      </c>
    </row>
    <row r="88" spans="1:6" ht="12.75">
      <c r="A88" t="s">
        <v>1396</v>
      </c>
      <c r="B88">
        <v>1330960098.939378</v>
      </c>
      <c r="C88">
        <v>1151372572.067597</v>
      </c>
      <c r="D88">
        <v>926372557.7627807</v>
      </c>
      <c r="E88">
        <v>644740242.5512211</v>
      </c>
      <c r="F88">
        <v>750000000</v>
      </c>
    </row>
    <row r="89" spans="1:6" ht="12.75">
      <c r="A89" t="s">
        <v>1397</v>
      </c>
      <c r="B89">
        <v>1315921428.182272</v>
      </c>
      <c r="C89">
        <v>1136432333.3398988</v>
      </c>
      <c r="D89">
        <v>912026539.6154482</v>
      </c>
      <c r="E89">
        <v>632067111.0212557</v>
      </c>
      <c r="F89">
        <v>750000000</v>
      </c>
    </row>
    <row r="90" spans="1:6" ht="12.75">
      <c r="A90" t="s">
        <v>1398</v>
      </c>
      <c r="B90">
        <v>1300935043.741694</v>
      </c>
      <c r="C90">
        <v>1121584539.9779694</v>
      </c>
      <c r="D90">
        <v>897821501.4849195</v>
      </c>
      <c r="E90">
        <v>619587058.5694076</v>
      </c>
      <c r="F90">
        <v>750000000</v>
      </c>
    </row>
    <row r="91" spans="1:6" ht="12.75">
      <c r="A91" t="s">
        <v>1399</v>
      </c>
      <c r="B91">
        <v>1286082533.836342</v>
      </c>
      <c r="C91">
        <v>1106959679.6634789</v>
      </c>
      <c r="D91">
        <v>883933426.119937</v>
      </c>
      <c r="E91">
        <v>607502370.2018086</v>
      </c>
      <c r="F91">
        <v>750000000</v>
      </c>
    </row>
    <row r="92" spans="1:6" ht="12.75">
      <c r="A92" t="s">
        <v>1400</v>
      </c>
      <c r="B92">
        <v>1271079386.365325</v>
      </c>
      <c r="C92">
        <v>1092190555.6150596</v>
      </c>
      <c r="D92">
        <v>869921900.7095699</v>
      </c>
      <c r="E92">
        <v>595340329.7598324</v>
      </c>
      <c r="F92">
        <v>750000000</v>
      </c>
    </row>
    <row r="93" spans="1:6" ht="12.75">
      <c r="A93" t="s">
        <v>1401</v>
      </c>
      <c r="B93">
        <v>1253285145.671015</v>
      </c>
      <c r="C93">
        <v>1075133003.912264</v>
      </c>
      <c r="D93">
        <v>854228012.2221845</v>
      </c>
      <c r="E93">
        <v>582203660.2621185</v>
      </c>
      <c r="F93">
        <v>750000000</v>
      </c>
    </row>
    <row r="94" spans="1:6" ht="12.75">
      <c r="A94" t="s">
        <v>1402</v>
      </c>
      <c r="B94">
        <v>1238719362.573652</v>
      </c>
      <c r="C94">
        <v>1060835407.4569964</v>
      </c>
      <c r="D94">
        <v>840724521.4464381</v>
      </c>
      <c r="E94">
        <v>570573315.5947927</v>
      </c>
      <c r="F94">
        <v>750000000</v>
      </c>
    </row>
    <row r="95" spans="1:6" ht="12.75">
      <c r="A95" t="s">
        <v>1403</v>
      </c>
      <c r="B95">
        <v>1224424959.824617</v>
      </c>
      <c r="C95">
        <v>1046815232.8678279</v>
      </c>
      <c r="D95">
        <v>827503490.8633469</v>
      </c>
      <c r="E95">
        <v>559221932.8985718</v>
      </c>
      <c r="F95">
        <v>750000000</v>
      </c>
    </row>
    <row r="96" spans="1:6" ht="12.75">
      <c r="A96" t="s">
        <v>1404</v>
      </c>
      <c r="B96">
        <v>1209474182.19543</v>
      </c>
      <c r="C96">
        <v>1032392411.2388066</v>
      </c>
      <c r="D96">
        <v>814160533.5132523</v>
      </c>
      <c r="E96">
        <v>548024475.599826</v>
      </c>
      <c r="F96">
        <v>0</v>
      </c>
    </row>
    <row r="97" spans="1:5" ht="12.75">
      <c r="A97" t="s">
        <v>1405</v>
      </c>
      <c r="B97">
        <v>1195215179.880486</v>
      </c>
      <c r="C97">
        <v>1018490730.2795944</v>
      </c>
      <c r="D97">
        <v>801154757.6759496</v>
      </c>
      <c r="E97">
        <v>536985977.2162669</v>
      </c>
    </row>
    <row r="98" spans="1:5" ht="12.75">
      <c r="A98" t="s">
        <v>1406</v>
      </c>
      <c r="B98">
        <v>1180981406.912681</v>
      </c>
      <c r="C98">
        <v>1004709713.4095856</v>
      </c>
      <c r="D98">
        <v>788369299.4949895</v>
      </c>
      <c r="E98">
        <v>526250250.81076694</v>
      </c>
    </row>
    <row r="99" spans="1:5" ht="12.75">
      <c r="A99" t="s">
        <v>1407</v>
      </c>
      <c r="B99">
        <v>1166669160.406987</v>
      </c>
      <c r="C99">
        <v>990850282.9389184</v>
      </c>
      <c r="D99">
        <v>775516841.0695149</v>
      </c>
      <c r="E99">
        <v>515478391.9152287</v>
      </c>
    </row>
    <row r="100" spans="1:5" ht="12.75">
      <c r="A100" t="s">
        <v>1408</v>
      </c>
      <c r="B100">
        <v>1152385601.86643</v>
      </c>
      <c r="C100">
        <v>977112802.5929035</v>
      </c>
      <c r="D100">
        <v>762882524.5858998</v>
      </c>
      <c r="E100">
        <v>505001864.6674717</v>
      </c>
    </row>
    <row r="101" spans="1:5" ht="12.75">
      <c r="A101" t="s">
        <v>1409</v>
      </c>
      <c r="B101">
        <v>1138796611.186148</v>
      </c>
      <c r="C101">
        <v>963952924.6588181</v>
      </c>
      <c r="D101">
        <v>750693890.0913242</v>
      </c>
      <c r="E101">
        <v>494828626.0907962</v>
      </c>
    </row>
    <row r="102" spans="1:5" ht="12.75">
      <c r="A102" t="s">
        <v>1410</v>
      </c>
      <c r="B102">
        <v>1124650457.831649</v>
      </c>
      <c r="C102">
        <v>950364056.6386243</v>
      </c>
      <c r="D102">
        <v>738229084.4559758</v>
      </c>
      <c r="E102">
        <v>484551235.8985256</v>
      </c>
    </row>
    <row r="103" spans="1:5" ht="12.75">
      <c r="A103" t="s">
        <v>1411</v>
      </c>
      <c r="B103">
        <v>1111194140.676289</v>
      </c>
      <c r="C103">
        <v>937451787.1642549</v>
      </c>
      <c r="D103">
        <v>726406726.9556005</v>
      </c>
      <c r="E103">
        <v>474836937.24847126</v>
      </c>
    </row>
    <row r="104" spans="1:5" ht="12.75">
      <c r="A104" t="s">
        <v>1412</v>
      </c>
      <c r="B104">
        <v>1097913623.929728</v>
      </c>
      <c r="C104">
        <v>924676779.9072102</v>
      </c>
      <c r="D104">
        <v>714685483.3560467</v>
      </c>
      <c r="E104">
        <v>465196263.8689936</v>
      </c>
    </row>
    <row r="105" spans="1:5" ht="12.75">
      <c r="A105" t="s">
        <v>1413</v>
      </c>
      <c r="B105">
        <v>1084542591.604423</v>
      </c>
      <c r="C105">
        <v>911916240.3697476</v>
      </c>
      <c r="D105">
        <v>703088065.8775482</v>
      </c>
      <c r="E105">
        <v>455771397.58251655</v>
      </c>
    </row>
    <row r="106" spans="1:5" ht="12.75">
      <c r="A106" t="s">
        <v>1414</v>
      </c>
      <c r="B106">
        <v>1071372442.219511</v>
      </c>
      <c r="C106">
        <v>899314484.7628038</v>
      </c>
      <c r="D106">
        <v>691608715.4394352</v>
      </c>
      <c r="E106">
        <v>446431075.63450134</v>
      </c>
    </row>
    <row r="107" spans="1:5" ht="12.75">
      <c r="A107" t="s">
        <v>1415</v>
      </c>
      <c r="B107">
        <v>1057645290.292118</v>
      </c>
      <c r="C107">
        <v>886286095.6452253</v>
      </c>
      <c r="D107">
        <v>679855942.4340402</v>
      </c>
      <c r="E107">
        <v>436985954.134639</v>
      </c>
    </row>
    <row r="108" spans="1:5" ht="12.75">
      <c r="A108" t="s">
        <v>1416</v>
      </c>
      <c r="B108">
        <v>1044343144.109376</v>
      </c>
      <c r="C108">
        <v>873798388.1021674</v>
      </c>
      <c r="D108">
        <v>668736945.7129718</v>
      </c>
      <c r="E108">
        <v>428194326.28009444</v>
      </c>
    </row>
    <row r="109" spans="1:5" ht="12.75">
      <c r="A109" t="s">
        <v>1417</v>
      </c>
      <c r="B109">
        <v>1030203817.476837</v>
      </c>
      <c r="C109">
        <v>860506099.5546172</v>
      </c>
      <c r="D109">
        <v>656889203.7006887</v>
      </c>
      <c r="E109">
        <v>418826675.7126602</v>
      </c>
    </row>
    <row r="110" spans="1:5" ht="12.75">
      <c r="A110" t="s">
        <v>1418</v>
      </c>
      <c r="B110">
        <v>1016538481.916811</v>
      </c>
      <c r="C110">
        <v>847698046.7978784</v>
      </c>
      <c r="D110">
        <v>645519135.4095635</v>
      </c>
      <c r="E110">
        <v>409890086.7032372</v>
      </c>
    </row>
    <row r="111" spans="1:5" ht="12.75">
      <c r="A111" t="s">
        <v>1419</v>
      </c>
      <c r="B111">
        <v>1003373058.802612</v>
      </c>
      <c r="C111">
        <v>835300177.0208048</v>
      </c>
      <c r="D111">
        <v>634460522.6146113</v>
      </c>
      <c r="E111">
        <v>401161751.05898625</v>
      </c>
    </row>
    <row r="112" spans="1:5" ht="12.75">
      <c r="A112" t="s">
        <v>1420</v>
      </c>
      <c r="B112">
        <v>990554568.779114</v>
      </c>
      <c r="C112">
        <v>823275333.4181886</v>
      </c>
      <c r="D112">
        <v>623787836.416237</v>
      </c>
      <c r="E112">
        <v>392796762.07344604</v>
      </c>
    </row>
    <row r="113" spans="1:5" ht="12.75">
      <c r="A113" t="s">
        <v>1421</v>
      </c>
      <c r="B113">
        <v>978164080.496516</v>
      </c>
      <c r="C113">
        <v>811598410.8659306</v>
      </c>
      <c r="D113">
        <v>613376424.1646502</v>
      </c>
      <c r="E113">
        <v>384604796.47200716</v>
      </c>
    </row>
    <row r="114" spans="1:5" ht="12.75">
      <c r="A114" t="s">
        <v>1422</v>
      </c>
      <c r="B114">
        <v>964457473.806015</v>
      </c>
      <c r="C114">
        <v>798868577.4632841</v>
      </c>
      <c r="D114">
        <v>602220206.2577523</v>
      </c>
      <c r="E114">
        <v>376010142.3644468</v>
      </c>
    </row>
    <row r="115" spans="1:5" ht="12.75">
      <c r="A115" t="s">
        <v>1423</v>
      </c>
      <c r="B115">
        <v>952362181.219089</v>
      </c>
      <c r="C115">
        <v>787555116.9100966</v>
      </c>
      <c r="D115">
        <v>592230417.089219</v>
      </c>
      <c r="E115">
        <v>368257015.25917405</v>
      </c>
    </row>
    <row r="116" spans="1:5" ht="12.75">
      <c r="A116" t="s">
        <v>1424</v>
      </c>
      <c r="B116">
        <v>940079535.629273</v>
      </c>
      <c r="C116">
        <v>776079468.7878081</v>
      </c>
      <c r="D116">
        <v>582116673.2618833</v>
      </c>
      <c r="E116">
        <v>360435017.92795783</v>
      </c>
    </row>
    <row r="117" spans="1:5" ht="12.75">
      <c r="A117" t="s">
        <v>1425</v>
      </c>
      <c r="B117">
        <v>927609740.701173</v>
      </c>
      <c r="C117">
        <v>764528107.0496424</v>
      </c>
      <c r="D117">
        <v>572040882.7151518</v>
      </c>
      <c r="E117">
        <v>352744370.0293601</v>
      </c>
    </row>
    <row r="118" spans="1:5" ht="12.75">
      <c r="A118" t="s">
        <v>1426</v>
      </c>
      <c r="B118">
        <v>915756044.67999</v>
      </c>
      <c r="C118">
        <v>753478264.9055198</v>
      </c>
      <c r="D118">
        <v>562339296.9958594</v>
      </c>
      <c r="E118">
        <v>345293239.9941473</v>
      </c>
    </row>
    <row r="119" spans="1:5" ht="12.75">
      <c r="A119" t="s">
        <v>1427</v>
      </c>
      <c r="B119">
        <v>903588641.282929</v>
      </c>
      <c r="C119">
        <v>742206027.5141383</v>
      </c>
      <c r="D119">
        <v>552517800.7288321</v>
      </c>
      <c r="E119">
        <v>337825584.14871764</v>
      </c>
    </row>
    <row r="120" spans="1:5" ht="12.75">
      <c r="A120" t="s">
        <v>1428</v>
      </c>
      <c r="B120">
        <v>891344229.914919</v>
      </c>
      <c r="C120">
        <v>731026792.7554433</v>
      </c>
      <c r="D120">
        <v>542945462.6934124</v>
      </c>
      <c r="E120">
        <v>330702502.49039054</v>
      </c>
    </row>
    <row r="121" spans="1:5" ht="12.75">
      <c r="A121" t="s">
        <v>1429</v>
      </c>
      <c r="B121">
        <v>879687816.878961</v>
      </c>
      <c r="C121">
        <v>720243244.3582531</v>
      </c>
      <c r="D121">
        <v>533575893.0734002</v>
      </c>
      <c r="E121">
        <v>323619060.45668864</v>
      </c>
    </row>
    <row r="122" spans="1:5" ht="12.75">
      <c r="A122" t="s">
        <v>1430</v>
      </c>
      <c r="B122">
        <v>868087674.244529</v>
      </c>
      <c r="C122">
        <v>709579020.0390974</v>
      </c>
      <c r="D122">
        <v>524381715.6764172</v>
      </c>
      <c r="E122">
        <v>316738981.8412357</v>
      </c>
    </row>
    <row r="123" spans="1:5" ht="12.75">
      <c r="A123" t="s">
        <v>1431</v>
      </c>
      <c r="B123">
        <v>856599692.743623</v>
      </c>
      <c r="C123">
        <v>699001117.141098</v>
      </c>
      <c r="D123">
        <v>515250873.3003956</v>
      </c>
      <c r="E123">
        <v>309905534.55357003</v>
      </c>
    </row>
    <row r="124" spans="1:5" ht="12.75">
      <c r="A124" t="s">
        <v>1432</v>
      </c>
      <c r="B124">
        <v>845266829.718701</v>
      </c>
      <c r="C124">
        <v>688621126.514093</v>
      </c>
      <c r="D124">
        <v>506350189.0886953</v>
      </c>
      <c r="E124">
        <v>303303663.2783678</v>
      </c>
    </row>
    <row r="125" spans="1:5" ht="12.75">
      <c r="A125" t="s">
        <v>1433</v>
      </c>
      <c r="B125">
        <v>834037557.030283</v>
      </c>
      <c r="C125">
        <v>678320437.7132685</v>
      </c>
      <c r="D125">
        <v>497507496.8013423</v>
      </c>
      <c r="E125">
        <v>296744670.7516845</v>
      </c>
    </row>
    <row r="126" spans="1:5" ht="12.75">
      <c r="A126" t="s">
        <v>1434</v>
      </c>
      <c r="B126">
        <v>822944985.870737</v>
      </c>
      <c r="C126">
        <v>668163699.8471825</v>
      </c>
      <c r="D126">
        <v>488811817.96275413</v>
      </c>
      <c r="E126">
        <v>290323115.45471835</v>
      </c>
    </row>
    <row r="127" spans="1:5" ht="12.75">
      <c r="A127" t="s">
        <v>1435</v>
      </c>
      <c r="B127">
        <v>811856447.19162</v>
      </c>
      <c r="C127">
        <v>658078766.7562383</v>
      </c>
      <c r="D127">
        <v>480248995.7400295</v>
      </c>
      <c r="E127">
        <v>284068100.4614055</v>
      </c>
    </row>
    <row r="128" spans="1:5" ht="12.75">
      <c r="A128" t="s">
        <v>1436</v>
      </c>
      <c r="B128">
        <v>800959604.265356</v>
      </c>
      <c r="C128">
        <v>648144778.7033817</v>
      </c>
      <c r="D128">
        <v>471796491.30817187</v>
      </c>
      <c r="E128">
        <v>277886422.7844705</v>
      </c>
    </row>
    <row r="129" spans="1:5" ht="12.75">
      <c r="A129" t="s">
        <v>1437</v>
      </c>
      <c r="B129">
        <v>790096173.32223</v>
      </c>
      <c r="C129">
        <v>638304538.250745</v>
      </c>
      <c r="D129">
        <v>463490011.7225195</v>
      </c>
      <c r="E129">
        <v>271874881.07061344</v>
      </c>
    </row>
    <row r="130" spans="1:5" ht="12.75">
      <c r="A130" t="s">
        <v>1438</v>
      </c>
      <c r="B130">
        <v>779287905.192088</v>
      </c>
      <c r="C130">
        <v>628504930.1918882</v>
      </c>
      <c r="D130">
        <v>455213600.3376954</v>
      </c>
      <c r="E130">
        <v>265889111.84387824</v>
      </c>
    </row>
    <row r="131" spans="1:5" ht="12.75">
      <c r="A131" t="s">
        <v>1439</v>
      </c>
      <c r="B131">
        <v>768418811.622782</v>
      </c>
      <c r="C131">
        <v>618687754.4302067</v>
      </c>
      <c r="D131">
        <v>446963596.80514306</v>
      </c>
      <c r="E131">
        <v>259964530.64180458</v>
      </c>
    </row>
    <row r="132" spans="1:5" ht="12.75">
      <c r="A132" t="s">
        <v>1440</v>
      </c>
      <c r="B132">
        <v>757691576.233781</v>
      </c>
      <c r="C132">
        <v>609116149.1869892</v>
      </c>
      <c r="D132">
        <v>439037749.04251266</v>
      </c>
      <c r="E132">
        <v>254377572.32314637</v>
      </c>
    </row>
    <row r="133" spans="1:5" ht="12.75">
      <c r="A133" t="s">
        <v>1441</v>
      </c>
      <c r="B133">
        <v>746956369.177369</v>
      </c>
      <c r="C133">
        <v>599467535.7308496</v>
      </c>
      <c r="D133">
        <v>430984360.5045436</v>
      </c>
      <c r="E133">
        <v>248653791.4052249</v>
      </c>
    </row>
    <row r="134" spans="1:5" ht="12.75">
      <c r="A134" t="s">
        <v>1442</v>
      </c>
      <c r="B134">
        <v>736155347.543798</v>
      </c>
      <c r="C134">
        <v>589829467.1756951</v>
      </c>
      <c r="D134">
        <v>423011403.2571402</v>
      </c>
      <c r="E134">
        <v>243053418.20551988</v>
      </c>
    </row>
    <row r="135" spans="1:5" ht="12.75">
      <c r="A135" t="s">
        <v>1443</v>
      </c>
      <c r="B135">
        <v>725725218.500515</v>
      </c>
      <c r="C135">
        <v>580486318.4209155</v>
      </c>
      <c r="D135">
        <v>415251959.4912849</v>
      </c>
      <c r="E135">
        <v>237584425.82376662</v>
      </c>
    </row>
    <row r="136" spans="1:5" ht="12.75">
      <c r="A136" t="s">
        <v>1444</v>
      </c>
      <c r="B136">
        <v>715440366.678198</v>
      </c>
      <c r="C136">
        <v>571320455.9692953</v>
      </c>
      <c r="D136">
        <v>407689234.6086392</v>
      </c>
      <c r="E136">
        <v>232301281.14632103</v>
      </c>
    </row>
    <row r="137" spans="1:5" ht="12.75">
      <c r="A137" t="s">
        <v>1445</v>
      </c>
      <c r="B137">
        <v>705279621.41846</v>
      </c>
      <c r="C137">
        <v>562251274.0779922</v>
      </c>
      <c r="D137">
        <v>400197167.66725457</v>
      </c>
      <c r="E137">
        <v>227066461.1554368</v>
      </c>
    </row>
    <row r="138" spans="1:5" ht="12.75">
      <c r="A138" t="s">
        <v>1446</v>
      </c>
      <c r="B138">
        <v>695230951.165132</v>
      </c>
      <c r="C138">
        <v>553300407.7269456</v>
      </c>
      <c r="D138">
        <v>392824571.6016884</v>
      </c>
      <c r="E138">
        <v>221939317.3954222</v>
      </c>
    </row>
    <row r="139" spans="1:5" ht="12.75">
      <c r="A139" t="s">
        <v>1447</v>
      </c>
      <c r="B139">
        <v>684817030.665569</v>
      </c>
      <c r="C139">
        <v>544117889.066694</v>
      </c>
      <c r="D139">
        <v>385354493.1533341</v>
      </c>
      <c r="E139">
        <v>216826375.9315767</v>
      </c>
    </row>
    <row r="140" spans="1:5" ht="12.75">
      <c r="A140" t="s">
        <v>1448</v>
      </c>
      <c r="B140">
        <v>674997636.417667</v>
      </c>
      <c r="C140">
        <v>535406307.7822528</v>
      </c>
      <c r="D140">
        <v>378220442.96139306</v>
      </c>
      <c r="E140">
        <v>211910903.12559706</v>
      </c>
    </row>
    <row r="141" spans="1:5" ht="12.75">
      <c r="A141" t="s">
        <v>1449</v>
      </c>
      <c r="B141">
        <v>665250879.056573</v>
      </c>
      <c r="C141">
        <v>526809076.38086677</v>
      </c>
      <c r="D141">
        <v>371231253.3293135</v>
      </c>
      <c r="E141">
        <v>207142359.32652545</v>
      </c>
    </row>
    <row r="142" spans="1:5" ht="12.75">
      <c r="A142" t="s">
        <v>1450</v>
      </c>
      <c r="B142">
        <v>655620334.414015</v>
      </c>
      <c r="C142">
        <v>518302120.61203593</v>
      </c>
      <c r="D142">
        <v>364307709.0953134</v>
      </c>
      <c r="E142">
        <v>202418111.12107298</v>
      </c>
    </row>
    <row r="143" spans="1:5" ht="12.75">
      <c r="A143" t="s">
        <v>1451</v>
      </c>
      <c r="B143">
        <v>646086147.095717</v>
      </c>
      <c r="C143">
        <v>509898552.54069924</v>
      </c>
      <c r="D143">
        <v>357489464.8035341</v>
      </c>
      <c r="E143">
        <v>197788425.7126443</v>
      </c>
    </row>
    <row r="144" spans="1:5" ht="12.75">
      <c r="A144" t="s">
        <v>1452</v>
      </c>
      <c r="B144">
        <v>636619033.841052</v>
      </c>
      <c r="C144">
        <v>501629779.4617428</v>
      </c>
      <c r="D144">
        <v>350855445.1005463</v>
      </c>
      <c r="E144">
        <v>193348761.41016287</v>
      </c>
    </row>
    <row r="145" spans="1:5" ht="12.75">
      <c r="A145" t="s">
        <v>1453</v>
      </c>
      <c r="B145">
        <v>627213235.261311</v>
      </c>
      <c r="C145">
        <v>493380163.6341814</v>
      </c>
      <c r="D145">
        <v>344207784.3998412</v>
      </c>
      <c r="E145">
        <v>188881960.0440117</v>
      </c>
    </row>
    <row r="146" spans="1:5" ht="12.75">
      <c r="A146" t="s">
        <v>1454</v>
      </c>
      <c r="B146">
        <v>617744645.25346</v>
      </c>
      <c r="C146">
        <v>485134343.8237794</v>
      </c>
      <c r="D146">
        <v>337622040.9876725</v>
      </c>
      <c r="E146">
        <v>184508622.8510864</v>
      </c>
    </row>
    <row r="147" spans="1:5" ht="12.75">
      <c r="A147" t="s">
        <v>1455</v>
      </c>
      <c r="B147">
        <v>608452837.73199</v>
      </c>
      <c r="C147">
        <v>477026747.2176896</v>
      </c>
      <c r="D147">
        <v>331135386.9020233</v>
      </c>
      <c r="E147">
        <v>180197221.5149712</v>
      </c>
    </row>
    <row r="148" spans="1:5" ht="12.75">
      <c r="A148" t="s">
        <v>1456</v>
      </c>
      <c r="B148">
        <v>599227539.313701</v>
      </c>
      <c r="C148">
        <v>469022994.1767381</v>
      </c>
      <c r="D148">
        <v>324778121.45413816</v>
      </c>
      <c r="E148">
        <v>176013243.05879307</v>
      </c>
    </row>
    <row r="149" spans="1:5" ht="12.75">
      <c r="A149" t="s">
        <v>1457</v>
      </c>
      <c r="B149">
        <v>590055970.486291</v>
      </c>
      <c r="C149">
        <v>461060968.85067385</v>
      </c>
      <c r="D149">
        <v>318452807.55821544</v>
      </c>
      <c r="E149">
        <v>171854251.69145662</v>
      </c>
    </row>
    <row r="150" spans="1:5" ht="12.75">
      <c r="A150" t="s">
        <v>1458</v>
      </c>
      <c r="B150">
        <v>580848292.458649</v>
      </c>
      <c r="C150">
        <v>453096435.3324162</v>
      </c>
      <c r="D150">
        <v>312155838.1896836</v>
      </c>
      <c r="E150">
        <v>167742565.30701312</v>
      </c>
    </row>
    <row r="151" spans="1:5" ht="12.75">
      <c r="A151" t="s">
        <v>1459</v>
      </c>
      <c r="B151">
        <v>571726308.851198</v>
      </c>
      <c r="C151">
        <v>445248706.2621563</v>
      </c>
      <c r="D151">
        <v>305994238.9464555</v>
      </c>
      <c r="E151">
        <v>163757482.06422487</v>
      </c>
    </row>
    <row r="152" spans="1:5" ht="12.75">
      <c r="A152" t="s">
        <v>1460</v>
      </c>
      <c r="B152">
        <v>562752758.135004</v>
      </c>
      <c r="C152">
        <v>437516967.39546007</v>
      </c>
      <c r="D152">
        <v>299915959.5862755</v>
      </c>
      <c r="E152">
        <v>159824773.75419137</v>
      </c>
    </row>
    <row r="153" spans="1:5" ht="12.75">
      <c r="A153" t="s">
        <v>1461</v>
      </c>
      <c r="B153">
        <v>553688880.132863</v>
      </c>
      <c r="C153">
        <v>429763600.8547235</v>
      </c>
      <c r="D153">
        <v>293875968.7254798</v>
      </c>
      <c r="E153">
        <v>155964112.69668227</v>
      </c>
    </row>
    <row r="154" spans="1:5" ht="12.75">
      <c r="A154" t="s">
        <v>1462</v>
      </c>
      <c r="B154">
        <v>544680068.649782</v>
      </c>
      <c r="C154">
        <v>422054068.2300405</v>
      </c>
      <c r="D154">
        <v>287870145.7181627</v>
      </c>
      <c r="E154">
        <v>152129645.15592268</v>
      </c>
    </row>
    <row r="155" spans="1:5" ht="12.75">
      <c r="A155" t="s">
        <v>1463</v>
      </c>
      <c r="B155">
        <v>535852850.651602</v>
      </c>
      <c r="C155">
        <v>414509923.156653</v>
      </c>
      <c r="D155">
        <v>282005488.9315545</v>
      </c>
      <c r="E155">
        <v>148399147.3625694</v>
      </c>
    </row>
    <row r="156" spans="1:5" ht="12.75">
      <c r="A156" t="s">
        <v>1464</v>
      </c>
      <c r="B156">
        <v>527083673.02141</v>
      </c>
      <c r="C156">
        <v>407101847.2964602</v>
      </c>
      <c r="D156">
        <v>276329224.9392033</v>
      </c>
      <c r="E156">
        <v>144855728.41168037</v>
      </c>
    </row>
    <row r="157" spans="1:5" ht="12.75">
      <c r="A157" t="s">
        <v>1465</v>
      </c>
      <c r="B157">
        <v>518389778.5974</v>
      </c>
      <c r="C157">
        <v>399707887.3065199</v>
      </c>
      <c r="D157">
        <v>270620415.710024</v>
      </c>
      <c r="E157">
        <v>141262221.54320145</v>
      </c>
    </row>
    <row r="158" spans="1:5" ht="12.75">
      <c r="A158" t="s">
        <v>1466</v>
      </c>
      <c r="B158">
        <v>509698546.249177</v>
      </c>
      <c r="C158">
        <v>392361371.2943909</v>
      </c>
      <c r="D158">
        <v>264992663.10700318</v>
      </c>
      <c r="E158">
        <v>137757549.32699537</v>
      </c>
    </row>
    <row r="159" spans="1:5" ht="12.75">
      <c r="A159" t="s">
        <v>1467</v>
      </c>
      <c r="B159">
        <v>501147836.042134</v>
      </c>
      <c r="C159">
        <v>385124801.31577164</v>
      </c>
      <c r="D159">
        <v>259443733.9678212</v>
      </c>
      <c r="E159">
        <v>134301654.90223452</v>
      </c>
    </row>
    <row r="160" spans="1:5" ht="12.75">
      <c r="A160" t="s">
        <v>1468</v>
      </c>
      <c r="B160">
        <v>492679249.636533</v>
      </c>
      <c r="C160">
        <v>377995351.9605471</v>
      </c>
      <c r="D160">
        <v>254014159.2593295</v>
      </c>
      <c r="E160">
        <v>130952015.54015277</v>
      </c>
    </row>
    <row r="161" spans="1:5" ht="12.75">
      <c r="A161" t="s">
        <v>1469</v>
      </c>
      <c r="B161">
        <v>484304340.893738</v>
      </c>
      <c r="C161">
        <v>370939710.76788944</v>
      </c>
      <c r="D161">
        <v>248638792.5437018</v>
      </c>
      <c r="E161">
        <v>127637934.94843157</v>
      </c>
    </row>
    <row r="162" spans="1:5" ht="12.75">
      <c r="A162" t="s">
        <v>1470</v>
      </c>
      <c r="B162">
        <v>476014096.991846</v>
      </c>
      <c r="C162">
        <v>363971652.73025805</v>
      </c>
      <c r="D162">
        <v>243347681.40996134</v>
      </c>
      <c r="E162">
        <v>124392648.11140023</v>
      </c>
    </row>
    <row r="163" spans="1:5" ht="12.75">
      <c r="A163" t="s">
        <v>1471</v>
      </c>
      <c r="B163">
        <v>467807943.661096</v>
      </c>
      <c r="C163">
        <v>357109907.16834706</v>
      </c>
      <c r="D163">
        <v>238172337.0081462</v>
      </c>
      <c r="E163">
        <v>121248088.94445744</v>
      </c>
    </row>
    <row r="164" spans="1:5" ht="12.75">
      <c r="A164" t="s">
        <v>1472</v>
      </c>
      <c r="B164">
        <v>459643545.238414</v>
      </c>
      <c r="C164">
        <v>350282347.42217386</v>
      </c>
      <c r="D164">
        <v>233024595.9563382</v>
      </c>
      <c r="E164">
        <v>118125039.64627421</v>
      </c>
    </row>
    <row r="165" spans="1:5" ht="12.75">
      <c r="A165" t="s">
        <v>1473</v>
      </c>
      <c r="B165">
        <v>450754396.440234</v>
      </c>
      <c r="C165">
        <v>342944322.51235014</v>
      </c>
      <c r="D165">
        <v>227581469.26601452</v>
      </c>
      <c r="E165">
        <v>114892898.00452621</v>
      </c>
    </row>
    <row r="166" spans="1:5" ht="12.75">
      <c r="A166" t="s">
        <v>1474</v>
      </c>
      <c r="B166">
        <v>442654692.846443</v>
      </c>
      <c r="C166">
        <v>336210674.54544365</v>
      </c>
      <c r="D166">
        <v>222545527.3109182</v>
      </c>
      <c r="E166">
        <v>111874672.50613895</v>
      </c>
    </row>
    <row r="167" spans="1:5" ht="12.75">
      <c r="A167" t="s">
        <v>1475</v>
      </c>
      <c r="B167">
        <v>434598044.629249</v>
      </c>
      <c r="C167">
        <v>329531528.070072</v>
      </c>
      <c r="D167">
        <v>217569712.29059607</v>
      </c>
      <c r="E167">
        <v>108910051.57307495</v>
      </c>
    </row>
    <row r="168" spans="1:5" ht="12.75">
      <c r="A168" t="s">
        <v>1476</v>
      </c>
      <c r="B168">
        <v>426585769.956855</v>
      </c>
      <c r="C168">
        <v>322960710.1962242</v>
      </c>
      <c r="D168">
        <v>212741527.30530936</v>
      </c>
      <c r="E168">
        <v>106085691.17626268</v>
      </c>
    </row>
    <row r="169" spans="1:5" ht="12.75">
      <c r="A169" t="s">
        <v>1477</v>
      </c>
      <c r="B169">
        <v>418636386.041559</v>
      </c>
      <c r="C169">
        <v>316404811.3771075</v>
      </c>
      <c r="D169">
        <v>207892945.8107212</v>
      </c>
      <c r="E169">
        <v>103228807.46011466</v>
      </c>
    </row>
    <row r="170" spans="1:5" ht="12.75">
      <c r="A170" t="s">
        <v>1478</v>
      </c>
      <c r="B170">
        <v>410760342.921083</v>
      </c>
      <c r="C170">
        <v>309942530.4728256</v>
      </c>
      <c r="D170">
        <v>203145691.5663294</v>
      </c>
      <c r="E170">
        <v>100458076.07399784</v>
      </c>
    </row>
    <row r="171" spans="1:5" ht="12.75">
      <c r="A171" t="s">
        <v>1479</v>
      </c>
      <c r="B171">
        <v>402699294.468762</v>
      </c>
      <c r="C171">
        <v>303344632.2838502</v>
      </c>
      <c r="D171">
        <v>198315586.598263</v>
      </c>
      <c r="E171">
        <v>97654151.07493527</v>
      </c>
    </row>
    <row r="172" spans="1:5" ht="12.75">
      <c r="A172" t="s">
        <v>1480</v>
      </c>
      <c r="B172">
        <v>395035142.616477</v>
      </c>
      <c r="C172">
        <v>297082957.42403275</v>
      </c>
      <c r="D172">
        <v>193743901.18376654</v>
      </c>
      <c r="E172">
        <v>95011895.82251047</v>
      </c>
    </row>
    <row r="173" spans="1:5" ht="12.75">
      <c r="A173" t="s">
        <v>1481</v>
      </c>
      <c r="B173">
        <v>387479887.098077</v>
      </c>
      <c r="C173">
        <v>290906851.3144536</v>
      </c>
      <c r="D173">
        <v>189233640.43065798</v>
      </c>
      <c r="E173">
        <v>92407007.73230492</v>
      </c>
    </row>
    <row r="174" spans="1:5" ht="12.75">
      <c r="A174" t="s">
        <v>1482</v>
      </c>
      <c r="B174">
        <v>380051851.310253</v>
      </c>
      <c r="C174">
        <v>284846191.15597343</v>
      </c>
      <c r="D174">
        <v>184819973.7061358</v>
      </c>
      <c r="E174">
        <v>89869450.61737236</v>
      </c>
    </row>
    <row r="175" spans="1:5" ht="12.75">
      <c r="A175" t="s">
        <v>1483</v>
      </c>
      <c r="B175">
        <v>372768135.999153</v>
      </c>
      <c r="C175">
        <v>278928509.8277334</v>
      </c>
      <c r="D175">
        <v>180534896.53987804</v>
      </c>
      <c r="E175">
        <v>87425963.56037755</v>
      </c>
    </row>
    <row r="176" spans="1:5" ht="12.75">
      <c r="A176" t="s">
        <v>1484</v>
      </c>
      <c r="B176">
        <v>365562213.103728</v>
      </c>
      <c r="C176">
        <v>273072647.8674165</v>
      </c>
      <c r="D176">
        <v>176295224.88146627</v>
      </c>
      <c r="E176">
        <v>85011256.42832622</v>
      </c>
    </row>
    <row r="177" spans="1:5" ht="12.75">
      <c r="A177" t="s">
        <v>1485</v>
      </c>
      <c r="B177">
        <v>358418965.300736</v>
      </c>
      <c r="C177">
        <v>267297222.36008617</v>
      </c>
      <c r="D177">
        <v>172141887.561545</v>
      </c>
      <c r="E177">
        <v>82668209.21912165</v>
      </c>
    </row>
    <row r="178" spans="1:5" ht="12.75">
      <c r="A178" t="s">
        <v>1486</v>
      </c>
      <c r="B178">
        <v>351112216.399649</v>
      </c>
      <c r="C178">
        <v>261403972.6315895</v>
      </c>
      <c r="D178">
        <v>167918440.13888693</v>
      </c>
      <c r="E178">
        <v>80298416.31576283</v>
      </c>
    </row>
    <row r="179" spans="1:5" ht="12.75">
      <c r="A179" t="s">
        <v>1487</v>
      </c>
      <c r="B179">
        <v>344076406.827944</v>
      </c>
      <c r="C179">
        <v>255731317.67610198</v>
      </c>
      <c r="D179">
        <v>163856704.9073544</v>
      </c>
      <c r="E179">
        <v>78024218.14420989</v>
      </c>
    </row>
    <row r="180" spans="1:5" ht="12.75">
      <c r="A180" t="s">
        <v>1488</v>
      </c>
      <c r="B180">
        <v>336086096.88866</v>
      </c>
      <c r="C180">
        <v>249409902.28217745</v>
      </c>
      <c r="D180">
        <v>159439200.92533755</v>
      </c>
      <c r="E180">
        <v>75630213.89284945</v>
      </c>
    </row>
    <row r="181" spans="1:5" ht="12.75">
      <c r="A181" t="s">
        <v>1489</v>
      </c>
      <c r="B181">
        <v>329160712.002057</v>
      </c>
      <c r="C181">
        <v>243856264.75794542</v>
      </c>
      <c r="D181">
        <v>155492493.14642957</v>
      </c>
      <c r="E181">
        <v>73445681.69522397</v>
      </c>
    </row>
    <row r="182" spans="1:5" ht="12.75">
      <c r="A182" t="s">
        <v>1490</v>
      </c>
      <c r="B182">
        <v>322297893.031326</v>
      </c>
      <c r="C182">
        <v>238380074.3841643</v>
      </c>
      <c r="D182">
        <v>151626541.12292683</v>
      </c>
      <c r="E182">
        <v>71326046.20968945</v>
      </c>
    </row>
    <row r="183" spans="1:5" ht="12.75">
      <c r="A183" t="s">
        <v>1491</v>
      </c>
      <c r="B183">
        <v>315520151.189876</v>
      </c>
      <c r="C183">
        <v>232971268.82821086</v>
      </c>
      <c r="D183">
        <v>147809291.3861338</v>
      </c>
      <c r="E183">
        <v>69235889.65232523</v>
      </c>
    </row>
    <row r="184" spans="1:5" ht="12.75">
      <c r="A184" t="s">
        <v>1492</v>
      </c>
      <c r="B184">
        <v>308904733.1749</v>
      </c>
      <c r="C184">
        <v>227712245.94119143</v>
      </c>
      <c r="D184">
        <v>144117103.19401154</v>
      </c>
      <c r="E184">
        <v>67229696.33917078</v>
      </c>
    </row>
    <row r="185" spans="1:5" ht="12.75">
      <c r="A185" t="s">
        <v>1493</v>
      </c>
      <c r="B185">
        <v>302423037.698261</v>
      </c>
      <c r="C185">
        <v>222556085.71627375</v>
      </c>
      <c r="D185">
        <v>140495593.92166376</v>
      </c>
      <c r="E185">
        <v>65262686.86422442</v>
      </c>
    </row>
    <row r="186" spans="1:5" ht="12.75">
      <c r="A186" t="s">
        <v>1494</v>
      </c>
      <c r="B186">
        <v>295908551.465612</v>
      </c>
      <c r="C186">
        <v>217392670.78606954</v>
      </c>
      <c r="D186">
        <v>136887004.88599485</v>
      </c>
      <c r="E186">
        <v>63317110.271308646</v>
      </c>
    </row>
    <row r="187" spans="1:5" ht="12.75">
      <c r="A187" t="s">
        <v>1495</v>
      </c>
      <c r="B187">
        <v>289692736.521993</v>
      </c>
      <c r="C187">
        <v>212476815.49173337</v>
      </c>
      <c r="D187">
        <v>133462310.49134654</v>
      </c>
      <c r="E187">
        <v>61479961.55453809</v>
      </c>
    </row>
    <row r="188" spans="1:5" ht="12.75">
      <c r="A188" t="s">
        <v>1496</v>
      </c>
      <c r="B188">
        <v>283549439.496481</v>
      </c>
      <c r="C188">
        <v>207618244.53648356</v>
      </c>
      <c r="D188">
        <v>130078852.72919421</v>
      </c>
      <c r="E188">
        <v>59667558.232542425</v>
      </c>
    </row>
    <row r="189" spans="1:5" ht="12.75">
      <c r="A189" t="s">
        <v>1497</v>
      </c>
      <c r="B189">
        <v>277432186.566447</v>
      </c>
      <c r="C189">
        <v>202805685.83224592</v>
      </c>
      <c r="D189">
        <v>126750907.42221858</v>
      </c>
      <c r="E189">
        <v>57902688.40881771</v>
      </c>
    </row>
    <row r="190" spans="1:5" ht="12.75">
      <c r="A190" t="s">
        <v>1498</v>
      </c>
      <c r="B190">
        <v>271351394.717052</v>
      </c>
      <c r="C190">
        <v>198024132.35223687</v>
      </c>
      <c r="D190">
        <v>123447745.38170071</v>
      </c>
      <c r="E190">
        <v>56154870.91878857</v>
      </c>
    </row>
    <row r="191" spans="1:5" ht="12.75">
      <c r="A191" t="s">
        <v>1499</v>
      </c>
      <c r="B191">
        <v>265300307.284168</v>
      </c>
      <c r="C191">
        <v>193279855.83320388</v>
      </c>
      <c r="D191">
        <v>120183744.03492418</v>
      </c>
      <c r="E191">
        <v>54438558.853115946</v>
      </c>
    </row>
    <row r="192" spans="1:5" ht="12.75">
      <c r="A192" t="s">
        <v>1500</v>
      </c>
      <c r="B192">
        <v>259282241.514129</v>
      </c>
      <c r="C192">
        <v>188595772.81726107</v>
      </c>
      <c r="D192">
        <v>116992098.82898065</v>
      </c>
      <c r="E192">
        <v>52782866.26013507</v>
      </c>
    </row>
    <row r="193" spans="1:5" ht="12.75">
      <c r="A193" t="s">
        <v>1501</v>
      </c>
      <c r="B193">
        <v>253315590.370224</v>
      </c>
      <c r="C193">
        <v>183943260.40775517</v>
      </c>
      <c r="D193">
        <v>113815798.86285202</v>
      </c>
      <c r="E193">
        <v>51132332.962053426</v>
      </c>
    </row>
    <row r="194" spans="1:5" ht="12.75">
      <c r="A194" t="s">
        <v>1502</v>
      </c>
      <c r="B194">
        <v>247414535.294126</v>
      </c>
      <c r="C194">
        <v>179363360.20060295</v>
      </c>
      <c r="D194">
        <v>110708806.6907397</v>
      </c>
      <c r="E194">
        <v>49532621.13959933</v>
      </c>
    </row>
    <row r="195" spans="1:5" ht="12.75">
      <c r="A195" t="s">
        <v>1503</v>
      </c>
      <c r="B195">
        <v>241617657.411027</v>
      </c>
      <c r="C195">
        <v>174863823.19705376</v>
      </c>
      <c r="D195">
        <v>107657056.29769512</v>
      </c>
      <c r="E195">
        <v>47963212.182818845</v>
      </c>
    </row>
    <row r="196" spans="1:5" ht="12.75">
      <c r="A196" t="s">
        <v>1504</v>
      </c>
      <c r="B196">
        <v>235963836.679772</v>
      </c>
      <c r="C196">
        <v>170491726.8329316</v>
      </c>
      <c r="D196">
        <v>104706973.79427415</v>
      </c>
      <c r="E196">
        <v>46457672.88144422</v>
      </c>
    </row>
    <row r="197" spans="1:5" ht="12.75">
      <c r="A197" t="s">
        <v>1505</v>
      </c>
      <c r="B197">
        <v>230454953.415571</v>
      </c>
      <c r="C197">
        <v>166228959.67860365</v>
      </c>
      <c r="D197">
        <v>101829374.9952641</v>
      </c>
      <c r="E197">
        <v>44989538.84029203</v>
      </c>
    </row>
    <row r="198" spans="1:5" ht="12.75">
      <c r="A198" t="s">
        <v>1506</v>
      </c>
      <c r="B198">
        <v>225069352.8421</v>
      </c>
      <c r="C198">
        <v>162068935.9591451</v>
      </c>
      <c r="D198">
        <v>99028514.63916346</v>
      </c>
      <c r="E198">
        <v>43566768.48883436</v>
      </c>
    </row>
    <row r="199" spans="1:5" ht="12.75">
      <c r="A199" t="s">
        <v>1507</v>
      </c>
      <c r="B199">
        <v>219803333.672954</v>
      </c>
      <c r="C199">
        <v>158017160.67889595</v>
      </c>
      <c r="D199">
        <v>96315127.83368155</v>
      </c>
      <c r="E199">
        <v>42199341.27462548</v>
      </c>
    </row>
    <row r="200" spans="1:5" ht="12.75">
      <c r="A200" t="s">
        <v>1508</v>
      </c>
      <c r="B200">
        <v>214650691.873031</v>
      </c>
      <c r="C200">
        <v>154051187.61293173</v>
      </c>
      <c r="D200">
        <v>93658973.81224748</v>
      </c>
      <c r="E200">
        <v>40861770.569352634</v>
      </c>
    </row>
    <row r="201" spans="1:5" ht="12.75">
      <c r="A201" t="s">
        <v>1509</v>
      </c>
      <c r="B201">
        <v>209609910.9685</v>
      </c>
      <c r="C201">
        <v>150186581.44014803</v>
      </c>
      <c r="D201">
        <v>91084660.4311221</v>
      </c>
      <c r="E201">
        <v>39575746.26820211</v>
      </c>
    </row>
    <row r="202" spans="1:5" ht="12.75">
      <c r="A202" t="s">
        <v>1510</v>
      </c>
      <c r="B202">
        <v>204713912.465918</v>
      </c>
      <c r="C202">
        <v>146429795.5665861</v>
      </c>
      <c r="D202">
        <v>88580404.78931966</v>
      </c>
      <c r="E202">
        <v>38324645.77936068</v>
      </c>
    </row>
    <row r="203" spans="1:5" ht="12.75">
      <c r="A203" t="s">
        <v>1511</v>
      </c>
      <c r="B203">
        <v>199909104.213247</v>
      </c>
      <c r="C203">
        <v>142750438.06478018</v>
      </c>
      <c r="D203">
        <v>86135017.6522749</v>
      </c>
      <c r="E203">
        <v>37108795.295013614</v>
      </c>
    </row>
    <row r="204" spans="1:5" ht="12.75">
      <c r="A204" t="s">
        <v>1512</v>
      </c>
      <c r="B204">
        <v>195204918.415628</v>
      </c>
      <c r="C204">
        <v>139177732.1647598</v>
      </c>
      <c r="D204">
        <v>83786330.23639816</v>
      </c>
      <c r="E204">
        <v>35958808.16884605</v>
      </c>
    </row>
    <row r="205" spans="1:5" ht="12.75">
      <c r="A205" t="s">
        <v>1513</v>
      </c>
      <c r="B205">
        <v>190562141.977259</v>
      </c>
      <c r="C205">
        <v>135637071.47142857</v>
      </c>
      <c r="D205">
        <v>81447153.51632921</v>
      </c>
      <c r="E205">
        <v>34806844.268255174</v>
      </c>
    </row>
    <row r="206" spans="1:5" ht="12.75">
      <c r="A206" t="s">
        <v>1514</v>
      </c>
      <c r="B206">
        <v>185964238.669702</v>
      </c>
      <c r="C206">
        <v>132147142.16930749</v>
      </c>
      <c r="D206">
        <v>79156220.42310467</v>
      </c>
      <c r="E206">
        <v>33689135.91281738</v>
      </c>
    </row>
    <row r="207" spans="1:5" ht="12.75">
      <c r="A207" t="s">
        <v>1515</v>
      </c>
      <c r="B207">
        <v>181396437.945797</v>
      </c>
      <c r="C207">
        <v>128682613.49661218</v>
      </c>
      <c r="D207">
        <v>76884932.8323209</v>
      </c>
      <c r="E207">
        <v>32583871.29583684</v>
      </c>
    </row>
    <row r="208" spans="1:5" ht="12.75">
      <c r="A208" t="s">
        <v>1516</v>
      </c>
      <c r="B208">
        <v>176889012.54068</v>
      </c>
      <c r="C208">
        <v>125279074.38422695</v>
      </c>
      <c r="D208">
        <v>74667166.33366439</v>
      </c>
      <c r="E208">
        <v>31514265.9482973</v>
      </c>
    </row>
    <row r="209" spans="1:5" ht="12.75">
      <c r="A209" t="s">
        <v>1517</v>
      </c>
      <c r="B209">
        <v>172436074.33572</v>
      </c>
      <c r="C209">
        <v>121918211.94167498</v>
      </c>
      <c r="D209">
        <v>72479270.1526608</v>
      </c>
      <c r="E209">
        <v>30461266.544211693</v>
      </c>
    </row>
    <row r="210" spans="1:5" ht="12.75">
      <c r="A210" t="s">
        <v>1518</v>
      </c>
      <c r="B210">
        <v>168039357.646853</v>
      </c>
      <c r="C210">
        <v>118608072.77385083</v>
      </c>
      <c r="D210">
        <v>70332097.40990603</v>
      </c>
      <c r="E210">
        <v>29433664.40642256</v>
      </c>
    </row>
    <row r="211" spans="1:5" ht="12.75">
      <c r="A211" t="s">
        <v>1519</v>
      </c>
      <c r="B211">
        <v>163713019.068837</v>
      </c>
      <c r="C211">
        <v>115364719.48382783</v>
      </c>
      <c r="D211">
        <v>68240484.46399103</v>
      </c>
      <c r="E211">
        <v>28441267.679490324</v>
      </c>
    </row>
    <row r="212" spans="1:5" ht="12.75">
      <c r="A212" t="s">
        <v>1520</v>
      </c>
      <c r="B212">
        <v>159445978.498862</v>
      </c>
      <c r="C212">
        <v>112167269.00731623</v>
      </c>
      <c r="D212">
        <v>66180390.57330387</v>
      </c>
      <c r="E212">
        <v>27465834.186768044</v>
      </c>
    </row>
    <row r="213" spans="1:5" ht="12.75">
      <c r="A213" t="s">
        <v>1521</v>
      </c>
      <c r="B213">
        <v>155225145.522997</v>
      </c>
      <c r="C213">
        <v>109018753.47864377</v>
      </c>
      <c r="D213">
        <v>64164403.19453982</v>
      </c>
      <c r="E213">
        <v>26520011.655136853</v>
      </c>
    </row>
    <row r="214" spans="1:5" ht="12.75">
      <c r="A214" t="s">
        <v>1522</v>
      </c>
      <c r="B214">
        <v>151086945.360164</v>
      </c>
      <c r="C214">
        <v>105932410.8425014</v>
      </c>
      <c r="D214">
        <v>62189332.62207487</v>
      </c>
      <c r="E214">
        <v>25594819.270102266</v>
      </c>
    </row>
    <row r="215" spans="1:5" ht="12.75">
      <c r="A215" t="s">
        <v>1523</v>
      </c>
      <c r="B215">
        <v>147022292.281708</v>
      </c>
      <c r="C215">
        <v>102907702.933019</v>
      </c>
      <c r="D215">
        <v>60259984.702031694</v>
      </c>
      <c r="E215">
        <v>24695726.55012059</v>
      </c>
    </row>
    <row r="216" spans="1:5" ht="12.75">
      <c r="A216" t="s">
        <v>1524</v>
      </c>
      <c r="B216">
        <v>143062739.955812</v>
      </c>
      <c r="C216">
        <v>99982814.03710943</v>
      </c>
      <c r="D216">
        <v>58412743.57271382</v>
      </c>
      <c r="E216">
        <v>23847090.8802427</v>
      </c>
    </row>
    <row r="217" spans="1:5" ht="12.75">
      <c r="A217" t="s">
        <v>1525</v>
      </c>
      <c r="B217">
        <v>138789915.158974</v>
      </c>
      <c r="C217">
        <v>96832134.84309393</v>
      </c>
      <c r="D217">
        <v>56428154.757095724</v>
      </c>
      <c r="E217">
        <v>22939305.75670563</v>
      </c>
    </row>
    <row r="218" spans="1:5" ht="12.75">
      <c r="A218" t="s">
        <v>1526</v>
      </c>
      <c r="B218">
        <v>135017905.676731</v>
      </c>
      <c r="C218">
        <v>94045825.75153208</v>
      </c>
      <c r="D218">
        <v>54669566.893349946</v>
      </c>
      <c r="E218">
        <v>22133298.3462688</v>
      </c>
    </row>
    <row r="219" spans="1:5" ht="12.75">
      <c r="A219" t="s">
        <v>1527</v>
      </c>
      <c r="B219">
        <v>131323693.110118</v>
      </c>
      <c r="C219">
        <v>91317502.13823628</v>
      </c>
      <c r="D219">
        <v>52948568.79958059</v>
      </c>
      <c r="E219">
        <v>21345746.624701206</v>
      </c>
    </row>
    <row r="220" spans="1:5" ht="12.75">
      <c r="A220" t="s">
        <v>1528</v>
      </c>
      <c r="B220">
        <v>127704543.430969</v>
      </c>
      <c r="C220">
        <v>88655124.7033114</v>
      </c>
      <c r="D220">
        <v>51278323.10046328</v>
      </c>
      <c r="E220">
        <v>20587661.65748907</v>
      </c>
    </row>
    <row r="221" spans="1:5" ht="12.75">
      <c r="A221" t="s">
        <v>1529</v>
      </c>
      <c r="B221">
        <v>123638696.334935</v>
      </c>
      <c r="C221">
        <v>85686951.57223345</v>
      </c>
      <c r="D221">
        <v>49435479.9415458</v>
      </c>
      <c r="E221">
        <v>19763714.985809103</v>
      </c>
    </row>
    <row r="222" spans="1:5" ht="12.75">
      <c r="A222" t="s">
        <v>1530</v>
      </c>
      <c r="B222">
        <v>119979166.277754</v>
      </c>
      <c r="C222">
        <v>83009709.52659042</v>
      </c>
      <c r="D222">
        <v>47769098.94287259</v>
      </c>
      <c r="E222">
        <v>19016627.360149123</v>
      </c>
    </row>
    <row r="223" spans="1:5" ht="12.75">
      <c r="A223" t="s">
        <v>1531</v>
      </c>
      <c r="B223">
        <v>116513041.204792</v>
      </c>
      <c r="C223">
        <v>80479293.10364293</v>
      </c>
      <c r="D223">
        <v>46198946.85926023</v>
      </c>
      <c r="E223">
        <v>18316167.4823948</v>
      </c>
    </row>
    <row r="224" spans="1:5" ht="12.75">
      <c r="A224" t="s">
        <v>1532</v>
      </c>
      <c r="B224">
        <v>113070499.650334</v>
      </c>
      <c r="C224">
        <v>77968953.4933424</v>
      </c>
      <c r="D224">
        <v>44644063.84284144</v>
      </c>
      <c r="E224">
        <v>17624746.150178462</v>
      </c>
    </row>
    <row r="225" spans="1:5" ht="12.75">
      <c r="A225" t="s">
        <v>1533</v>
      </c>
      <c r="B225">
        <v>109645168.544515</v>
      </c>
      <c r="C225">
        <v>75482878.54923344</v>
      </c>
      <c r="D225">
        <v>43114190.50702879</v>
      </c>
      <c r="E225">
        <v>16951005.69855484</v>
      </c>
    </row>
    <row r="226" spans="1:5" ht="12.75">
      <c r="A226" t="s">
        <v>1534</v>
      </c>
      <c r="B226">
        <v>106245715.610197</v>
      </c>
      <c r="C226">
        <v>73018542.39772964</v>
      </c>
      <c r="D226">
        <v>41600546.39866174</v>
      </c>
      <c r="E226">
        <v>16286617.16502581</v>
      </c>
    </row>
    <row r="227" spans="1:5" ht="12.75">
      <c r="A227" t="s">
        <v>1535</v>
      </c>
      <c r="B227">
        <v>102871243.637642</v>
      </c>
      <c r="C227">
        <v>70579487.8232161</v>
      </c>
      <c r="D227">
        <v>40108689.38423687</v>
      </c>
      <c r="E227">
        <v>15636046.149432871</v>
      </c>
    </row>
    <row r="228" spans="1:5" ht="12.75">
      <c r="A228" t="s">
        <v>1536</v>
      </c>
      <c r="B228">
        <v>99547339.443733</v>
      </c>
      <c r="C228">
        <v>68194334.05061013</v>
      </c>
      <c r="D228">
        <v>38664231.038700335</v>
      </c>
      <c r="E228">
        <v>15015260.15228712</v>
      </c>
    </row>
    <row r="229" spans="1:5" ht="12.75">
      <c r="A229" t="s">
        <v>1537</v>
      </c>
      <c r="B229">
        <v>96251678.53657</v>
      </c>
      <c r="C229">
        <v>65824826.988946736</v>
      </c>
      <c r="D229">
        <v>37225874.06549231</v>
      </c>
      <c r="E229">
        <v>14395442.104704078</v>
      </c>
    </row>
    <row r="230" spans="1:5" ht="12.75">
      <c r="A230" t="s">
        <v>1538</v>
      </c>
      <c r="B230">
        <v>92998929.049731</v>
      </c>
      <c r="C230">
        <v>63495934.9121</v>
      </c>
      <c r="D230">
        <v>35820435.935708076</v>
      </c>
      <c r="E230">
        <v>13795169.907136183</v>
      </c>
    </row>
    <row r="231" spans="1:5" ht="12.75">
      <c r="A231" t="s">
        <v>1539</v>
      </c>
      <c r="B231">
        <v>89786149.929842</v>
      </c>
      <c r="C231">
        <v>61198404.94978828</v>
      </c>
      <c r="D231">
        <v>34436510.76688706</v>
      </c>
      <c r="E231">
        <v>13206019.893570624</v>
      </c>
    </row>
    <row r="232" spans="1:5" ht="12.75">
      <c r="A232" t="s">
        <v>1540</v>
      </c>
      <c r="B232">
        <v>86653624.945598</v>
      </c>
      <c r="C232">
        <v>58966323.301297374</v>
      </c>
      <c r="D232">
        <v>33098846.15332479</v>
      </c>
      <c r="E232">
        <v>12641009.105847484</v>
      </c>
    </row>
    <row r="233" spans="1:5" ht="12.75">
      <c r="A233" t="s">
        <v>1541</v>
      </c>
      <c r="B233">
        <v>83591769.203764</v>
      </c>
      <c r="C233">
        <v>56786304.94835377</v>
      </c>
      <c r="D233">
        <v>31794097.97421908</v>
      </c>
      <c r="E233">
        <v>12091272.743079083</v>
      </c>
    </row>
    <row r="234" spans="1:5" ht="12.75">
      <c r="A234" t="s">
        <v>1542</v>
      </c>
      <c r="B234">
        <v>80648053.497905</v>
      </c>
      <c r="C234">
        <v>54693631.734967336</v>
      </c>
      <c r="D234">
        <v>30544551.52061437</v>
      </c>
      <c r="E234">
        <v>11566870.728005888</v>
      </c>
    </row>
    <row r="235" spans="1:5" ht="12.75">
      <c r="A235" t="s">
        <v>1543</v>
      </c>
      <c r="B235">
        <v>77869663.501056</v>
      </c>
      <c r="C235">
        <v>52722710.64366964</v>
      </c>
      <c r="D235">
        <v>29371389.23651344</v>
      </c>
      <c r="E235">
        <v>11077013.91305949</v>
      </c>
    </row>
    <row r="236" spans="1:5" ht="12.75">
      <c r="A236" t="s">
        <v>1544</v>
      </c>
      <c r="B236">
        <v>75136266.56634</v>
      </c>
      <c r="C236">
        <v>50785744.49444858</v>
      </c>
      <c r="D236">
        <v>28220368.10187855</v>
      </c>
      <c r="E236">
        <v>10597843.609063014</v>
      </c>
    </row>
    <row r="237" spans="1:5" ht="12.75">
      <c r="A237" t="s">
        <v>1545</v>
      </c>
      <c r="B237">
        <v>72426875.778389</v>
      </c>
      <c r="C237">
        <v>48874071.95247345</v>
      </c>
      <c r="D237">
        <v>27091256.11992866</v>
      </c>
      <c r="E237">
        <v>10132113.768910691</v>
      </c>
    </row>
    <row r="238" spans="1:5" ht="12.75">
      <c r="A238" t="s">
        <v>1546</v>
      </c>
      <c r="B238">
        <v>69763479.54772</v>
      </c>
      <c r="C238">
        <v>46996951.14042009</v>
      </c>
      <c r="D238">
        <v>25984501.873031806</v>
      </c>
      <c r="E238">
        <v>9677026.511351118</v>
      </c>
    </row>
    <row r="239" spans="1:5" ht="12.75">
      <c r="A239" t="s">
        <v>1547</v>
      </c>
      <c r="B239">
        <v>67110880.335508</v>
      </c>
      <c r="C239">
        <v>45133318.40178921</v>
      </c>
      <c r="D239">
        <v>24890640.36788005</v>
      </c>
      <c r="E239">
        <v>9230393.688097632</v>
      </c>
    </row>
    <row r="240" spans="1:5" ht="12.75">
      <c r="A240" t="s">
        <v>1548</v>
      </c>
      <c r="B240">
        <v>64475364.700019</v>
      </c>
      <c r="C240">
        <v>43292082.68501406</v>
      </c>
      <c r="D240">
        <v>23818407.709420297</v>
      </c>
      <c r="E240">
        <v>8797766.413783807</v>
      </c>
    </row>
    <row r="241" spans="1:5" ht="12.75">
      <c r="A241" t="s">
        <v>1549</v>
      </c>
      <c r="B241">
        <v>61870341.534895</v>
      </c>
      <c r="C241">
        <v>41472475.98503873</v>
      </c>
      <c r="D241">
        <v>22759268.68640474</v>
      </c>
      <c r="E241">
        <v>8370947.62273653</v>
      </c>
    </row>
    <row r="242" spans="1:5" ht="12.75">
      <c r="A242" t="s">
        <v>1550</v>
      </c>
      <c r="B242">
        <v>59291748.573593</v>
      </c>
      <c r="C242">
        <v>39678776.267685264</v>
      </c>
      <c r="D242">
        <v>21721328.094423946</v>
      </c>
      <c r="E242">
        <v>7956439.789372454</v>
      </c>
    </row>
    <row r="243" spans="1:5" ht="12.75">
      <c r="A243" t="s">
        <v>1551</v>
      </c>
      <c r="B243">
        <v>56768339.308059</v>
      </c>
      <c r="C243">
        <v>37925645.38734368</v>
      </c>
      <c r="D243">
        <v>20708811.68054935</v>
      </c>
      <c r="E243">
        <v>7553429.90581693</v>
      </c>
    </row>
    <row r="244" spans="1:5" ht="12.75">
      <c r="A244" t="s">
        <v>1552</v>
      </c>
      <c r="B244">
        <v>54334789.623125</v>
      </c>
      <c r="C244">
        <v>36240262.988100275</v>
      </c>
      <c r="D244">
        <v>19739825.387199886</v>
      </c>
      <c r="E244">
        <v>7170483.070640421</v>
      </c>
    </row>
    <row r="245" spans="1:5" ht="12.75">
      <c r="A245" t="s">
        <v>1553</v>
      </c>
      <c r="B245">
        <v>51995336.555638</v>
      </c>
      <c r="C245">
        <v>34621072.97908733</v>
      </c>
      <c r="D245">
        <v>18809904.146150026</v>
      </c>
      <c r="E245">
        <v>6803749.416358587</v>
      </c>
    </row>
    <row r="246" spans="1:5" ht="12.75">
      <c r="A246" t="s">
        <v>1554</v>
      </c>
      <c r="B246">
        <v>49750439.945637</v>
      </c>
      <c r="C246">
        <v>33070124.84305422</v>
      </c>
      <c r="D246">
        <v>17921567.251401726</v>
      </c>
      <c r="E246">
        <v>6454971.565377064</v>
      </c>
    </row>
    <row r="247" spans="1:5" ht="12.75">
      <c r="A247" t="s">
        <v>1555</v>
      </c>
      <c r="B247">
        <v>47617157.32317</v>
      </c>
      <c r="C247">
        <v>31600134.730784982</v>
      </c>
      <c r="D247">
        <v>17082792.019956827</v>
      </c>
      <c r="E247">
        <v>6127640.587526991</v>
      </c>
    </row>
    <row r="248" spans="1:5" ht="12.75">
      <c r="A248" t="s">
        <v>1556</v>
      </c>
      <c r="B248">
        <v>45550949.238529</v>
      </c>
      <c r="C248">
        <v>30177668.251360238</v>
      </c>
      <c r="D248">
        <v>16272328.086072627</v>
      </c>
      <c r="E248">
        <v>5812202.571261543</v>
      </c>
    </row>
    <row r="249" spans="1:5" ht="12.75">
      <c r="A249" t="s">
        <v>1557</v>
      </c>
      <c r="B249">
        <v>43517545.620285</v>
      </c>
      <c r="C249">
        <v>28783208.384756226</v>
      </c>
      <c r="D249">
        <v>15482210.975065082</v>
      </c>
      <c r="E249">
        <v>5507317.505537475</v>
      </c>
    </row>
    <row r="250" spans="1:5" ht="12.75">
      <c r="A250" t="s">
        <v>1558</v>
      </c>
      <c r="B250">
        <v>41498496.693884</v>
      </c>
      <c r="C250">
        <v>27401223.314693272</v>
      </c>
      <c r="D250">
        <v>14701370.556454653</v>
      </c>
      <c r="E250">
        <v>5207407.660557549</v>
      </c>
    </row>
    <row r="251" spans="1:5" ht="12.75">
      <c r="A251" t="s">
        <v>1559</v>
      </c>
      <c r="B251">
        <v>39489096.861527</v>
      </c>
      <c r="C251">
        <v>26030203.779098403</v>
      </c>
      <c r="D251">
        <v>13930269.969013631</v>
      </c>
      <c r="E251">
        <v>4913374.934862263</v>
      </c>
    </row>
    <row r="252" spans="1:5" ht="12.75">
      <c r="A252" t="s">
        <v>1560</v>
      </c>
      <c r="B252">
        <v>37485969.991157</v>
      </c>
      <c r="C252">
        <v>24671936.746509366</v>
      </c>
      <c r="D252">
        <v>13173049.51343668</v>
      </c>
      <c r="E252">
        <v>4628515.349098213</v>
      </c>
    </row>
    <row r="253" spans="1:5" ht="12.75">
      <c r="A253" t="s">
        <v>1561</v>
      </c>
      <c r="B253">
        <v>35500251.749717</v>
      </c>
      <c r="C253">
        <v>23325378.602804627</v>
      </c>
      <c r="D253">
        <v>12422410.4817798</v>
      </c>
      <c r="E253">
        <v>4346281.782001651</v>
      </c>
    </row>
    <row r="254" spans="1:5" ht="12.75">
      <c r="A254" t="s">
        <v>1562</v>
      </c>
      <c r="B254">
        <v>33548447.573925</v>
      </c>
      <c r="C254">
        <v>22006767.61946119</v>
      </c>
      <c r="D254">
        <v>11691310.614630962</v>
      </c>
      <c r="E254">
        <v>4073721.0400155378</v>
      </c>
    </row>
    <row r="255" spans="1:5" ht="12.75">
      <c r="A255" t="s">
        <v>1563</v>
      </c>
      <c r="B255">
        <v>31641095.841447</v>
      </c>
      <c r="C255">
        <v>20720399.49408579</v>
      </c>
      <c r="D255">
        <v>10979919.56882098</v>
      </c>
      <c r="E255">
        <v>3809639.363334882</v>
      </c>
    </row>
    <row r="256" spans="1:5" ht="12.75">
      <c r="A256" t="s">
        <v>1564</v>
      </c>
      <c r="B256">
        <v>29891867.861434</v>
      </c>
      <c r="C256">
        <v>19542774.569894217</v>
      </c>
      <c r="D256">
        <v>10330397.2882783</v>
      </c>
      <c r="E256">
        <v>3569585.7083117557</v>
      </c>
    </row>
    <row r="257" spans="1:5" ht="12.75">
      <c r="A257" t="s">
        <v>1565</v>
      </c>
      <c r="B257">
        <v>28249040.5912</v>
      </c>
      <c r="C257">
        <v>18437398.83283789</v>
      </c>
      <c r="D257">
        <v>9721304.457924362</v>
      </c>
      <c r="E257">
        <v>3344890.8811788955</v>
      </c>
    </row>
    <row r="258" spans="1:5" ht="12.75">
      <c r="A258" t="s">
        <v>1566</v>
      </c>
      <c r="B258">
        <v>26706445.541408</v>
      </c>
      <c r="C258">
        <v>17401024.429813083</v>
      </c>
      <c r="D258">
        <v>9151532.031639306</v>
      </c>
      <c r="E258">
        <v>3135507.4240763225</v>
      </c>
    </row>
    <row r="259" spans="1:5" ht="12.75">
      <c r="A259" t="s">
        <v>1567</v>
      </c>
      <c r="B259">
        <v>25233156.030347</v>
      </c>
      <c r="C259">
        <v>16414091.885863597</v>
      </c>
      <c r="D259">
        <v>8611238.444510391</v>
      </c>
      <c r="E259">
        <v>2938297.243531567</v>
      </c>
    </row>
    <row r="260" spans="1:5" ht="12.75">
      <c r="A260" t="s">
        <v>1568</v>
      </c>
      <c r="B260">
        <v>23830446.218635</v>
      </c>
      <c r="C260">
        <v>15475341.467029637</v>
      </c>
      <c r="D260">
        <v>8098099.120131639</v>
      </c>
      <c r="E260">
        <v>2751501.9218680975</v>
      </c>
    </row>
    <row r="261" spans="1:5" ht="12.75">
      <c r="A261" t="s">
        <v>1569</v>
      </c>
      <c r="B261">
        <v>22485295.963636</v>
      </c>
      <c r="C261">
        <v>14577841.865641894</v>
      </c>
      <c r="D261">
        <v>7609670.45816489</v>
      </c>
      <c r="E261">
        <v>2574949.2003276167</v>
      </c>
    </row>
    <row r="262" spans="1:5" ht="12.75">
      <c r="A262" t="s">
        <v>1570</v>
      </c>
      <c r="B262">
        <v>21261823.186012</v>
      </c>
      <c r="C262">
        <v>13761250.730557764</v>
      </c>
      <c r="D262">
        <v>7165138.928375018</v>
      </c>
      <c r="E262">
        <v>2414260.0663372558</v>
      </c>
    </row>
    <row r="263" spans="1:5" ht="12.75">
      <c r="A263" t="s">
        <v>1571</v>
      </c>
      <c r="B263">
        <v>20125808.720358</v>
      </c>
      <c r="C263">
        <v>13003897.133241523</v>
      </c>
      <c r="D263">
        <v>6753584.312690091</v>
      </c>
      <c r="E263">
        <v>2265950.304413046</v>
      </c>
    </row>
    <row r="264" spans="1:5" ht="12.75">
      <c r="A264" t="s">
        <v>1572</v>
      </c>
      <c r="B264">
        <v>19066916.776958</v>
      </c>
      <c r="C264">
        <v>12300840.25601529</v>
      </c>
      <c r="D264">
        <v>6373774.515489093</v>
      </c>
      <c r="E264">
        <v>2130334.3080132687</v>
      </c>
    </row>
    <row r="265" spans="1:5" ht="12.75">
      <c r="A265" t="s">
        <v>1573</v>
      </c>
      <c r="B265">
        <v>18067089.955583</v>
      </c>
      <c r="C265">
        <v>11636042.360005394</v>
      </c>
      <c r="D265">
        <v>6013970.636111352</v>
      </c>
      <c r="E265">
        <v>2001561.731301563</v>
      </c>
    </row>
    <row r="266" spans="1:5" ht="12.75">
      <c r="A266" t="s">
        <v>1574</v>
      </c>
      <c r="B266">
        <v>17092424.489132</v>
      </c>
      <c r="C266">
        <v>10990243.556792486</v>
      </c>
      <c r="D266">
        <v>5666215.581218301</v>
      </c>
      <c r="E266">
        <v>1878092.0017293876</v>
      </c>
    </row>
    <row r="267" spans="1:5" ht="12.75">
      <c r="A267" t="s">
        <v>1575</v>
      </c>
      <c r="B267">
        <v>16140678.33179</v>
      </c>
      <c r="C267">
        <v>10360678.767795354</v>
      </c>
      <c r="D267">
        <v>5328047.3841906525</v>
      </c>
      <c r="E267">
        <v>1758524.6777092607</v>
      </c>
    </row>
    <row r="268" spans="1:5" ht="12.75">
      <c r="A268" t="s">
        <v>1576</v>
      </c>
      <c r="B268">
        <v>15230286.700962</v>
      </c>
      <c r="C268">
        <v>9760252.772328382</v>
      </c>
      <c r="D268">
        <v>5006920.57714559</v>
      </c>
      <c r="E268">
        <v>1645762.5463298636</v>
      </c>
    </row>
    <row r="269" spans="1:5" ht="12.75">
      <c r="A269" t="s">
        <v>1577</v>
      </c>
      <c r="B269">
        <v>14339496.681047</v>
      </c>
      <c r="C269">
        <v>9173808.567025352</v>
      </c>
      <c r="D269">
        <v>4694111.522988545</v>
      </c>
      <c r="E269">
        <v>1536407.7710354563</v>
      </c>
    </row>
    <row r="270" spans="1:5" ht="12.75">
      <c r="A270" t="s">
        <v>1578</v>
      </c>
      <c r="B270">
        <v>13469421.139706</v>
      </c>
      <c r="C270">
        <v>8602555.368071428</v>
      </c>
      <c r="D270">
        <v>4390614.4205566915</v>
      </c>
      <c r="E270">
        <v>1430984.7673776024</v>
      </c>
    </row>
    <row r="271" spans="1:5" ht="12.75">
      <c r="A271" t="s">
        <v>1579</v>
      </c>
      <c r="B271">
        <v>12631083.603772</v>
      </c>
      <c r="C271">
        <v>8053890.388318883</v>
      </c>
      <c r="D271">
        <v>4100466.847052729</v>
      </c>
      <c r="E271">
        <v>1330941.9066701338</v>
      </c>
    </row>
    <row r="272" spans="1:5" ht="12.75">
      <c r="A272" t="s">
        <v>1580</v>
      </c>
      <c r="B272">
        <v>11821007.610063</v>
      </c>
      <c r="C272">
        <v>7524582.027809224</v>
      </c>
      <c r="D272">
        <v>3821237.7902386175</v>
      </c>
      <c r="E272">
        <v>1235055.5124403497</v>
      </c>
    </row>
    <row r="273" spans="1:5" ht="12.75">
      <c r="A273" t="s">
        <v>1581</v>
      </c>
      <c r="B273">
        <v>11032842.064115</v>
      </c>
      <c r="C273">
        <v>7011353.20352325</v>
      </c>
      <c r="D273">
        <v>3551839.200446144</v>
      </c>
      <c r="E273">
        <v>1143277.8615558718</v>
      </c>
    </row>
    <row r="274" spans="1:5" ht="12.75">
      <c r="A274" t="s">
        <v>1582</v>
      </c>
      <c r="B274">
        <v>10275067.87867</v>
      </c>
      <c r="C274">
        <v>6518713.934786721</v>
      </c>
      <c r="D274">
        <v>3293877.67213613</v>
      </c>
      <c r="E274">
        <v>1055753.6308891675</v>
      </c>
    </row>
    <row r="275" spans="1:5" ht="12.75">
      <c r="A275" t="s">
        <v>1583</v>
      </c>
      <c r="B275">
        <v>9539623.116967</v>
      </c>
      <c r="C275">
        <v>6041867.819717319</v>
      </c>
      <c r="D275">
        <v>3045165.1856428697</v>
      </c>
      <c r="E275">
        <v>971902.2621127833</v>
      </c>
    </row>
    <row r="276" spans="1:5" ht="12.75">
      <c r="A276" t="s">
        <v>1584</v>
      </c>
      <c r="B276">
        <v>8839287.97794</v>
      </c>
      <c r="C276">
        <v>5589737.438462773</v>
      </c>
      <c r="D276">
        <v>2810814.343088467</v>
      </c>
      <c r="E276">
        <v>893673.5599431854</v>
      </c>
    </row>
    <row r="277" spans="1:5" ht="12.75">
      <c r="A277" t="s">
        <v>1585</v>
      </c>
      <c r="B277">
        <v>8178603.629037</v>
      </c>
      <c r="C277">
        <v>5163165.729597617</v>
      </c>
      <c r="D277">
        <v>2589708.669547607</v>
      </c>
      <c r="E277">
        <v>819887.5249303567</v>
      </c>
    </row>
    <row r="278" spans="1:5" ht="12.75">
      <c r="A278" t="s">
        <v>1586</v>
      </c>
      <c r="B278">
        <v>7548722.042804</v>
      </c>
      <c r="C278">
        <v>4757698.3050862</v>
      </c>
      <c r="D278">
        <v>2380463.417152962</v>
      </c>
      <c r="E278">
        <v>750552.3046561447</v>
      </c>
    </row>
    <row r="279" spans="1:5" ht="12.75">
      <c r="A279" t="s">
        <v>1587</v>
      </c>
      <c r="B279">
        <v>6952965.843964</v>
      </c>
      <c r="C279">
        <v>4374781.228249772</v>
      </c>
      <c r="D279">
        <v>2183308.197279842</v>
      </c>
      <c r="E279">
        <v>685474.2043145101</v>
      </c>
    </row>
    <row r="280" spans="1:5" ht="12.75">
      <c r="A280" t="s">
        <v>1588</v>
      </c>
      <c r="B280">
        <v>6390464.983885</v>
      </c>
      <c r="C280">
        <v>4014257.8365329797</v>
      </c>
      <c r="D280">
        <v>1998452.069016148</v>
      </c>
      <c r="E280">
        <v>624864.5557002032</v>
      </c>
    </row>
    <row r="281" spans="1:5" ht="12.75">
      <c r="A281" t="s">
        <v>1589</v>
      </c>
      <c r="B281">
        <v>5855117.596528</v>
      </c>
      <c r="C281">
        <v>3671733.9526061546</v>
      </c>
      <c r="D281">
        <v>1823281.6916221348</v>
      </c>
      <c r="E281">
        <v>567678.628863656</v>
      </c>
    </row>
    <row r="282" spans="1:5" ht="12.75">
      <c r="A282" t="s">
        <v>1590</v>
      </c>
      <c r="B282">
        <v>5344935.527967</v>
      </c>
      <c r="C282">
        <v>3346114.773926953</v>
      </c>
      <c r="D282">
        <v>1657362.4382065418</v>
      </c>
      <c r="E282">
        <v>513834.05620148353</v>
      </c>
    </row>
    <row r="283" spans="1:5" ht="12.75">
      <c r="A283" t="s">
        <v>1591</v>
      </c>
      <c r="B283">
        <v>4860072.867081</v>
      </c>
      <c r="C283">
        <v>3037579.8521693917</v>
      </c>
      <c r="D283">
        <v>1500839.078738501</v>
      </c>
      <c r="E283">
        <v>463399.54831272364</v>
      </c>
    </row>
    <row r="284" spans="1:5" ht="12.75">
      <c r="A284" t="s">
        <v>1592</v>
      </c>
      <c r="B284">
        <v>4388766.129268</v>
      </c>
      <c r="C284">
        <v>2738357.4661599305</v>
      </c>
      <c r="D284">
        <v>1349555.2192375464</v>
      </c>
      <c r="E284">
        <v>414924.190634741</v>
      </c>
    </row>
    <row r="285" spans="1:5" ht="12.75">
      <c r="A285" t="s">
        <v>1593</v>
      </c>
      <c r="B285">
        <v>3926920.765591</v>
      </c>
      <c r="C285">
        <v>2446168.6769855213</v>
      </c>
      <c r="D285">
        <v>1202587.5037752476</v>
      </c>
      <c r="E285">
        <v>368222.9615076618</v>
      </c>
    </row>
    <row r="286" spans="1:5" ht="12.75">
      <c r="A286" t="s">
        <v>1594</v>
      </c>
      <c r="B286">
        <v>3473910.555022</v>
      </c>
      <c r="C286">
        <v>2160307.9980362323</v>
      </c>
      <c r="D286">
        <v>1059351.418277642</v>
      </c>
      <c r="E286">
        <v>322991.3203278589</v>
      </c>
    </row>
    <row r="287" spans="1:5" ht="12.75">
      <c r="A287" t="s">
        <v>1595</v>
      </c>
      <c r="B287">
        <v>3039776.859215</v>
      </c>
      <c r="C287">
        <v>1887128.7232607787</v>
      </c>
      <c r="D287">
        <v>923038.8842332138</v>
      </c>
      <c r="E287">
        <v>280238.25216282066</v>
      </c>
    </row>
    <row r="288" spans="1:5" ht="12.75">
      <c r="A288" t="s">
        <v>1596</v>
      </c>
      <c r="B288">
        <v>2623732.25192</v>
      </c>
      <c r="C288">
        <v>1626258.860957972</v>
      </c>
      <c r="D288">
        <v>793548.7088586767</v>
      </c>
      <c r="E288">
        <v>239969.7812963589</v>
      </c>
    </row>
    <row r="289" spans="1:5" ht="12.75">
      <c r="A289" t="s">
        <v>1597</v>
      </c>
      <c r="B289">
        <v>2219786.392557</v>
      </c>
      <c r="C289">
        <v>1373548.901548593</v>
      </c>
      <c r="D289">
        <v>668531.895635378</v>
      </c>
      <c r="E289">
        <v>201308.31707228755</v>
      </c>
    </row>
    <row r="290" spans="1:5" ht="12.75">
      <c r="A290" t="s">
        <v>1598</v>
      </c>
      <c r="B290">
        <v>1835958.524263</v>
      </c>
      <c r="C290">
        <v>1134180.999430782</v>
      </c>
      <c r="D290">
        <v>550668.3819531035</v>
      </c>
      <c r="E290">
        <v>165137.5398701168</v>
      </c>
    </row>
    <row r="291" spans="1:5" ht="12.75">
      <c r="A291" t="s">
        <v>1599</v>
      </c>
      <c r="B291">
        <v>1499912.817843</v>
      </c>
      <c r="C291">
        <v>925013.9813645455</v>
      </c>
      <c r="D291">
        <v>447971.271585523</v>
      </c>
      <c r="E291">
        <v>133771.1475021798</v>
      </c>
    </row>
    <row r="292" spans="1:5" ht="12.75">
      <c r="A292" t="s">
        <v>1600</v>
      </c>
      <c r="B292">
        <v>1204060.537584</v>
      </c>
      <c r="C292">
        <v>741339.5392553117</v>
      </c>
      <c r="D292">
        <v>358136.67531303957</v>
      </c>
      <c r="E292">
        <v>106506.75917098288</v>
      </c>
    </row>
    <row r="293" spans="1:5" ht="12.75">
      <c r="A293" t="s">
        <v>1601</v>
      </c>
      <c r="B293">
        <v>979859.971435</v>
      </c>
      <c r="C293">
        <v>602276.109717839</v>
      </c>
      <c r="D293">
        <v>290216.00748902885</v>
      </c>
      <c r="E293">
        <v>85942.1779063557</v>
      </c>
    </row>
    <row r="294" spans="1:5" ht="12.75">
      <c r="A294" t="s">
        <v>1602</v>
      </c>
      <c r="B294">
        <v>827031.433684</v>
      </c>
      <c r="C294">
        <v>507477.0603633768</v>
      </c>
      <c r="D294">
        <v>243913.72296144968</v>
      </c>
      <c r="E294">
        <v>71924.66480755413</v>
      </c>
    </row>
    <row r="295" spans="1:5" ht="12.75">
      <c r="A295" t="s">
        <v>1603</v>
      </c>
      <c r="B295">
        <v>766667.3</v>
      </c>
      <c r="C295">
        <v>469664.67796291993</v>
      </c>
      <c r="D295">
        <v>225183.9777073798</v>
      </c>
      <c r="E295">
        <v>66129.49121343199</v>
      </c>
    </row>
    <row r="296" spans="1:5" ht="12.75">
      <c r="A296" t="s">
        <v>1604</v>
      </c>
      <c r="B296">
        <v>741805.34</v>
      </c>
      <c r="C296">
        <v>453663.34828246915</v>
      </c>
      <c r="D296">
        <v>216958.85168248255</v>
      </c>
      <c r="E296">
        <v>63444.16532112373</v>
      </c>
    </row>
    <row r="297" spans="1:5" ht="12.75">
      <c r="A297" t="s">
        <v>1605</v>
      </c>
      <c r="B297">
        <v>718829.17</v>
      </c>
      <c r="C297">
        <v>438890.30880090455</v>
      </c>
      <c r="D297">
        <v>209377.22440610864</v>
      </c>
      <c r="E297">
        <v>60976.12705102563</v>
      </c>
    </row>
    <row r="298" spans="1:5" ht="12.75">
      <c r="A298" t="s">
        <v>1606</v>
      </c>
      <c r="B298">
        <v>695805.55</v>
      </c>
      <c r="C298">
        <v>424112.3961394876</v>
      </c>
      <c r="D298">
        <v>201812.7063188766</v>
      </c>
      <c r="E298">
        <v>58524.20514083734</v>
      </c>
    </row>
    <row r="299" spans="1:5" ht="12.75">
      <c r="A299" t="s">
        <v>1607</v>
      </c>
      <c r="B299">
        <v>672734.34</v>
      </c>
      <c r="C299">
        <v>409354.3916038305</v>
      </c>
      <c r="D299">
        <v>194294.75938820964</v>
      </c>
      <c r="E299">
        <v>56105.40787128639</v>
      </c>
    </row>
    <row r="300" spans="1:5" ht="12.75">
      <c r="A300" t="s">
        <v>1608</v>
      </c>
      <c r="B300">
        <v>649615.48</v>
      </c>
      <c r="C300">
        <v>394681.1139711529</v>
      </c>
      <c r="D300">
        <v>186899.91088479405</v>
      </c>
      <c r="E300">
        <v>53763.52589629118</v>
      </c>
    </row>
    <row r="301" spans="1:5" ht="12.75">
      <c r="A301" t="s">
        <v>1609</v>
      </c>
      <c r="B301">
        <v>627471.4</v>
      </c>
      <c r="C301">
        <v>380580.6421452479</v>
      </c>
      <c r="D301">
        <v>179764.33662439583</v>
      </c>
      <c r="E301">
        <v>51491.886629939625</v>
      </c>
    </row>
    <row r="302" spans="1:5" ht="12.75">
      <c r="A302" t="s">
        <v>1610</v>
      </c>
      <c r="B302">
        <v>607276.46</v>
      </c>
      <c r="C302">
        <v>367727.2095340599</v>
      </c>
      <c r="D302">
        <v>173265.61137412797</v>
      </c>
      <c r="E302">
        <v>49426.94027760674</v>
      </c>
    </row>
    <row r="303" spans="1:5" ht="12.75">
      <c r="A303" t="s">
        <v>1611</v>
      </c>
      <c r="B303">
        <v>589822.52</v>
      </c>
      <c r="C303">
        <v>356552.4695005776</v>
      </c>
      <c r="D303">
        <v>167573.04091979234</v>
      </c>
      <c r="E303">
        <v>47600.56654895089</v>
      </c>
    </row>
    <row r="304" spans="1:5" ht="12.75">
      <c r="A304" t="s">
        <v>1612</v>
      </c>
      <c r="B304">
        <v>574350.07</v>
      </c>
      <c r="C304">
        <v>346629.3534798965</v>
      </c>
      <c r="D304">
        <v>162508.39703407726</v>
      </c>
      <c r="E304">
        <v>45972.684132330905</v>
      </c>
    </row>
    <row r="305" spans="1:5" ht="12.75">
      <c r="A305" t="s">
        <v>1613</v>
      </c>
      <c r="B305">
        <v>562196.07</v>
      </c>
      <c r="C305">
        <v>338718.7540939815</v>
      </c>
      <c r="D305">
        <v>158395.8524271605</v>
      </c>
      <c r="E305">
        <v>44619.477412330576</v>
      </c>
    </row>
    <row r="306" spans="1:5" ht="12.75">
      <c r="A306" t="s">
        <v>1614</v>
      </c>
      <c r="B306">
        <v>550668.57</v>
      </c>
      <c r="C306">
        <v>331210.8126634895</v>
      </c>
      <c r="D306">
        <v>154490.99184472873</v>
      </c>
      <c r="E306">
        <v>43335.16504833384</v>
      </c>
    </row>
    <row r="307" spans="1:5" ht="12.75">
      <c r="A307" t="s">
        <v>1615</v>
      </c>
      <c r="B307">
        <v>539609.16</v>
      </c>
      <c r="C307">
        <v>324026.17234218394</v>
      </c>
      <c r="D307">
        <v>150767.77061650145</v>
      </c>
      <c r="E307">
        <v>42117.43265101232</v>
      </c>
    </row>
    <row r="308" spans="1:5" ht="12.75">
      <c r="A308" t="s">
        <v>1616</v>
      </c>
      <c r="B308">
        <v>529028.76</v>
      </c>
      <c r="C308">
        <v>317134.0245113088</v>
      </c>
      <c r="D308">
        <v>147185.61071223806</v>
      </c>
      <c r="E308">
        <v>40942.59362492453</v>
      </c>
    </row>
    <row r="309" spans="1:5" ht="12.75">
      <c r="A309" t="s">
        <v>1617</v>
      </c>
      <c r="B309">
        <v>518425.43</v>
      </c>
      <c r="C309">
        <v>310267.5906679145</v>
      </c>
      <c r="D309">
        <v>143644.39876282407</v>
      </c>
      <c r="E309">
        <v>39793.74163797455</v>
      </c>
    </row>
    <row r="310" spans="1:5" ht="12.75">
      <c r="A310" t="s">
        <v>1618</v>
      </c>
      <c r="B310">
        <v>507799.1</v>
      </c>
      <c r="C310">
        <v>303392.4873821666</v>
      </c>
      <c r="D310">
        <v>140104.21401328998</v>
      </c>
      <c r="E310">
        <v>38648.61165544494</v>
      </c>
    </row>
    <row r="311" spans="1:5" ht="12.75">
      <c r="A311" t="s">
        <v>1619</v>
      </c>
      <c r="B311">
        <v>497951.85</v>
      </c>
      <c r="C311">
        <v>297004.4969398306</v>
      </c>
      <c r="D311">
        <v>136805.4797415481</v>
      </c>
      <c r="E311">
        <v>37578.79177121145</v>
      </c>
    </row>
    <row r="312" spans="1:5" ht="12.75">
      <c r="A312" t="s">
        <v>1620</v>
      </c>
      <c r="B312">
        <v>488546.15</v>
      </c>
      <c r="C312">
        <v>290948.0112679683</v>
      </c>
      <c r="D312">
        <v>133707.87217785683</v>
      </c>
      <c r="E312">
        <v>36587.37974025947</v>
      </c>
    </row>
    <row r="313" spans="1:5" ht="12.75">
      <c r="A313" t="s">
        <v>1621</v>
      </c>
      <c r="B313">
        <v>479571.66</v>
      </c>
      <c r="C313">
        <v>285118.9530782073</v>
      </c>
      <c r="D313">
        <v>130695.84021870462</v>
      </c>
      <c r="E313">
        <v>35611.70073544399</v>
      </c>
    </row>
    <row r="314" spans="1:5" ht="12.75">
      <c r="A314" t="s">
        <v>1622</v>
      </c>
      <c r="B314">
        <v>470578.27</v>
      </c>
      <c r="C314">
        <v>279312.9077693438</v>
      </c>
      <c r="D314">
        <v>127719.2768090854</v>
      </c>
      <c r="E314">
        <v>34657.99894901151</v>
      </c>
    </row>
    <row r="315" spans="1:5" ht="12.75">
      <c r="A315" t="s">
        <v>1623</v>
      </c>
      <c r="B315">
        <v>461565.85</v>
      </c>
      <c r="C315">
        <v>273498.90088598925</v>
      </c>
      <c r="D315">
        <v>124742.69512793988</v>
      </c>
      <c r="E315">
        <v>33706.89715973567</v>
      </c>
    </row>
    <row r="316" spans="1:5" ht="12.75">
      <c r="A316" t="s">
        <v>1624</v>
      </c>
      <c r="B316">
        <v>452534.43</v>
      </c>
      <c r="C316">
        <v>267707.23205840116</v>
      </c>
      <c r="D316">
        <v>121800.59465844887</v>
      </c>
      <c r="E316">
        <v>32776.99577342413</v>
      </c>
    </row>
    <row r="317" spans="1:5" ht="12.75">
      <c r="A317" t="s">
        <v>1625</v>
      </c>
      <c r="B317">
        <v>443483.95</v>
      </c>
      <c r="C317">
        <v>261908.2403592083</v>
      </c>
      <c r="D317">
        <v>118859.13368228718</v>
      </c>
      <c r="E317">
        <v>31849.961859157283</v>
      </c>
    </row>
    <row r="318" spans="1:5" ht="12.75">
      <c r="A318" t="s">
        <v>1626</v>
      </c>
      <c r="B318">
        <v>434414.31</v>
      </c>
      <c r="C318">
        <v>256116.85346726634</v>
      </c>
      <c r="D318">
        <v>115935.28882845995</v>
      </c>
      <c r="E318">
        <v>30934.893410183333</v>
      </c>
    </row>
    <row r="319" spans="1:5" ht="12.75">
      <c r="A319" t="s">
        <v>1627</v>
      </c>
      <c r="B319">
        <v>425325.48</v>
      </c>
      <c r="C319">
        <v>250346.7720118671</v>
      </c>
      <c r="D319">
        <v>113044.45226918398</v>
      </c>
      <c r="E319">
        <v>30039.888268973948</v>
      </c>
    </row>
    <row r="320" spans="1:5" ht="12.75">
      <c r="A320" t="s">
        <v>1628</v>
      </c>
      <c r="B320">
        <v>417165.8</v>
      </c>
      <c r="C320">
        <v>245127.51987090215</v>
      </c>
      <c r="D320">
        <v>110406.18972700031</v>
      </c>
      <c r="E320">
        <v>29214.54324303049</v>
      </c>
    </row>
    <row r="321" spans="1:5" ht="12.75">
      <c r="A321" t="s">
        <v>1629</v>
      </c>
      <c r="B321">
        <v>410861.18</v>
      </c>
      <c r="C321">
        <v>241026.6383963945</v>
      </c>
      <c r="D321">
        <v>108291.94695140758</v>
      </c>
      <c r="E321">
        <v>28537.63138544382</v>
      </c>
    </row>
    <row r="322" spans="1:5" ht="12.75">
      <c r="A322" t="s">
        <v>1630</v>
      </c>
      <c r="B322">
        <v>154542.61</v>
      </c>
      <c r="C322">
        <v>0</v>
      </c>
      <c r="D322">
        <v>0</v>
      </c>
      <c r="E322">
        <v>0</v>
      </c>
    </row>
    <row r="323" spans="1:5" ht="12.75">
      <c r="A323" t="s">
        <v>1631</v>
      </c>
      <c r="B323">
        <v>98210</v>
      </c>
      <c r="C323">
        <v>57418.415506154735</v>
      </c>
      <c r="D323">
        <v>25666.72796410554</v>
      </c>
      <c r="E323">
        <v>6706.647938418309</v>
      </c>
    </row>
    <row r="324" spans="1:5" ht="12.75">
      <c r="A324" t="s">
        <v>1632</v>
      </c>
      <c r="B324">
        <v>91863.36</v>
      </c>
      <c r="C324">
        <v>53625.57251948172</v>
      </c>
      <c r="D324">
        <v>23916.21020715032</v>
      </c>
      <c r="E324">
        <v>6225.329948525184</v>
      </c>
    </row>
    <row r="325" spans="1:5" ht="12.75">
      <c r="A325" t="s">
        <v>1633</v>
      </c>
      <c r="B325">
        <v>86251.83</v>
      </c>
      <c r="C325">
        <v>50264.424326923116</v>
      </c>
      <c r="D325">
        <v>22360.176428385475</v>
      </c>
      <c r="E325">
        <v>5795.646096670385</v>
      </c>
    </row>
    <row r="326" spans="1:5" ht="12.75">
      <c r="A326" t="s">
        <v>1634</v>
      </c>
      <c r="B326">
        <v>81132.04</v>
      </c>
      <c r="C326">
        <v>47203.19020627499</v>
      </c>
      <c r="D326">
        <v>20946.700902684388</v>
      </c>
      <c r="E326">
        <v>5407.024619048039</v>
      </c>
    </row>
    <row r="327" spans="1:5" ht="12.75">
      <c r="A327" t="s">
        <v>1635</v>
      </c>
      <c r="B327">
        <v>77091.88</v>
      </c>
      <c r="C327">
        <v>44776.5234436461</v>
      </c>
      <c r="D327">
        <v>19819.3197372963</v>
      </c>
      <c r="E327">
        <v>5094.341787493146</v>
      </c>
    </row>
    <row r="328" spans="1:5" ht="12.75">
      <c r="A328" t="s">
        <v>1636</v>
      </c>
      <c r="B328">
        <v>73042.65</v>
      </c>
      <c r="C328">
        <v>42355.01263556732</v>
      </c>
      <c r="D328">
        <v>18701.34990790756</v>
      </c>
      <c r="E328">
        <v>4787.274987116494</v>
      </c>
    </row>
    <row r="329" spans="1:5" ht="12.75">
      <c r="A329" t="s">
        <v>1637</v>
      </c>
      <c r="B329">
        <v>68984.33</v>
      </c>
      <c r="C329">
        <v>39933.88144086597</v>
      </c>
      <c r="D329">
        <v>17587.485708962784</v>
      </c>
      <c r="E329">
        <v>4483.072844329013</v>
      </c>
    </row>
    <row r="330" spans="1:5" ht="12.75">
      <c r="A330" t="s">
        <v>1638</v>
      </c>
      <c r="B330">
        <v>64915.46</v>
      </c>
      <c r="C330">
        <v>37514.744378986536</v>
      </c>
      <c r="D330">
        <v>16480.042136139826</v>
      </c>
      <c r="E330">
        <v>4182.991436194127</v>
      </c>
    </row>
    <row r="331" spans="1:5" ht="12.75">
      <c r="A331" t="s">
        <v>1639</v>
      </c>
      <c r="B331">
        <v>61520.63</v>
      </c>
      <c r="C331">
        <v>35494.510170243186</v>
      </c>
      <c r="D331">
        <v>15554.185738428941</v>
      </c>
      <c r="E331">
        <v>3931.805463940686</v>
      </c>
    </row>
    <row r="332" spans="1:5" ht="12.75">
      <c r="A332" t="s">
        <v>1640</v>
      </c>
      <c r="B332">
        <v>58642.46</v>
      </c>
      <c r="C332">
        <v>33776.5565732641</v>
      </c>
      <c r="D332">
        <v>14763.711797923925</v>
      </c>
      <c r="E332">
        <v>3716.1815213002237</v>
      </c>
    </row>
    <row r="333" spans="1:5" ht="12.75">
      <c r="A333" t="s">
        <v>1641</v>
      </c>
      <c r="B333">
        <v>55756.59</v>
      </c>
      <c r="C333">
        <v>32061.656542995264</v>
      </c>
      <c r="D333">
        <v>13979.637535776057</v>
      </c>
      <c r="E333">
        <v>3504.3974474967354</v>
      </c>
    </row>
    <row r="334" spans="1:5" ht="12.75">
      <c r="A334" t="s">
        <v>1642</v>
      </c>
      <c r="B334">
        <v>53141.81</v>
      </c>
      <c r="C334">
        <v>30506.253429108867</v>
      </c>
      <c r="D334">
        <v>13267.616824688635</v>
      </c>
      <c r="E334">
        <v>3311.82197981846</v>
      </c>
    </row>
    <row r="335" spans="1:5" ht="12.75">
      <c r="A335" t="s">
        <v>1643</v>
      </c>
      <c r="B335">
        <v>50521.52</v>
      </c>
      <c r="C335">
        <v>28952.876570856246</v>
      </c>
      <c r="D335">
        <v>12560.006332257068</v>
      </c>
      <c r="E335">
        <v>3121.911170455324</v>
      </c>
    </row>
    <row r="336" spans="1:5" ht="12.75">
      <c r="A336" t="s">
        <v>1644</v>
      </c>
      <c r="B336">
        <v>47895.67</v>
      </c>
      <c r="C336">
        <v>27404.50141475778</v>
      </c>
      <c r="D336">
        <v>11860.021772469321</v>
      </c>
      <c r="E336">
        <v>2936.241124022509</v>
      </c>
    </row>
    <row r="337" spans="1:5" ht="12.75">
      <c r="A337" t="s">
        <v>1645</v>
      </c>
      <c r="B337">
        <v>45264.28</v>
      </c>
      <c r="C337">
        <v>25854.97057959053</v>
      </c>
      <c r="D337">
        <v>11160.964377212087</v>
      </c>
      <c r="E337">
        <v>2751.4686712362</v>
      </c>
    </row>
    <row r="338" spans="1:5" ht="12.75">
      <c r="A338" t="s">
        <v>1646</v>
      </c>
      <c r="B338">
        <v>42627.33</v>
      </c>
      <c r="C338">
        <v>24308.777737668872</v>
      </c>
      <c r="D338">
        <v>10467.683048156727</v>
      </c>
      <c r="E338">
        <v>2569.9785455565434</v>
      </c>
    </row>
    <row r="339" spans="1:5" ht="12.75">
      <c r="A339" t="s">
        <v>1647</v>
      </c>
      <c r="B339">
        <v>39984.77</v>
      </c>
      <c r="C339">
        <v>22763.15066670399</v>
      </c>
      <c r="D339">
        <v>9777.186674569954</v>
      </c>
      <c r="E339">
        <v>2390.2837579660236</v>
      </c>
    </row>
    <row r="340" spans="1:5" ht="12.75">
      <c r="A340" t="s">
        <v>1648</v>
      </c>
      <c r="B340">
        <v>37336.62</v>
      </c>
      <c r="C340">
        <v>21220.681679995607</v>
      </c>
      <c r="D340">
        <v>9092.23458702179</v>
      </c>
      <c r="E340">
        <v>2213.717860742575</v>
      </c>
    </row>
    <row r="341" spans="1:5" ht="12.75">
      <c r="A341" t="s">
        <v>1649</v>
      </c>
      <c r="B341">
        <v>34682.84</v>
      </c>
      <c r="C341">
        <v>19678.942763023028</v>
      </c>
      <c r="D341">
        <v>8410.216136515608</v>
      </c>
      <c r="E341">
        <v>2038.99149039245</v>
      </c>
    </row>
    <row r="342" spans="1:5" ht="12.75">
      <c r="A342" t="s">
        <v>1650</v>
      </c>
      <c r="B342">
        <v>32023.43</v>
      </c>
      <c r="C342">
        <v>18139.183580160003</v>
      </c>
      <c r="D342">
        <v>7732.45183480755</v>
      </c>
      <c r="E342">
        <v>1866.7325459021854</v>
      </c>
    </row>
    <row r="343" spans="1:5" ht="12.75">
      <c r="A343" t="s">
        <v>1651</v>
      </c>
      <c r="B343">
        <v>29358.34</v>
      </c>
      <c r="C343">
        <v>16602.288077799687</v>
      </c>
      <c r="D343">
        <v>7059.8780613045</v>
      </c>
      <c r="E343">
        <v>1697.3763989387505</v>
      </c>
    </row>
    <row r="344" spans="1:5" ht="12.75">
      <c r="A344" t="s">
        <v>1652</v>
      </c>
      <c r="B344">
        <v>28117.12</v>
      </c>
      <c r="C344">
        <v>15873.403753515118</v>
      </c>
      <c r="D344">
        <v>6732.764293002349</v>
      </c>
      <c r="E344">
        <v>1611.8736265327157</v>
      </c>
    </row>
    <row r="345" spans="1:5" ht="12.75">
      <c r="A345" t="s">
        <v>1653</v>
      </c>
      <c r="B345">
        <v>26871.48</v>
      </c>
      <c r="C345">
        <v>15145.28240343871</v>
      </c>
      <c r="D345">
        <v>6408.117855721468</v>
      </c>
      <c r="E345">
        <v>1527.8620820853082</v>
      </c>
    </row>
    <row r="346" spans="1:5" ht="12.75">
      <c r="A346" t="s">
        <v>1654</v>
      </c>
      <c r="B346">
        <v>25621.37</v>
      </c>
      <c r="C346">
        <v>14416.203899653083</v>
      </c>
      <c r="D346">
        <v>6084.124940594681</v>
      </c>
      <c r="E346">
        <v>1444.4695987773844</v>
      </c>
    </row>
    <row r="347" spans="1:5" ht="12.75">
      <c r="A347" t="s">
        <v>1655</v>
      </c>
      <c r="B347">
        <v>24366.82</v>
      </c>
      <c r="C347">
        <v>13687.06098236712</v>
      </c>
      <c r="D347">
        <v>5761.711424217914</v>
      </c>
      <c r="E347">
        <v>1362.1295176606636</v>
      </c>
    </row>
    <row r="348" spans="1:5" ht="12.75">
      <c r="A348" t="s">
        <v>1656</v>
      </c>
      <c r="B348">
        <v>23107.8</v>
      </c>
      <c r="C348">
        <v>12959.972206330855</v>
      </c>
      <c r="D348">
        <v>5443.1021767192</v>
      </c>
      <c r="E348">
        <v>1281.8830339632989</v>
      </c>
    </row>
    <row r="349" spans="1:5" ht="12.75">
      <c r="A349" t="s">
        <v>1657</v>
      </c>
      <c r="B349">
        <v>21844.29</v>
      </c>
      <c r="C349">
        <v>12230.555498896323</v>
      </c>
      <c r="D349">
        <v>5123.688190786954</v>
      </c>
      <c r="E349">
        <v>1201.5482757577454</v>
      </c>
    </row>
    <row r="350" spans="1:5" ht="12.75">
      <c r="A350" t="s">
        <v>1658</v>
      </c>
      <c r="B350">
        <v>20576.27</v>
      </c>
      <c r="C350">
        <v>11501.684744013608</v>
      </c>
      <c r="D350">
        <v>4806.486606985504</v>
      </c>
      <c r="E350">
        <v>1122.5413618342986</v>
      </c>
    </row>
    <row r="351" spans="1:5" ht="12.75">
      <c r="A351" t="s">
        <v>1659</v>
      </c>
      <c r="B351">
        <v>19303.72</v>
      </c>
      <c r="C351">
        <v>10772.055891787688</v>
      </c>
      <c r="D351">
        <v>4490.1305464762645</v>
      </c>
      <c r="E351">
        <v>1044.215662922798</v>
      </c>
    </row>
    <row r="352" spans="1:5" ht="12.75">
      <c r="A352" t="s">
        <v>1660</v>
      </c>
      <c r="B352">
        <v>18026.63</v>
      </c>
      <c r="C352">
        <v>10042.889721259446</v>
      </c>
      <c r="D352">
        <v>4175.887892523249</v>
      </c>
      <c r="E352">
        <v>967.1551521091912</v>
      </c>
    </row>
    <row r="353" spans="1:5" ht="12.75">
      <c r="A353" t="s">
        <v>1661</v>
      </c>
      <c r="B353">
        <v>16744.99</v>
      </c>
      <c r="C353">
        <v>9313.047554183006</v>
      </c>
      <c r="D353">
        <v>3862.567220205673</v>
      </c>
      <c r="E353">
        <v>890.7995497557868</v>
      </c>
    </row>
    <row r="354" spans="1:5" ht="12.75">
      <c r="A354" t="s">
        <v>1662</v>
      </c>
      <c r="B354">
        <v>15631.15</v>
      </c>
      <c r="C354">
        <v>8678.81913365382</v>
      </c>
      <c r="D354">
        <v>3590.367967941878</v>
      </c>
      <c r="E354">
        <v>824.5168179675724</v>
      </c>
    </row>
    <row r="355" spans="1:5" ht="12.75">
      <c r="A355" t="s">
        <v>1663</v>
      </c>
      <c r="B355">
        <v>14512.92</v>
      </c>
      <c r="C355">
        <v>8044.722516690698</v>
      </c>
      <c r="D355">
        <v>3319.855330980549</v>
      </c>
      <c r="E355">
        <v>759.2692302951973</v>
      </c>
    </row>
    <row r="356" spans="1:5" ht="12.75">
      <c r="A356" t="s">
        <v>1664</v>
      </c>
      <c r="B356">
        <v>13390.32</v>
      </c>
      <c r="C356">
        <v>7409.859995697749</v>
      </c>
      <c r="D356">
        <v>3050.0867060816286</v>
      </c>
      <c r="E356">
        <v>694.6170613081123</v>
      </c>
    </row>
    <row r="357" spans="1:5" ht="12.75">
      <c r="A357" t="s">
        <v>1665</v>
      </c>
      <c r="B357">
        <v>12263.28</v>
      </c>
      <c r="C357">
        <v>6775.046046640385</v>
      </c>
      <c r="D357">
        <v>2781.917212304951</v>
      </c>
      <c r="E357">
        <v>630.9479679230243</v>
      </c>
    </row>
    <row r="358" spans="1:5" ht="12.75">
      <c r="A358" t="s">
        <v>1666</v>
      </c>
      <c r="B358">
        <v>11131.84</v>
      </c>
      <c r="C358">
        <v>6139.533048175088</v>
      </c>
      <c r="D358">
        <v>2514.5564210631846</v>
      </c>
      <c r="E358">
        <v>567.8940894370587</v>
      </c>
    </row>
    <row r="359" spans="1:5" ht="12.75">
      <c r="A359" t="s">
        <v>1667</v>
      </c>
      <c r="B359">
        <v>9995.94</v>
      </c>
      <c r="C359">
        <v>5503.700666817145</v>
      </c>
      <c r="D359">
        <v>2248.4070673571764</v>
      </c>
      <c r="E359">
        <v>505.6354623643408</v>
      </c>
    </row>
    <row r="360" spans="1:5" ht="12.75">
      <c r="A360" t="s">
        <v>1668</v>
      </c>
      <c r="B360">
        <v>8855.58</v>
      </c>
      <c r="C360">
        <v>4868.355665173118</v>
      </c>
      <c r="D360">
        <v>1984.2827229506968</v>
      </c>
      <c r="E360">
        <v>444.5300719006581</v>
      </c>
    </row>
    <row r="361" spans="1:5" ht="12.75">
      <c r="A361" t="s">
        <v>1669</v>
      </c>
      <c r="B361">
        <v>7710.75</v>
      </c>
      <c r="C361">
        <v>4231.795667492892</v>
      </c>
      <c r="D361">
        <v>1720.4419943782154</v>
      </c>
      <c r="E361">
        <v>383.79052532608154</v>
      </c>
    </row>
    <row r="362" spans="1:5" ht="12.75">
      <c r="A362" t="s">
        <v>1670</v>
      </c>
      <c r="B362">
        <v>6561.43</v>
      </c>
      <c r="C362">
        <v>3595.117817040888</v>
      </c>
      <c r="D362">
        <v>1458.0024032217727</v>
      </c>
      <c r="E362">
        <v>323.9131187207977</v>
      </c>
    </row>
    <row r="363" spans="1:5" ht="12.75">
      <c r="A363" t="s">
        <v>1671</v>
      </c>
      <c r="B363">
        <v>5478.52</v>
      </c>
      <c r="C363">
        <v>2996.681991107269</v>
      </c>
      <c r="D363">
        <v>1212.2155849027267</v>
      </c>
      <c r="E363">
        <v>268.1678935193856</v>
      </c>
    </row>
    <row r="364" spans="1:5" ht="12.75">
      <c r="A364" t="s">
        <v>1672</v>
      </c>
      <c r="B364">
        <v>4391.37</v>
      </c>
      <c r="C364">
        <v>2398.0818244687975</v>
      </c>
      <c r="D364">
        <v>967.682684867821</v>
      </c>
      <c r="E364">
        <v>213.1944874205802</v>
      </c>
    </row>
    <row r="365" spans="1:5" ht="12.75">
      <c r="A365" t="s">
        <v>1673</v>
      </c>
      <c r="B365">
        <v>3299.96</v>
      </c>
      <c r="C365">
        <v>1799.0176391843734</v>
      </c>
      <c r="D365">
        <v>724.0998993030489</v>
      </c>
      <c r="E365">
        <v>158.85398261825262</v>
      </c>
    </row>
    <row r="366" spans="1:5" ht="12.75">
      <c r="A366" t="s">
        <v>1674</v>
      </c>
      <c r="B366">
        <v>2204.28</v>
      </c>
      <c r="C366">
        <v>1199.6547699897533</v>
      </c>
      <c r="D366">
        <v>481.62990342528985</v>
      </c>
      <c r="E366">
        <v>105.21306769673302</v>
      </c>
    </row>
    <row r="367" spans="1:5" ht="12.75">
      <c r="A367" t="s">
        <v>1675</v>
      </c>
      <c r="B367">
        <v>1104.29</v>
      </c>
      <c r="C367">
        <v>600.0110170614454</v>
      </c>
      <c r="D367">
        <v>240.2957835915257</v>
      </c>
      <c r="E367">
        <v>52.2779409455872</v>
      </c>
    </row>
    <row r="368" spans="1:5" ht="12.75">
      <c r="A368" t="s">
        <v>1676</v>
      </c>
      <c r="B368">
        <v>0</v>
      </c>
      <c r="C368">
        <v>0</v>
      </c>
      <c r="D368">
        <v>0</v>
      </c>
      <c r="E368">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1">
      <selection activeCell="A1" sqref="A1"/>
    </sheetView>
  </sheetViews>
  <sheetFormatPr defaultColWidth="8.8515625" defaultRowHeight="12.75" outlineLevelRow="1"/>
  <cols>
    <col min="1" max="1" width="13.8515625" style="268" customWidth="1"/>
    <col min="2" max="2" width="60.8515625" style="268" customWidth="1"/>
    <col min="3" max="3" width="41.00390625" style="268" customWidth="1"/>
    <col min="4" max="4" width="40.8515625" style="268" customWidth="1"/>
    <col min="5" max="5" width="6.7109375" style="268" customWidth="1"/>
    <col min="6" max="6" width="41.57421875" style="268" customWidth="1"/>
    <col min="7" max="7" width="41.57421875" style="280" customWidth="1"/>
    <col min="8" max="16384" width="8.8515625" style="282" customWidth="1"/>
  </cols>
  <sheetData>
    <row r="1" spans="1:6" ht="31.5">
      <c r="A1" s="279" t="s">
        <v>445</v>
      </c>
      <c r="B1" s="279"/>
      <c r="C1" s="280"/>
      <c r="D1" s="280"/>
      <c r="E1" s="280"/>
      <c r="F1" s="281" t="s">
        <v>1865</v>
      </c>
    </row>
    <row r="2" spans="1:6" ht="15.75" thickBot="1">
      <c r="A2" s="280"/>
      <c r="B2" s="280"/>
      <c r="C2" s="280"/>
      <c r="D2" s="280"/>
      <c r="E2" s="280"/>
      <c r="F2" s="280"/>
    </row>
    <row r="3" spans="1:7" ht="19.5" thickBot="1">
      <c r="A3" s="283"/>
      <c r="B3" s="284" t="s">
        <v>0</v>
      </c>
      <c r="C3" s="285" t="s">
        <v>1</v>
      </c>
      <c r="D3" s="283"/>
      <c r="E3" s="283"/>
      <c r="F3" s="280"/>
      <c r="G3" s="283"/>
    </row>
    <row r="4" ht="15.75" thickBot="1"/>
    <row r="5" spans="1:6" ht="18.75">
      <c r="A5" s="286"/>
      <c r="B5" s="287" t="s">
        <v>446</v>
      </c>
      <c r="C5" s="286"/>
      <c r="E5" s="288"/>
      <c r="F5" s="288"/>
    </row>
    <row r="6" ht="15">
      <c r="B6" s="289" t="s">
        <v>447</v>
      </c>
    </row>
    <row r="7" ht="15">
      <c r="B7" s="290" t="s">
        <v>448</v>
      </c>
    </row>
    <row r="8" ht="15.75" thickBot="1">
      <c r="B8" s="291" t="s">
        <v>449</v>
      </c>
    </row>
    <row r="9" ht="15">
      <c r="B9" s="292"/>
    </row>
    <row r="10" spans="1:7" ht="37.5">
      <c r="A10" s="293" t="s">
        <v>5</v>
      </c>
      <c r="B10" s="293" t="s">
        <v>447</v>
      </c>
      <c r="C10" s="294"/>
      <c r="D10" s="294"/>
      <c r="E10" s="294"/>
      <c r="F10" s="294"/>
      <c r="G10" s="295"/>
    </row>
    <row r="11" spans="1:7" ht="15" customHeight="1">
      <c r="A11" s="296"/>
      <c r="B11" s="297" t="s">
        <v>450</v>
      </c>
      <c r="C11" s="296" t="s">
        <v>50</v>
      </c>
      <c r="D11" s="296"/>
      <c r="E11" s="296"/>
      <c r="F11" s="298" t="s">
        <v>451</v>
      </c>
      <c r="G11" s="298"/>
    </row>
    <row r="12" spans="1:6" ht="15">
      <c r="A12" s="268" t="s">
        <v>452</v>
      </c>
      <c r="B12" s="268" t="s">
        <v>453</v>
      </c>
      <c r="C12" s="266">
        <v>3017.358226809989</v>
      </c>
      <c r="F12" s="248">
        <f>IF($C$15=0,"",IF(C12="[for completion]","",C12/$C$15))</f>
        <v>1</v>
      </c>
    </row>
    <row r="13" spans="1:6" ht="15">
      <c r="A13" s="268" t="s">
        <v>454</v>
      </c>
      <c r="B13" s="268" t="s">
        <v>455</v>
      </c>
      <c r="C13" s="266">
        <v>0</v>
      </c>
      <c r="F13" s="248">
        <f>IF($C$15=0,"",IF(C13="[for completion]","",C13/$C$15))</f>
        <v>0</v>
      </c>
    </row>
    <row r="14" spans="1:6" ht="15">
      <c r="A14" s="268" t="s">
        <v>456</v>
      </c>
      <c r="B14" s="268" t="s">
        <v>62</v>
      </c>
      <c r="C14" s="266">
        <v>0</v>
      </c>
      <c r="F14" s="248">
        <f>IF($C$15=0,"",IF(C14="[for completion]","",C14/$C$15))</f>
        <v>0</v>
      </c>
    </row>
    <row r="15" spans="1:6" ht="15">
      <c r="A15" s="268" t="s">
        <v>457</v>
      </c>
      <c r="B15" s="299" t="s">
        <v>64</v>
      </c>
      <c r="C15" s="266">
        <f>SUM(C12:C14)</f>
        <v>3017.358226809989</v>
      </c>
      <c r="F15" s="300">
        <f>SUM(F12:F14)</f>
        <v>1</v>
      </c>
    </row>
    <row r="16" spans="1:6" ht="15" outlineLevel="1">
      <c r="A16" s="268" t="s">
        <v>458</v>
      </c>
      <c r="B16" s="301" t="s">
        <v>459</v>
      </c>
      <c r="F16" s="248">
        <f aca="true" t="shared" si="0" ref="F16:F26">IF($C$15=0,"",IF(C16="[for completion]","",C16/$C$15))</f>
        <v>0</v>
      </c>
    </row>
    <row r="17" spans="1:6" ht="15" outlineLevel="1">
      <c r="A17" s="268" t="s">
        <v>460</v>
      </c>
      <c r="B17" s="301" t="s">
        <v>461</v>
      </c>
      <c r="F17" s="248">
        <f t="shared" si="0"/>
        <v>0</v>
      </c>
    </row>
    <row r="18" spans="1:6" ht="15" outlineLevel="1">
      <c r="A18" s="268" t="s">
        <v>462</v>
      </c>
      <c r="B18" s="301" t="s">
        <v>166</v>
      </c>
      <c r="F18" s="248">
        <f t="shared" si="0"/>
        <v>0</v>
      </c>
    </row>
    <row r="19" spans="1:6" ht="15" outlineLevel="1">
      <c r="A19" s="268" t="s">
        <v>463</v>
      </c>
      <c r="B19" s="301" t="s">
        <v>166</v>
      </c>
      <c r="F19" s="248">
        <f t="shared" si="0"/>
        <v>0</v>
      </c>
    </row>
    <row r="20" spans="1:6" ht="15" outlineLevel="1">
      <c r="A20" s="268" t="s">
        <v>464</v>
      </c>
      <c r="B20" s="301" t="s">
        <v>166</v>
      </c>
      <c r="F20" s="248">
        <f t="shared" si="0"/>
        <v>0</v>
      </c>
    </row>
    <row r="21" spans="1:6" ht="15" outlineLevel="1">
      <c r="A21" s="268" t="s">
        <v>465</v>
      </c>
      <c r="B21" s="301" t="s">
        <v>166</v>
      </c>
      <c r="F21" s="248">
        <f t="shared" si="0"/>
        <v>0</v>
      </c>
    </row>
    <row r="22" spans="1:6" ht="15" outlineLevel="1">
      <c r="A22" s="268" t="s">
        <v>466</v>
      </c>
      <c r="B22" s="301" t="s">
        <v>166</v>
      </c>
      <c r="F22" s="248">
        <f t="shared" si="0"/>
        <v>0</v>
      </c>
    </row>
    <row r="23" spans="1:6" ht="15" outlineLevel="1">
      <c r="A23" s="268" t="s">
        <v>467</v>
      </c>
      <c r="B23" s="301" t="s">
        <v>166</v>
      </c>
      <c r="F23" s="248">
        <f t="shared" si="0"/>
        <v>0</v>
      </c>
    </row>
    <row r="24" spans="1:6" ht="15" outlineLevel="1">
      <c r="A24" s="268" t="s">
        <v>468</v>
      </c>
      <c r="B24" s="301" t="s">
        <v>166</v>
      </c>
      <c r="F24" s="248">
        <f t="shared" si="0"/>
        <v>0</v>
      </c>
    </row>
    <row r="25" spans="1:6" ht="15" outlineLevel="1">
      <c r="A25" s="268" t="s">
        <v>469</v>
      </c>
      <c r="B25" s="301" t="s">
        <v>166</v>
      </c>
      <c r="F25" s="248">
        <f t="shared" si="0"/>
        <v>0</v>
      </c>
    </row>
    <row r="26" spans="1:6" ht="15" outlineLevel="1">
      <c r="A26" s="268" t="s">
        <v>1926</v>
      </c>
      <c r="B26" s="301" t="s">
        <v>166</v>
      </c>
      <c r="C26" s="282"/>
      <c r="D26" s="282"/>
      <c r="E26" s="282"/>
      <c r="F26" s="248">
        <f t="shared" si="0"/>
        <v>0</v>
      </c>
    </row>
    <row r="27" spans="1:7" ht="15" customHeight="1">
      <c r="A27" s="296"/>
      <c r="B27" s="297" t="s">
        <v>470</v>
      </c>
      <c r="C27" s="296" t="s">
        <v>471</v>
      </c>
      <c r="D27" s="296" t="s">
        <v>472</v>
      </c>
      <c r="E27" s="302"/>
      <c r="F27" s="296" t="s">
        <v>473</v>
      </c>
      <c r="G27" s="298"/>
    </row>
    <row r="28" spans="1:6" ht="15">
      <c r="A28" s="268" t="s">
        <v>474</v>
      </c>
      <c r="B28" s="268" t="s">
        <v>475</v>
      </c>
      <c r="C28" s="303">
        <v>41030</v>
      </c>
      <c r="D28" s="268" t="s">
        <v>86</v>
      </c>
      <c r="F28" s="268">
        <v>41030</v>
      </c>
    </row>
    <row r="29" spans="1:2" ht="15" outlineLevel="1">
      <c r="A29" s="268" t="s">
        <v>476</v>
      </c>
      <c r="B29" s="304" t="s">
        <v>1927</v>
      </c>
    </row>
    <row r="30" spans="1:2" ht="15" outlineLevel="1">
      <c r="A30" s="268" t="s">
        <v>478</v>
      </c>
      <c r="B30" s="304" t="s">
        <v>479</v>
      </c>
    </row>
    <row r="31" spans="1:2" ht="15" outlineLevel="1">
      <c r="A31" s="268" t="s">
        <v>480</v>
      </c>
      <c r="B31" s="304"/>
    </row>
    <row r="32" spans="1:2" ht="15" outlineLevel="1">
      <c r="A32" s="268" t="s">
        <v>481</v>
      </c>
      <c r="B32" s="304"/>
    </row>
    <row r="33" spans="1:2" ht="15" outlineLevel="1">
      <c r="A33" s="268" t="s">
        <v>482</v>
      </c>
      <c r="B33" s="304"/>
    </row>
    <row r="34" spans="1:2" ht="15" outlineLevel="1">
      <c r="A34" s="268" t="s">
        <v>483</v>
      </c>
      <c r="B34" s="304"/>
    </row>
    <row r="35" spans="1:7" ht="15" customHeight="1">
      <c r="A35" s="296"/>
      <c r="B35" s="297" t="s">
        <v>484</v>
      </c>
      <c r="C35" s="296" t="s">
        <v>485</v>
      </c>
      <c r="D35" s="296" t="s">
        <v>486</v>
      </c>
      <c r="E35" s="302"/>
      <c r="F35" s="298" t="s">
        <v>451</v>
      </c>
      <c r="G35" s="298"/>
    </row>
    <row r="36" spans="1:6" ht="15">
      <c r="A36" s="268" t="s">
        <v>487</v>
      </c>
      <c r="B36" s="268" t="s">
        <v>488</v>
      </c>
      <c r="C36" s="305">
        <v>0.01056929125837206</v>
      </c>
      <c r="D36" s="268" t="s">
        <v>56</v>
      </c>
      <c r="F36" s="305">
        <v>0.01056929125837206</v>
      </c>
    </row>
    <row r="37" spans="1:6" ht="15" outlineLevel="1">
      <c r="A37" s="268" t="s">
        <v>489</v>
      </c>
      <c r="C37" s="306"/>
      <c r="D37" s="306"/>
      <c r="F37" s="306"/>
    </row>
    <row r="38" spans="1:6" ht="15" outlineLevel="1">
      <c r="A38" s="268" t="s">
        <v>490</v>
      </c>
      <c r="C38" s="306"/>
      <c r="D38" s="306"/>
      <c r="F38" s="306"/>
    </row>
    <row r="39" spans="1:6" ht="15" outlineLevel="1">
      <c r="A39" s="268" t="s">
        <v>491</v>
      </c>
      <c r="C39" s="306"/>
      <c r="D39" s="306"/>
      <c r="F39" s="306"/>
    </row>
    <row r="40" spans="1:6" ht="15" outlineLevel="1">
      <c r="A40" s="268" t="s">
        <v>492</v>
      </c>
      <c r="C40" s="306"/>
      <c r="D40" s="306"/>
      <c r="F40" s="306"/>
    </row>
    <row r="41" spans="1:6" ht="15" outlineLevel="1">
      <c r="A41" s="268" t="s">
        <v>493</v>
      </c>
      <c r="C41" s="306"/>
      <c r="D41" s="306"/>
      <c r="F41" s="306"/>
    </row>
    <row r="42" spans="1:6" ht="15" outlineLevel="1">
      <c r="A42" s="268" t="s">
        <v>494</v>
      </c>
      <c r="C42" s="306"/>
      <c r="D42" s="306"/>
      <c r="F42" s="306"/>
    </row>
    <row r="43" spans="1:7" ht="15" customHeight="1">
      <c r="A43" s="296"/>
      <c r="B43" s="297" t="s">
        <v>495</v>
      </c>
      <c r="C43" s="296" t="s">
        <v>485</v>
      </c>
      <c r="D43" s="296" t="s">
        <v>486</v>
      </c>
      <c r="E43" s="302"/>
      <c r="F43" s="298" t="s">
        <v>451</v>
      </c>
      <c r="G43" s="298"/>
    </row>
    <row r="44" spans="1:7" ht="15">
      <c r="A44" s="268" t="s">
        <v>496</v>
      </c>
      <c r="B44" s="307" t="s">
        <v>497</v>
      </c>
      <c r="C44" s="308">
        <f>SUM(C45:C72)</f>
        <v>0</v>
      </c>
      <c r="D44" s="308">
        <f>SUM(D45:D72)</f>
        <v>0</v>
      </c>
      <c r="E44" s="306"/>
      <c r="F44" s="308">
        <f>SUM(F45:F72)</f>
        <v>0</v>
      </c>
      <c r="G44" s="268"/>
    </row>
    <row r="45" spans="1:7" ht="15">
      <c r="A45" s="268" t="s">
        <v>498</v>
      </c>
      <c r="B45" s="268" t="s">
        <v>499</v>
      </c>
      <c r="C45" s="268">
        <v>0</v>
      </c>
      <c r="D45" s="306">
        <v>0</v>
      </c>
      <c r="E45" s="306"/>
      <c r="F45" s="306">
        <f>SUM(C45:D45)</f>
        <v>0</v>
      </c>
      <c r="G45" s="268"/>
    </row>
    <row r="46" spans="1:7" ht="15">
      <c r="A46" s="268" t="s">
        <v>500</v>
      </c>
      <c r="B46" s="268" t="s">
        <v>7</v>
      </c>
      <c r="C46" s="268" t="s">
        <v>136</v>
      </c>
      <c r="D46" s="306" t="s">
        <v>56</v>
      </c>
      <c r="E46" s="306"/>
      <c r="F46" s="306">
        <f aca="true" t="shared" si="1" ref="F46:F87">SUM(C46:D46)</f>
        <v>0</v>
      </c>
      <c r="G46" s="268"/>
    </row>
    <row r="47" spans="1:7" ht="15">
      <c r="A47" s="268" t="s">
        <v>501</v>
      </c>
      <c r="B47" s="268" t="s">
        <v>502</v>
      </c>
      <c r="C47" s="268">
        <v>0</v>
      </c>
      <c r="D47" s="306">
        <v>0</v>
      </c>
      <c r="E47" s="306"/>
      <c r="F47" s="306">
        <f t="shared" si="1"/>
        <v>0</v>
      </c>
      <c r="G47" s="268"/>
    </row>
    <row r="48" spans="1:7" ht="15">
      <c r="A48" s="268" t="s">
        <v>503</v>
      </c>
      <c r="B48" s="268" t="s">
        <v>504</v>
      </c>
      <c r="C48" s="268">
        <v>0</v>
      </c>
      <c r="D48" s="306">
        <v>0</v>
      </c>
      <c r="E48" s="306"/>
      <c r="F48" s="306">
        <f t="shared" si="1"/>
        <v>0</v>
      </c>
      <c r="G48" s="268"/>
    </row>
    <row r="49" spans="1:7" ht="15">
      <c r="A49" s="268" t="s">
        <v>505</v>
      </c>
      <c r="B49" s="268" t="s">
        <v>506</v>
      </c>
      <c r="C49" s="268">
        <v>0</v>
      </c>
      <c r="D49" s="306">
        <v>0</v>
      </c>
      <c r="E49" s="306"/>
      <c r="F49" s="306">
        <f t="shared" si="1"/>
        <v>0</v>
      </c>
      <c r="G49" s="268"/>
    </row>
    <row r="50" spans="1:7" ht="15">
      <c r="A50" s="268" t="s">
        <v>507</v>
      </c>
      <c r="B50" s="268" t="s">
        <v>508</v>
      </c>
      <c r="C50" s="268">
        <v>0</v>
      </c>
      <c r="D50" s="306">
        <v>0</v>
      </c>
      <c r="E50" s="306"/>
      <c r="F50" s="306">
        <f t="shared" si="1"/>
        <v>0</v>
      </c>
      <c r="G50" s="268"/>
    </row>
    <row r="51" spans="1:7" ht="15">
      <c r="A51" s="268" t="s">
        <v>509</v>
      </c>
      <c r="B51" s="268" t="s">
        <v>510</v>
      </c>
      <c r="C51" s="268">
        <v>0</v>
      </c>
      <c r="D51" s="306">
        <v>0</v>
      </c>
      <c r="E51" s="306"/>
      <c r="F51" s="306">
        <f t="shared" si="1"/>
        <v>0</v>
      </c>
      <c r="G51" s="268"/>
    </row>
    <row r="52" spans="1:7" ht="15">
      <c r="A52" s="268" t="s">
        <v>511</v>
      </c>
      <c r="B52" s="268" t="s">
        <v>512</v>
      </c>
      <c r="C52" s="268">
        <v>0</v>
      </c>
      <c r="D52" s="306">
        <v>0</v>
      </c>
      <c r="E52" s="306"/>
      <c r="F52" s="306">
        <f t="shared" si="1"/>
        <v>0</v>
      </c>
      <c r="G52" s="268"/>
    </row>
    <row r="53" spans="1:7" ht="15">
      <c r="A53" s="268" t="s">
        <v>513</v>
      </c>
      <c r="B53" s="268" t="s">
        <v>514</v>
      </c>
      <c r="C53" s="268">
        <v>0</v>
      </c>
      <c r="D53" s="306">
        <v>0</v>
      </c>
      <c r="E53" s="306"/>
      <c r="F53" s="306">
        <f t="shared" si="1"/>
        <v>0</v>
      </c>
      <c r="G53" s="268"/>
    </row>
    <row r="54" spans="1:7" ht="15">
      <c r="A54" s="268" t="s">
        <v>515</v>
      </c>
      <c r="B54" s="268" t="s">
        <v>516</v>
      </c>
      <c r="C54" s="268">
        <v>0</v>
      </c>
      <c r="D54" s="306">
        <v>0</v>
      </c>
      <c r="E54" s="306"/>
      <c r="F54" s="306">
        <f t="shared" si="1"/>
        <v>0</v>
      </c>
      <c r="G54" s="268"/>
    </row>
    <row r="55" spans="1:7" ht="15">
      <c r="A55" s="268" t="s">
        <v>517</v>
      </c>
      <c r="B55" s="268" t="s">
        <v>518</v>
      </c>
      <c r="C55" s="268">
        <v>0</v>
      </c>
      <c r="D55" s="306">
        <v>0</v>
      </c>
      <c r="E55" s="306"/>
      <c r="F55" s="306">
        <f t="shared" si="1"/>
        <v>0</v>
      </c>
      <c r="G55" s="268"/>
    </row>
    <row r="56" spans="1:7" ht="15">
      <c r="A56" s="268" t="s">
        <v>519</v>
      </c>
      <c r="B56" s="268" t="s">
        <v>520</v>
      </c>
      <c r="C56" s="268">
        <v>0</v>
      </c>
      <c r="D56" s="306">
        <v>0</v>
      </c>
      <c r="E56" s="306"/>
      <c r="F56" s="306">
        <f t="shared" si="1"/>
        <v>0</v>
      </c>
      <c r="G56" s="268"/>
    </row>
    <row r="57" spans="1:7" ht="15">
      <c r="A57" s="268" t="s">
        <v>521</v>
      </c>
      <c r="B57" s="268" t="s">
        <v>522</v>
      </c>
      <c r="C57" s="268">
        <v>0</v>
      </c>
      <c r="D57" s="306">
        <v>0</v>
      </c>
      <c r="E57" s="306"/>
      <c r="F57" s="306">
        <f t="shared" si="1"/>
        <v>0</v>
      </c>
      <c r="G57" s="268"/>
    </row>
    <row r="58" spans="1:7" ht="15">
      <c r="A58" s="268" t="s">
        <v>523</v>
      </c>
      <c r="B58" s="268" t="s">
        <v>524</v>
      </c>
      <c r="C58" s="268">
        <v>0</v>
      </c>
      <c r="D58" s="306">
        <v>0</v>
      </c>
      <c r="E58" s="306"/>
      <c r="F58" s="306">
        <f t="shared" si="1"/>
        <v>0</v>
      </c>
      <c r="G58" s="268"/>
    </row>
    <row r="59" spans="1:7" ht="15">
      <c r="A59" s="268" t="s">
        <v>525</v>
      </c>
      <c r="B59" s="268" t="s">
        <v>526</v>
      </c>
      <c r="C59" s="268">
        <v>0</v>
      </c>
      <c r="D59" s="306">
        <v>0</v>
      </c>
      <c r="E59" s="306"/>
      <c r="F59" s="306">
        <f t="shared" si="1"/>
        <v>0</v>
      </c>
      <c r="G59" s="268"/>
    </row>
    <row r="60" spans="1:7" ht="15">
      <c r="A60" s="268" t="s">
        <v>527</v>
      </c>
      <c r="B60" s="268" t="s">
        <v>528</v>
      </c>
      <c r="C60" s="268">
        <v>0</v>
      </c>
      <c r="D60" s="306">
        <v>0</v>
      </c>
      <c r="E60" s="306"/>
      <c r="F60" s="306">
        <f t="shared" si="1"/>
        <v>0</v>
      </c>
      <c r="G60" s="268"/>
    </row>
    <row r="61" spans="1:7" ht="15">
      <c r="A61" s="268" t="s">
        <v>529</v>
      </c>
      <c r="B61" s="268" t="s">
        <v>530</v>
      </c>
      <c r="C61" s="268">
        <v>0</v>
      </c>
      <c r="D61" s="306">
        <v>0</v>
      </c>
      <c r="E61" s="306"/>
      <c r="F61" s="306">
        <f t="shared" si="1"/>
        <v>0</v>
      </c>
      <c r="G61" s="268"/>
    </row>
    <row r="62" spans="1:7" ht="15">
      <c r="A62" s="268" t="s">
        <v>531</v>
      </c>
      <c r="B62" s="268" t="s">
        <v>532</v>
      </c>
      <c r="C62" s="268">
        <v>0</v>
      </c>
      <c r="D62" s="306">
        <v>0</v>
      </c>
      <c r="E62" s="306"/>
      <c r="F62" s="306">
        <f t="shared" si="1"/>
        <v>0</v>
      </c>
      <c r="G62" s="268"/>
    </row>
    <row r="63" spans="1:7" ht="15">
      <c r="A63" s="268" t="s">
        <v>533</v>
      </c>
      <c r="B63" s="268" t="s">
        <v>534</v>
      </c>
      <c r="C63" s="268">
        <v>0</v>
      </c>
      <c r="D63" s="306">
        <v>0</v>
      </c>
      <c r="E63" s="306"/>
      <c r="F63" s="306">
        <f t="shared" si="1"/>
        <v>0</v>
      </c>
      <c r="G63" s="268"/>
    </row>
    <row r="64" spans="1:7" ht="15">
      <c r="A64" s="268" t="s">
        <v>535</v>
      </c>
      <c r="B64" s="268" t="s">
        <v>536</v>
      </c>
      <c r="C64" s="268">
        <v>0</v>
      </c>
      <c r="D64" s="306">
        <v>0</v>
      </c>
      <c r="E64" s="306"/>
      <c r="F64" s="306">
        <f t="shared" si="1"/>
        <v>0</v>
      </c>
      <c r="G64" s="268"/>
    </row>
    <row r="65" spans="1:7" ht="15">
      <c r="A65" s="268" t="s">
        <v>537</v>
      </c>
      <c r="B65" s="268" t="s">
        <v>538</v>
      </c>
      <c r="C65" s="268">
        <v>0</v>
      </c>
      <c r="D65" s="306">
        <v>0</v>
      </c>
      <c r="E65" s="306"/>
      <c r="F65" s="306">
        <f t="shared" si="1"/>
        <v>0</v>
      </c>
      <c r="G65" s="268"/>
    </row>
    <row r="66" spans="1:7" ht="15">
      <c r="A66" s="268" t="s">
        <v>539</v>
      </c>
      <c r="B66" s="268" t="s">
        <v>540</v>
      </c>
      <c r="C66" s="268">
        <v>0</v>
      </c>
      <c r="D66" s="306">
        <v>0</v>
      </c>
      <c r="E66" s="306"/>
      <c r="F66" s="306">
        <f t="shared" si="1"/>
        <v>0</v>
      </c>
      <c r="G66" s="268"/>
    </row>
    <row r="67" spans="1:7" ht="15">
      <c r="A67" s="268" t="s">
        <v>541</v>
      </c>
      <c r="B67" s="268" t="s">
        <v>542</v>
      </c>
      <c r="C67" s="268">
        <v>0</v>
      </c>
      <c r="D67" s="306">
        <v>0</v>
      </c>
      <c r="E67" s="306"/>
      <c r="F67" s="306">
        <f t="shared" si="1"/>
        <v>0</v>
      </c>
      <c r="G67" s="268"/>
    </row>
    <row r="68" spans="1:7" ht="15">
      <c r="A68" s="268" t="s">
        <v>543</v>
      </c>
      <c r="B68" s="268" t="s">
        <v>544</v>
      </c>
      <c r="C68" s="268">
        <v>0</v>
      </c>
      <c r="D68" s="306">
        <v>0</v>
      </c>
      <c r="E68" s="306"/>
      <c r="F68" s="306">
        <f t="shared" si="1"/>
        <v>0</v>
      </c>
      <c r="G68" s="268"/>
    </row>
    <row r="69" spans="1:7" ht="15">
      <c r="A69" s="268" t="s">
        <v>545</v>
      </c>
      <c r="B69" s="268" t="s">
        <v>546</v>
      </c>
      <c r="C69" s="268">
        <v>0</v>
      </c>
      <c r="D69" s="306">
        <v>0</v>
      </c>
      <c r="E69" s="306"/>
      <c r="F69" s="306">
        <f t="shared" si="1"/>
        <v>0</v>
      </c>
      <c r="G69" s="268"/>
    </row>
    <row r="70" spans="1:7" ht="15">
      <c r="A70" s="268" t="s">
        <v>547</v>
      </c>
      <c r="B70" s="268" t="s">
        <v>548</v>
      </c>
      <c r="C70" s="268">
        <v>0</v>
      </c>
      <c r="D70" s="306">
        <v>0</v>
      </c>
      <c r="E70" s="306"/>
      <c r="F70" s="306">
        <f t="shared" si="1"/>
        <v>0</v>
      </c>
      <c r="G70" s="268"/>
    </row>
    <row r="71" spans="1:7" ht="15">
      <c r="A71" s="268" t="s">
        <v>549</v>
      </c>
      <c r="B71" s="268" t="s">
        <v>550</v>
      </c>
      <c r="C71" s="268">
        <v>0</v>
      </c>
      <c r="D71" s="306">
        <v>0</v>
      </c>
      <c r="E71" s="306"/>
      <c r="F71" s="306">
        <f t="shared" si="1"/>
        <v>0</v>
      </c>
      <c r="G71" s="268"/>
    </row>
    <row r="72" spans="1:7" ht="15">
      <c r="A72" s="268" t="s">
        <v>551</v>
      </c>
      <c r="B72" s="268" t="s">
        <v>552</v>
      </c>
      <c r="C72" s="268">
        <v>0</v>
      </c>
      <c r="D72" s="306">
        <v>0</v>
      </c>
      <c r="E72" s="306"/>
      <c r="F72" s="306">
        <f t="shared" si="1"/>
        <v>0</v>
      </c>
      <c r="G72" s="268"/>
    </row>
    <row r="73" spans="1:7" ht="15">
      <c r="A73" s="268" t="s">
        <v>553</v>
      </c>
      <c r="B73" s="307" t="s">
        <v>248</v>
      </c>
      <c r="C73" s="308">
        <f>SUM(C74:C76)</f>
        <v>0</v>
      </c>
      <c r="D73" s="308">
        <f>SUM(D74:D76)</f>
        <v>0</v>
      </c>
      <c r="E73" s="306"/>
      <c r="F73" s="308">
        <f>SUM(F74:F76)</f>
        <v>0</v>
      </c>
      <c r="G73" s="268"/>
    </row>
    <row r="74" spans="1:7" ht="15">
      <c r="A74" s="268" t="s">
        <v>554</v>
      </c>
      <c r="B74" s="268" t="s">
        <v>555</v>
      </c>
      <c r="C74" s="268">
        <v>0</v>
      </c>
      <c r="D74" s="306">
        <v>0</v>
      </c>
      <c r="E74" s="306"/>
      <c r="F74" s="306">
        <f t="shared" si="1"/>
        <v>0</v>
      </c>
      <c r="G74" s="268"/>
    </row>
    <row r="75" spans="1:7" ht="15">
      <c r="A75" s="268" t="s">
        <v>556</v>
      </c>
      <c r="B75" s="268" t="s">
        <v>557</v>
      </c>
      <c r="C75" s="268">
        <v>0</v>
      </c>
      <c r="D75" s="306">
        <v>0</v>
      </c>
      <c r="E75" s="306"/>
      <c r="F75" s="306">
        <f t="shared" si="1"/>
        <v>0</v>
      </c>
      <c r="G75" s="268"/>
    </row>
    <row r="76" spans="1:7" ht="15">
      <c r="A76" s="268" t="s">
        <v>558</v>
      </c>
      <c r="B76" s="268" t="s">
        <v>559</v>
      </c>
      <c r="C76" s="268">
        <v>0</v>
      </c>
      <c r="D76" s="306">
        <v>0</v>
      </c>
      <c r="E76" s="306"/>
      <c r="F76" s="306">
        <f t="shared" si="1"/>
        <v>0</v>
      </c>
      <c r="G76" s="268"/>
    </row>
    <row r="77" spans="1:7" ht="15">
      <c r="A77" s="268" t="s">
        <v>560</v>
      </c>
      <c r="B77" s="307" t="s">
        <v>62</v>
      </c>
      <c r="C77" s="308">
        <f>SUM(C78:C87)</f>
        <v>0</v>
      </c>
      <c r="D77" s="308">
        <f>SUM(D78:D87)</f>
        <v>0</v>
      </c>
      <c r="E77" s="306"/>
      <c r="F77" s="308">
        <f>SUM(F78:F87)</f>
        <v>0</v>
      </c>
      <c r="G77" s="268"/>
    </row>
    <row r="78" spans="1:7" ht="15">
      <c r="A78" s="268" t="s">
        <v>561</v>
      </c>
      <c r="B78" s="309" t="s">
        <v>250</v>
      </c>
      <c r="C78" s="268">
        <v>0</v>
      </c>
      <c r="D78" s="306">
        <v>0</v>
      </c>
      <c r="E78" s="306"/>
      <c r="F78" s="306">
        <f t="shared" si="1"/>
        <v>0</v>
      </c>
      <c r="G78" s="268"/>
    </row>
    <row r="79" spans="1:7" ht="15">
      <c r="A79" s="268" t="s">
        <v>562</v>
      </c>
      <c r="B79" s="309" t="s">
        <v>252</v>
      </c>
      <c r="C79" s="268">
        <v>0</v>
      </c>
      <c r="D79" s="306">
        <v>0</v>
      </c>
      <c r="E79" s="306"/>
      <c r="F79" s="306">
        <f t="shared" si="1"/>
        <v>0</v>
      </c>
      <c r="G79" s="268"/>
    </row>
    <row r="80" spans="1:7" ht="15">
      <c r="A80" s="268" t="s">
        <v>563</v>
      </c>
      <c r="B80" s="309" t="s">
        <v>254</v>
      </c>
      <c r="C80" s="268">
        <v>0</v>
      </c>
      <c r="D80" s="306">
        <v>0</v>
      </c>
      <c r="E80" s="306"/>
      <c r="F80" s="306">
        <f t="shared" si="1"/>
        <v>0</v>
      </c>
      <c r="G80" s="268"/>
    </row>
    <row r="81" spans="1:7" ht="15">
      <c r="A81" s="268" t="s">
        <v>564</v>
      </c>
      <c r="B81" s="309" t="s">
        <v>256</v>
      </c>
      <c r="C81" s="268">
        <v>0</v>
      </c>
      <c r="D81" s="306">
        <v>0</v>
      </c>
      <c r="E81" s="306"/>
      <c r="F81" s="306">
        <f t="shared" si="1"/>
        <v>0</v>
      </c>
      <c r="G81" s="268"/>
    </row>
    <row r="82" spans="1:7" ht="15">
      <c r="A82" s="268" t="s">
        <v>565</v>
      </c>
      <c r="B82" s="309" t="s">
        <v>258</v>
      </c>
      <c r="C82" s="268">
        <v>0</v>
      </c>
      <c r="D82" s="306">
        <v>0</v>
      </c>
      <c r="E82" s="306"/>
      <c r="F82" s="306">
        <f t="shared" si="1"/>
        <v>0</v>
      </c>
      <c r="G82" s="268"/>
    </row>
    <row r="83" spans="1:7" ht="15">
      <c r="A83" s="268" t="s">
        <v>566</v>
      </c>
      <c r="B83" s="309" t="s">
        <v>260</v>
      </c>
      <c r="C83" s="268">
        <v>0</v>
      </c>
      <c r="D83" s="306">
        <v>0</v>
      </c>
      <c r="E83" s="306"/>
      <c r="F83" s="306">
        <f t="shared" si="1"/>
        <v>0</v>
      </c>
      <c r="G83" s="268"/>
    </row>
    <row r="84" spans="1:7" ht="15">
      <c r="A84" s="268" t="s">
        <v>567</v>
      </c>
      <c r="B84" s="309" t="s">
        <v>262</v>
      </c>
      <c r="C84" s="268">
        <v>0</v>
      </c>
      <c r="D84" s="306">
        <v>0</v>
      </c>
      <c r="E84" s="306"/>
      <c r="F84" s="306">
        <f t="shared" si="1"/>
        <v>0</v>
      </c>
      <c r="G84" s="268"/>
    </row>
    <row r="85" spans="1:7" ht="15">
      <c r="A85" s="268" t="s">
        <v>568</v>
      </c>
      <c r="B85" s="309" t="s">
        <v>264</v>
      </c>
      <c r="C85" s="268">
        <v>0</v>
      </c>
      <c r="D85" s="306">
        <v>0</v>
      </c>
      <c r="E85" s="306"/>
      <c r="F85" s="306">
        <f t="shared" si="1"/>
        <v>0</v>
      </c>
      <c r="G85" s="268"/>
    </row>
    <row r="86" spans="1:7" ht="15">
      <c r="A86" s="268" t="s">
        <v>569</v>
      </c>
      <c r="B86" s="309" t="s">
        <v>266</v>
      </c>
      <c r="C86" s="268">
        <v>0</v>
      </c>
      <c r="D86" s="306">
        <v>0</v>
      </c>
      <c r="E86" s="306"/>
      <c r="F86" s="306">
        <f t="shared" si="1"/>
        <v>0</v>
      </c>
      <c r="G86" s="268"/>
    </row>
    <row r="87" spans="1:7" ht="15">
      <c r="A87" s="268" t="s">
        <v>570</v>
      </c>
      <c r="B87" s="309" t="s">
        <v>62</v>
      </c>
      <c r="C87" s="268">
        <v>0</v>
      </c>
      <c r="D87" s="306">
        <v>0</v>
      </c>
      <c r="E87" s="306"/>
      <c r="F87" s="306">
        <f t="shared" si="1"/>
        <v>0</v>
      </c>
      <c r="G87" s="268"/>
    </row>
    <row r="88" spans="1:7" ht="15" outlineLevel="1">
      <c r="A88" s="268" t="s">
        <v>571</v>
      </c>
      <c r="B88" s="301" t="s">
        <v>166</v>
      </c>
      <c r="C88" s="306"/>
      <c r="D88" s="306"/>
      <c r="E88" s="306"/>
      <c r="F88" s="306"/>
      <c r="G88" s="268"/>
    </row>
    <row r="89" spans="1:7" ht="15" outlineLevel="1">
      <c r="A89" s="268" t="s">
        <v>572</v>
      </c>
      <c r="B89" s="301" t="s">
        <v>166</v>
      </c>
      <c r="C89" s="306"/>
      <c r="D89" s="306"/>
      <c r="E89" s="306"/>
      <c r="F89" s="306"/>
      <c r="G89" s="268"/>
    </row>
    <row r="90" spans="1:7" ht="15" outlineLevel="1">
      <c r="A90" s="268" t="s">
        <v>573</v>
      </c>
      <c r="B90" s="301" t="s">
        <v>166</v>
      </c>
      <c r="C90" s="306"/>
      <c r="D90" s="306"/>
      <c r="E90" s="306"/>
      <c r="F90" s="306"/>
      <c r="G90" s="268"/>
    </row>
    <row r="91" spans="1:7" ht="15" outlineLevel="1">
      <c r="A91" s="268" t="s">
        <v>574</v>
      </c>
      <c r="B91" s="301" t="s">
        <v>166</v>
      </c>
      <c r="C91" s="306"/>
      <c r="D91" s="306"/>
      <c r="E91" s="306"/>
      <c r="F91" s="306"/>
      <c r="G91" s="268"/>
    </row>
    <row r="92" spans="1:7" ht="15" outlineLevel="1">
      <c r="A92" s="268" t="s">
        <v>575</v>
      </c>
      <c r="B92" s="301" t="s">
        <v>166</v>
      </c>
      <c r="C92" s="306"/>
      <c r="D92" s="306"/>
      <c r="E92" s="306"/>
      <c r="F92" s="306"/>
      <c r="G92" s="268"/>
    </row>
    <row r="93" spans="1:7" ht="15" outlineLevel="1">
      <c r="A93" s="268" t="s">
        <v>576</v>
      </c>
      <c r="B93" s="301" t="s">
        <v>166</v>
      </c>
      <c r="C93" s="306"/>
      <c r="D93" s="306"/>
      <c r="E93" s="306"/>
      <c r="F93" s="306"/>
      <c r="G93" s="268"/>
    </row>
    <row r="94" spans="1:7" ht="15" outlineLevel="1">
      <c r="A94" s="268" t="s">
        <v>577</v>
      </c>
      <c r="B94" s="301" t="s">
        <v>166</v>
      </c>
      <c r="C94" s="306"/>
      <c r="D94" s="306"/>
      <c r="E94" s="306"/>
      <c r="F94" s="306"/>
      <c r="G94" s="268"/>
    </row>
    <row r="95" spans="1:7" ht="15" outlineLevel="1">
      <c r="A95" s="268" t="s">
        <v>578</v>
      </c>
      <c r="B95" s="301" t="s">
        <v>166</v>
      </c>
      <c r="C95" s="306"/>
      <c r="D95" s="306"/>
      <c r="E95" s="306"/>
      <c r="F95" s="306"/>
      <c r="G95" s="268"/>
    </row>
    <row r="96" spans="1:7" ht="15" outlineLevel="1">
      <c r="A96" s="268" t="s">
        <v>579</v>
      </c>
      <c r="B96" s="301" t="s">
        <v>166</v>
      </c>
      <c r="C96" s="306"/>
      <c r="D96" s="306"/>
      <c r="E96" s="306"/>
      <c r="F96" s="306"/>
      <c r="G96" s="268"/>
    </row>
    <row r="97" spans="1:7" ht="15" outlineLevel="1">
      <c r="A97" s="268" t="s">
        <v>580</v>
      </c>
      <c r="B97" s="301" t="s">
        <v>166</v>
      </c>
      <c r="C97" s="306"/>
      <c r="D97" s="306"/>
      <c r="E97" s="306"/>
      <c r="F97" s="306"/>
      <c r="G97" s="268"/>
    </row>
    <row r="98" spans="1:7" ht="15" customHeight="1">
      <c r="A98" s="296"/>
      <c r="B98" s="310" t="s">
        <v>1928</v>
      </c>
      <c r="C98" s="296" t="s">
        <v>485</v>
      </c>
      <c r="D98" s="296" t="s">
        <v>486</v>
      </c>
      <c r="E98" s="302"/>
      <c r="F98" s="298" t="s">
        <v>451</v>
      </c>
      <c r="G98" s="298"/>
    </row>
    <row r="99" spans="1:7" ht="15">
      <c r="A99" s="268" t="s">
        <v>581</v>
      </c>
      <c r="B99" s="268" t="s">
        <v>582</v>
      </c>
      <c r="C99" s="306">
        <v>0.1666420213623714</v>
      </c>
      <c r="D99" s="306">
        <v>0</v>
      </c>
      <c r="E99" s="306"/>
      <c r="F99" s="306">
        <f>SUM(C99:D99)</f>
        <v>0.1666420213623714</v>
      </c>
      <c r="G99" s="268"/>
    </row>
    <row r="100" spans="1:7" ht="15">
      <c r="A100" s="268" t="s">
        <v>583</v>
      </c>
      <c r="B100" s="268" t="s">
        <v>584</v>
      </c>
      <c r="C100" s="306">
        <v>0.14172072034419653</v>
      </c>
      <c r="D100" s="306">
        <v>0</v>
      </c>
      <c r="E100" s="306"/>
      <c r="F100" s="306">
        <f aca="true" t="shared" si="2" ref="F100:F110">SUM(C100:D100)</f>
        <v>0.14172072034419653</v>
      </c>
      <c r="G100" s="268"/>
    </row>
    <row r="101" spans="1:7" ht="15">
      <c r="A101" s="268" t="s">
        <v>585</v>
      </c>
      <c r="B101" s="268" t="s">
        <v>586</v>
      </c>
      <c r="C101" s="306">
        <v>0.14902019979423328</v>
      </c>
      <c r="D101" s="306">
        <v>0</v>
      </c>
      <c r="E101" s="306"/>
      <c r="F101" s="306">
        <f t="shared" si="2"/>
        <v>0.14902019979423328</v>
      </c>
      <c r="G101" s="268"/>
    </row>
    <row r="102" spans="1:7" ht="15">
      <c r="A102" s="268" t="s">
        <v>587</v>
      </c>
      <c r="B102" s="268" t="s">
        <v>588</v>
      </c>
      <c r="C102" s="306">
        <v>0.10542273484255726</v>
      </c>
      <c r="D102" s="306">
        <v>0</v>
      </c>
      <c r="E102" s="306"/>
      <c r="F102" s="306">
        <f t="shared" si="2"/>
        <v>0.10542273484255726</v>
      </c>
      <c r="G102" s="268"/>
    </row>
    <row r="103" spans="1:7" ht="15">
      <c r="A103" s="268" t="s">
        <v>589</v>
      </c>
      <c r="B103" s="268" t="s">
        <v>590</v>
      </c>
      <c r="C103" s="306">
        <v>0.10790607499203718</v>
      </c>
      <c r="D103" s="306">
        <v>0</v>
      </c>
      <c r="E103" s="306"/>
      <c r="F103" s="306">
        <f t="shared" si="2"/>
        <v>0.10790607499203718</v>
      </c>
      <c r="G103" s="268"/>
    </row>
    <row r="104" spans="1:7" ht="15">
      <c r="A104" s="268" t="s">
        <v>591</v>
      </c>
      <c r="B104" s="268" t="s">
        <v>592</v>
      </c>
      <c r="C104" s="306">
        <v>0.06720409436249832</v>
      </c>
      <c r="D104" s="306">
        <v>0</v>
      </c>
      <c r="E104" s="306"/>
      <c r="F104" s="306">
        <f t="shared" si="2"/>
        <v>0.06720409436249832</v>
      </c>
      <c r="G104" s="268"/>
    </row>
    <row r="105" spans="1:7" ht="15">
      <c r="A105" s="268" t="s">
        <v>593</v>
      </c>
      <c r="B105" s="268" t="s">
        <v>594</v>
      </c>
      <c r="C105" s="306">
        <v>0.08015472809991607</v>
      </c>
      <c r="D105" s="306">
        <v>0</v>
      </c>
      <c r="E105" s="306"/>
      <c r="F105" s="306">
        <f t="shared" si="2"/>
        <v>0.08015472809991607</v>
      </c>
      <c r="G105" s="268"/>
    </row>
    <row r="106" spans="1:7" ht="15">
      <c r="A106" s="268" t="s">
        <v>595</v>
      </c>
      <c r="B106" s="268" t="s">
        <v>596</v>
      </c>
      <c r="C106" s="306">
        <v>0.06320132566480606</v>
      </c>
      <c r="D106" s="306">
        <v>0</v>
      </c>
      <c r="E106" s="306"/>
      <c r="F106" s="306">
        <f t="shared" si="2"/>
        <v>0.06320132566480606</v>
      </c>
      <c r="G106" s="268"/>
    </row>
    <row r="107" spans="1:7" ht="15">
      <c r="A107" s="268" t="s">
        <v>597</v>
      </c>
      <c r="B107" s="268" t="s">
        <v>598</v>
      </c>
      <c r="C107" s="306">
        <v>0.05700427747415443</v>
      </c>
      <c r="D107" s="306">
        <v>0</v>
      </c>
      <c r="E107" s="306"/>
      <c r="F107" s="306">
        <f t="shared" si="2"/>
        <v>0.05700427747415443</v>
      </c>
      <c r="G107" s="268"/>
    </row>
    <row r="108" spans="1:7" ht="15">
      <c r="A108" s="268" t="s">
        <v>599</v>
      </c>
      <c r="B108" s="268" t="s">
        <v>600</v>
      </c>
      <c r="C108" s="306">
        <v>0.03678365727139394</v>
      </c>
      <c r="D108" s="306">
        <v>0</v>
      </c>
      <c r="E108" s="306"/>
      <c r="F108" s="306">
        <f t="shared" si="2"/>
        <v>0.03678365727139394</v>
      </c>
      <c r="G108" s="268"/>
    </row>
    <row r="109" spans="1:7" ht="15">
      <c r="A109" s="268" t="s">
        <v>601</v>
      </c>
      <c r="B109" s="268" t="s">
        <v>534</v>
      </c>
      <c r="C109" s="306">
        <v>0.024010118721167636</v>
      </c>
      <c r="D109" s="306">
        <v>0</v>
      </c>
      <c r="E109" s="306"/>
      <c r="F109" s="306">
        <f t="shared" si="2"/>
        <v>0.024010118721167636</v>
      </c>
      <c r="G109" s="268"/>
    </row>
    <row r="110" spans="1:7" ht="15">
      <c r="A110" s="268" t="s">
        <v>602</v>
      </c>
      <c r="B110" s="268" t="s">
        <v>62</v>
      </c>
      <c r="C110" s="306">
        <v>0.000930047070667791</v>
      </c>
      <c r="D110" s="306">
        <v>0</v>
      </c>
      <c r="E110" s="306"/>
      <c r="F110" s="306">
        <f t="shared" si="2"/>
        <v>0.000930047070667791</v>
      </c>
      <c r="G110" s="268"/>
    </row>
    <row r="111" spans="1:7" ht="15">
      <c r="A111" s="268" t="s">
        <v>603</v>
      </c>
      <c r="B111" s="309" t="s">
        <v>604</v>
      </c>
      <c r="C111" s="306"/>
      <c r="D111" s="306"/>
      <c r="E111" s="306"/>
      <c r="F111" s="306"/>
      <c r="G111" s="268"/>
    </row>
    <row r="112" spans="1:7" ht="15">
      <c r="A112" s="268" t="s">
        <v>605</v>
      </c>
      <c r="B112" s="309" t="s">
        <v>604</v>
      </c>
      <c r="C112" s="306"/>
      <c r="D112" s="306"/>
      <c r="E112" s="306"/>
      <c r="F112" s="306"/>
      <c r="G112" s="268"/>
    </row>
    <row r="113" spans="1:7" ht="15">
      <c r="A113" s="268" t="s">
        <v>606</v>
      </c>
      <c r="B113" s="309" t="s">
        <v>604</v>
      </c>
      <c r="C113" s="306"/>
      <c r="D113" s="306"/>
      <c r="E113" s="306"/>
      <c r="F113" s="306"/>
      <c r="G113" s="268"/>
    </row>
    <row r="114" spans="1:7" ht="15">
      <c r="A114" s="268" t="s">
        <v>607</v>
      </c>
      <c r="B114" s="309" t="s">
        <v>604</v>
      </c>
      <c r="C114" s="306"/>
      <c r="D114" s="306"/>
      <c r="E114" s="306"/>
      <c r="F114" s="306"/>
      <c r="G114" s="268"/>
    </row>
    <row r="115" spans="1:7" ht="15">
      <c r="A115" s="268" t="s">
        <v>608</v>
      </c>
      <c r="B115" s="309" t="s">
        <v>604</v>
      </c>
      <c r="C115" s="306"/>
      <c r="D115" s="306"/>
      <c r="E115" s="306"/>
      <c r="F115" s="306"/>
      <c r="G115" s="268"/>
    </row>
    <row r="116" spans="1:7" ht="15">
      <c r="A116" s="268" t="s">
        <v>609</v>
      </c>
      <c r="B116" s="309" t="s">
        <v>604</v>
      </c>
      <c r="C116" s="306"/>
      <c r="D116" s="306"/>
      <c r="E116" s="306"/>
      <c r="F116" s="306"/>
      <c r="G116" s="268"/>
    </row>
    <row r="117" spans="1:7" ht="15">
      <c r="A117" s="268" t="s">
        <v>610</v>
      </c>
      <c r="B117" s="309" t="s">
        <v>604</v>
      </c>
      <c r="C117" s="306"/>
      <c r="D117" s="306"/>
      <c r="E117" s="306"/>
      <c r="F117" s="306"/>
      <c r="G117" s="268"/>
    </row>
    <row r="118" spans="1:7" ht="15">
      <c r="A118" s="268" t="s">
        <v>611</v>
      </c>
      <c r="B118" s="309" t="s">
        <v>604</v>
      </c>
      <c r="C118" s="306"/>
      <c r="D118" s="306"/>
      <c r="E118" s="306"/>
      <c r="F118" s="306"/>
      <c r="G118" s="268"/>
    </row>
    <row r="119" spans="1:7" ht="15">
      <c r="A119" s="268" t="s">
        <v>612</v>
      </c>
      <c r="B119" s="309" t="s">
        <v>604</v>
      </c>
      <c r="C119" s="306"/>
      <c r="D119" s="306"/>
      <c r="E119" s="306"/>
      <c r="F119" s="306"/>
      <c r="G119" s="268"/>
    </row>
    <row r="120" spans="1:7" ht="15">
      <c r="A120" s="268" t="s">
        <v>613</v>
      </c>
      <c r="B120" s="309" t="s">
        <v>604</v>
      </c>
      <c r="C120" s="306"/>
      <c r="D120" s="306"/>
      <c r="E120" s="306"/>
      <c r="F120" s="306"/>
      <c r="G120" s="268"/>
    </row>
    <row r="121" spans="1:7" ht="15">
      <c r="A121" s="268" t="s">
        <v>614</v>
      </c>
      <c r="B121" s="309" t="s">
        <v>604</v>
      </c>
      <c r="C121" s="306"/>
      <c r="D121" s="306"/>
      <c r="E121" s="306"/>
      <c r="F121" s="306"/>
      <c r="G121" s="268"/>
    </row>
    <row r="122" spans="1:7" ht="15">
      <c r="A122" s="268" t="s">
        <v>615</v>
      </c>
      <c r="B122" s="309" t="s">
        <v>604</v>
      </c>
      <c r="C122" s="306"/>
      <c r="D122" s="306"/>
      <c r="E122" s="306"/>
      <c r="F122" s="306"/>
      <c r="G122" s="268"/>
    </row>
    <row r="123" spans="1:7" ht="15">
      <c r="A123" s="268" t="s">
        <v>616</v>
      </c>
      <c r="B123" s="309" t="s">
        <v>604</v>
      </c>
      <c r="C123" s="306"/>
      <c r="D123" s="306"/>
      <c r="E123" s="306"/>
      <c r="F123" s="306"/>
      <c r="G123" s="268"/>
    </row>
    <row r="124" spans="1:7" ht="15">
      <c r="A124" s="268" t="s">
        <v>617</v>
      </c>
      <c r="B124" s="309" t="s">
        <v>604</v>
      </c>
      <c r="C124" s="306"/>
      <c r="D124" s="306"/>
      <c r="E124" s="306"/>
      <c r="F124" s="306"/>
      <c r="G124" s="268"/>
    </row>
    <row r="125" spans="1:7" ht="15">
      <c r="A125" s="268" t="s">
        <v>618</v>
      </c>
      <c r="B125" s="309" t="s">
        <v>604</v>
      </c>
      <c r="C125" s="306"/>
      <c r="D125" s="306"/>
      <c r="E125" s="306"/>
      <c r="F125" s="306"/>
      <c r="G125" s="268"/>
    </row>
    <row r="126" spans="1:7" ht="15">
      <c r="A126" s="268" t="s">
        <v>619</v>
      </c>
      <c r="B126" s="309" t="s">
        <v>604</v>
      </c>
      <c r="C126" s="306"/>
      <c r="D126" s="306"/>
      <c r="E126" s="306"/>
      <c r="F126" s="306"/>
      <c r="G126" s="268"/>
    </row>
    <row r="127" spans="1:7" ht="15">
      <c r="A127" s="268" t="s">
        <v>620</v>
      </c>
      <c r="B127" s="309" t="s">
        <v>604</v>
      </c>
      <c r="C127" s="306"/>
      <c r="D127" s="306"/>
      <c r="E127" s="306"/>
      <c r="F127" s="306"/>
      <c r="G127" s="268"/>
    </row>
    <row r="128" spans="1:7" ht="15">
      <c r="A128" s="268" t="s">
        <v>621</v>
      </c>
      <c r="B128" s="309" t="s">
        <v>604</v>
      </c>
      <c r="C128" s="306"/>
      <c r="D128" s="306"/>
      <c r="E128" s="306"/>
      <c r="F128" s="306"/>
      <c r="G128" s="268"/>
    </row>
    <row r="129" spans="1:7" ht="15">
      <c r="A129" s="268" t="s">
        <v>622</v>
      </c>
      <c r="B129" s="309" t="s">
        <v>604</v>
      </c>
      <c r="C129" s="306"/>
      <c r="D129" s="306"/>
      <c r="E129" s="306"/>
      <c r="F129" s="306"/>
      <c r="G129" s="268"/>
    </row>
    <row r="130" spans="1:7" ht="15">
      <c r="A130" s="268" t="s">
        <v>1929</v>
      </c>
      <c r="B130" s="309" t="s">
        <v>604</v>
      </c>
      <c r="C130" s="306"/>
      <c r="D130" s="306"/>
      <c r="E130" s="306"/>
      <c r="F130" s="306"/>
      <c r="G130" s="268"/>
    </row>
    <row r="131" spans="1:7" ht="15">
      <c r="A131" s="268" t="s">
        <v>1930</v>
      </c>
      <c r="B131" s="309" t="s">
        <v>604</v>
      </c>
      <c r="C131" s="306"/>
      <c r="D131" s="306"/>
      <c r="E131" s="306"/>
      <c r="F131" s="306"/>
      <c r="G131" s="268"/>
    </row>
    <row r="132" spans="1:7" ht="15">
      <c r="A132" s="268" t="s">
        <v>1931</v>
      </c>
      <c r="B132" s="309" t="s">
        <v>604</v>
      </c>
      <c r="C132" s="306"/>
      <c r="D132" s="306"/>
      <c r="E132" s="306"/>
      <c r="F132" s="306"/>
      <c r="G132" s="268"/>
    </row>
    <row r="133" spans="1:7" ht="15">
      <c r="A133" s="268" t="s">
        <v>1932</v>
      </c>
      <c r="B133" s="309" t="s">
        <v>604</v>
      </c>
      <c r="C133" s="306"/>
      <c r="D133" s="306"/>
      <c r="E133" s="306"/>
      <c r="F133" s="306"/>
      <c r="G133" s="268"/>
    </row>
    <row r="134" spans="1:7" ht="15">
      <c r="A134" s="268" t="s">
        <v>1933</v>
      </c>
      <c r="B134" s="309" t="s">
        <v>604</v>
      </c>
      <c r="C134" s="306"/>
      <c r="D134" s="306"/>
      <c r="E134" s="306"/>
      <c r="F134" s="306"/>
      <c r="G134" s="268"/>
    </row>
    <row r="135" spans="1:7" ht="15">
      <c r="A135" s="268" t="s">
        <v>1934</v>
      </c>
      <c r="B135" s="309" t="s">
        <v>604</v>
      </c>
      <c r="C135" s="306"/>
      <c r="D135" s="306"/>
      <c r="E135" s="306"/>
      <c r="F135" s="306"/>
      <c r="G135" s="268"/>
    </row>
    <row r="136" spans="1:7" ht="15">
      <c r="A136" s="268" t="s">
        <v>1935</v>
      </c>
      <c r="B136" s="309" t="s">
        <v>604</v>
      </c>
      <c r="C136" s="306"/>
      <c r="D136" s="306"/>
      <c r="E136" s="306"/>
      <c r="F136" s="306"/>
      <c r="G136" s="268"/>
    </row>
    <row r="137" spans="1:7" ht="15">
      <c r="A137" s="268" t="s">
        <v>1936</v>
      </c>
      <c r="B137" s="309" t="s">
        <v>604</v>
      </c>
      <c r="C137" s="306"/>
      <c r="D137" s="306"/>
      <c r="E137" s="306"/>
      <c r="F137" s="306"/>
      <c r="G137" s="268"/>
    </row>
    <row r="138" spans="1:7" ht="15">
      <c r="A138" s="268" t="s">
        <v>1937</v>
      </c>
      <c r="B138" s="309" t="s">
        <v>604</v>
      </c>
      <c r="C138" s="306"/>
      <c r="D138" s="306"/>
      <c r="E138" s="306"/>
      <c r="F138" s="306"/>
      <c r="G138" s="268"/>
    </row>
    <row r="139" spans="1:7" ht="15">
      <c r="A139" s="268" t="s">
        <v>1938</v>
      </c>
      <c r="B139" s="309" t="s">
        <v>604</v>
      </c>
      <c r="C139" s="306"/>
      <c r="D139" s="306"/>
      <c r="E139" s="306"/>
      <c r="F139" s="306"/>
      <c r="G139" s="268"/>
    </row>
    <row r="140" spans="1:7" ht="15">
      <c r="A140" s="268" t="s">
        <v>1939</v>
      </c>
      <c r="B140" s="309" t="s">
        <v>604</v>
      </c>
      <c r="C140" s="306"/>
      <c r="D140" s="306"/>
      <c r="E140" s="306"/>
      <c r="F140" s="306"/>
      <c r="G140" s="268"/>
    </row>
    <row r="141" spans="1:7" ht="15">
      <c r="A141" s="268" t="s">
        <v>1940</v>
      </c>
      <c r="B141" s="309" t="s">
        <v>604</v>
      </c>
      <c r="C141" s="306"/>
      <c r="D141" s="306"/>
      <c r="E141" s="306"/>
      <c r="F141" s="306"/>
      <c r="G141" s="268"/>
    </row>
    <row r="142" spans="1:7" ht="15">
      <c r="A142" s="268" t="s">
        <v>1941</v>
      </c>
      <c r="B142" s="309" t="s">
        <v>604</v>
      </c>
      <c r="C142" s="306"/>
      <c r="D142" s="306"/>
      <c r="E142" s="306"/>
      <c r="F142" s="306"/>
      <c r="G142" s="268"/>
    </row>
    <row r="143" spans="1:7" ht="15">
      <c r="A143" s="268" t="s">
        <v>1942</v>
      </c>
      <c r="B143" s="309" t="s">
        <v>604</v>
      </c>
      <c r="C143" s="306"/>
      <c r="D143" s="306"/>
      <c r="E143" s="306"/>
      <c r="F143" s="306"/>
      <c r="G143" s="268"/>
    </row>
    <row r="144" spans="1:7" ht="15">
      <c r="A144" s="268" t="s">
        <v>1943</v>
      </c>
      <c r="B144" s="309" t="s">
        <v>604</v>
      </c>
      <c r="C144" s="306"/>
      <c r="D144" s="306"/>
      <c r="E144" s="306"/>
      <c r="F144" s="306"/>
      <c r="G144" s="268"/>
    </row>
    <row r="145" spans="1:7" ht="15">
      <c r="A145" s="268" t="s">
        <v>1944</v>
      </c>
      <c r="B145" s="309" t="s">
        <v>604</v>
      </c>
      <c r="C145" s="306"/>
      <c r="D145" s="306"/>
      <c r="E145" s="306"/>
      <c r="F145" s="306"/>
      <c r="G145" s="268"/>
    </row>
    <row r="146" spans="1:7" ht="15">
      <c r="A146" s="268" t="s">
        <v>1945</v>
      </c>
      <c r="B146" s="309" t="s">
        <v>604</v>
      </c>
      <c r="C146" s="306"/>
      <c r="D146" s="306"/>
      <c r="E146" s="306"/>
      <c r="F146" s="306"/>
      <c r="G146" s="268"/>
    </row>
    <row r="147" spans="1:7" ht="15">
      <c r="A147" s="268" t="s">
        <v>1946</v>
      </c>
      <c r="B147" s="309" t="s">
        <v>604</v>
      </c>
      <c r="C147" s="306"/>
      <c r="D147" s="306"/>
      <c r="E147" s="306"/>
      <c r="F147" s="306"/>
      <c r="G147" s="268"/>
    </row>
    <row r="148" spans="1:7" ht="15">
      <c r="A148" s="268" t="s">
        <v>1947</v>
      </c>
      <c r="B148" s="309" t="s">
        <v>604</v>
      </c>
      <c r="C148" s="306"/>
      <c r="D148" s="306"/>
      <c r="E148" s="306"/>
      <c r="F148" s="306"/>
      <c r="G148" s="268"/>
    </row>
    <row r="149" spans="1:7" ht="15" customHeight="1">
      <c r="A149" s="296"/>
      <c r="B149" s="297" t="s">
        <v>623</v>
      </c>
      <c r="C149" s="296" t="s">
        <v>485</v>
      </c>
      <c r="D149" s="296" t="s">
        <v>486</v>
      </c>
      <c r="E149" s="302"/>
      <c r="F149" s="298" t="s">
        <v>451</v>
      </c>
      <c r="G149" s="298"/>
    </row>
    <row r="150" spans="1:6" ht="15">
      <c r="A150" s="268" t="s">
        <v>624</v>
      </c>
      <c r="B150" s="268" t="s">
        <v>625</v>
      </c>
      <c r="C150" s="306">
        <v>0.9415657995681993</v>
      </c>
      <c r="D150" s="306">
        <v>0</v>
      </c>
      <c r="E150" s="311"/>
      <c r="F150" s="306">
        <f>D150+C150</f>
        <v>0.9415657995681993</v>
      </c>
    </row>
    <row r="151" spans="1:6" ht="15">
      <c r="A151" s="268" t="s">
        <v>626</v>
      </c>
      <c r="B151" s="268" t="s">
        <v>627</v>
      </c>
      <c r="C151" s="306">
        <v>0</v>
      </c>
      <c r="D151" s="306">
        <v>0</v>
      </c>
      <c r="E151" s="311"/>
      <c r="F151" s="306">
        <f>D151+C151</f>
        <v>0</v>
      </c>
    </row>
    <row r="152" spans="1:6" ht="15">
      <c r="A152" s="268" t="s">
        <v>628</v>
      </c>
      <c r="B152" s="268" t="s">
        <v>62</v>
      </c>
      <c r="C152" s="306">
        <v>0.05843420043181461</v>
      </c>
      <c r="D152" s="306">
        <v>0</v>
      </c>
      <c r="E152" s="311"/>
      <c r="F152" s="306">
        <f>D152+C152</f>
        <v>0.05843420043181461</v>
      </c>
    </row>
    <row r="153" spans="1:6" ht="15" outlineLevel="1">
      <c r="A153" s="268" t="s">
        <v>629</v>
      </c>
      <c r="C153" s="306"/>
      <c r="D153" s="306"/>
      <c r="E153" s="311"/>
      <c r="F153" s="306"/>
    </row>
    <row r="154" spans="1:6" ht="15" outlineLevel="1">
      <c r="A154" s="268" t="s">
        <v>630</v>
      </c>
      <c r="C154" s="306"/>
      <c r="D154" s="306"/>
      <c r="E154" s="311"/>
      <c r="F154" s="306"/>
    </row>
    <row r="155" spans="1:6" ht="15" outlineLevel="1">
      <c r="A155" s="268" t="s">
        <v>631</v>
      </c>
      <c r="C155" s="306"/>
      <c r="D155" s="306"/>
      <c r="E155" s="311"/>
      <c r="F155" s="306"/>
    </row>
    <row r="156" spans="1:6" ht="15" outlineLevel="1">
      <c r="A156" s="268" t="s">
        <v>632</v>
      </c>
      <c r="C156" s="306"/>
      <c r="D156" s="306"/>
      <c r="E156" s="311"/>
      <c r="F156" s="306"/>
    </row>
    <row r="157" spans="1:6" ht="15" outlineLevel="1">
      <c r="A157" s="268" t="s">
        <v>633</v>
      </c>
      <c r="C157" s="306"/>
      <c r="D157" s="306"/>
      <c r="E157" s="311"/>
      <c r="F157" s="306"/>
    </row>
    <row r="158" spans="1:6" ht="15" outlineLevel="1">
      <c r="A158" s="268" t="s">
        <v>634</v>
      </c>
      <c r="C158" s="306"/>
      <c r="D158" s="306"/>
      <c r="E158" s="311"/>
      <c r="F158" s="306"/>
    </row>
    <row r="159" spans="1:7" ht="15" customHeight="1">
      <c r="A159" s="296"/>
      <c r="B159" s="297" t="s">
        <v>635</v>
      </c>
      <c r="C159" s="296" t="s">
        <v>485</v>
      </c>
      <c r="D159" s="296" t="s">
        <v>486</v>
      </c>
      <c r="E159" s="302"/>
      <c r="F159" s="298" t="s">
        <v>451</v>
      </c>
      <c r="G159" s="298"/>
    </row>
    <row r="160" spans="1:6" ht="15">
      <c r="A160" s="268" t="s">
        <v>636</v>
      </c>
      <c r="B160" s="268" t="s">
        <v>637</v>
      </c>
      <c r="C160" s="306">
        <v>0.031414990765022445</v>
      </c>
      <c r="D160" s="306">
        <v>0</v>
      </c>
      <c r="E160" s="311"/>
      <c r="F160" s="306">
        <f>D160+C160</f>
        <v>0.031414990765022445</v>
      </c>
    </row>
    <row r="161" spans="1:6" ht="15">
      <c r="A161" s="268" t="s">
        <v>638</v>
      </c>
      <c r="B161" s="268" t="s">
        <v>639</v>
      </c>
      <c r="C161" s="306">
        <v>0.9685850092349776</v>
      </c>
      <c r="D161" s="306">
        <v>0</v>
      </c>
      <c r="E161" s="311"/>
      <c r="F161" s="306">
        <f>D161+C161</f>
        <v>0.9685850092349776</v>
      </c>
    </row>
    <row r="162" spans="1:6" ht="15">
      <c r="A162" s="268" t="s">
        <v>640</v>
      </c>
      <c r="B162" s="268" t="s">
        <v>62</v>
      </c>
      <c r="C162" s="306">
        <v>0</v>
      </c>
      <c r="D162" s="306">
        <v>0</v>
      </c>
      <c r="E162" s="311"/>
      <c r="F162" s="306">
        <f>D162+C162</f>
        <v>0</v>
      </c>
    </row>
    <row r="163" spans="1:5" ht="15" outlineLevel="1">
      <c r="A163" s="268" t="s">
        <v>641</v>
      </c>
      <c r="E163" s="280"/>
    </row>
    <row r="164" spans="1:5" ht="15" outlineLevel="1">
      <c r="A164" s="268" t="s">
        <v>642</v>
      </c>
      <c r="E164" s="280"/>
    </row>
    <row r="165" spans="1:5" ht="15" outlineLevel="1">
      <c r="A165" s="268" t="s">
        <v>643</v>
      </c>
      <c r="E165" s="280"/>
    </row>
    <row r="166" spans="1:5" ht="15" outlineLevel="1">
      <c r="A166" s="268" t="s">
        <v>644</v>
      </c>
      <c r="E166" s="280"/>
    </row>
    <row r="167" spans="1:5" ht="15" outlineLevel="1">
      <c r="A167" s="268" t="s">
        <v>645</v>
      </c>
      <c r="E167" s="280"/>
    </row>
    <row r="168" spans="1:5" ht="15" outlineLevel="1">
      <c r="A168" s="268" t="s">
        <v>646</v>
      </c>
      <c r="E168" s="280"/>
    </row>
    <row r="169" spans="1:7" ht="15" customHeight="1">
      <c r="A169" s="296"/>
      <c r="B169" s="297" t="s">
        <v>647</v>
      </c>
      <c r="C169" s="296" t="s">
        <v>485</v>
      </c>
      <c r="D169" s="296" t="s">
        <v>486</v>
      </c>
      <c r="E169" s="302"/>
      <c r="F169" s="298" t="s">
        <v>451</v>
      </c>
      <c r="G169" s="298"/>
    </row>
    <row r="170" spans="1:6" ht="15">
      <c r="A170" s="268" t="s">
        <v>648</v>
      </c>
      <c r="B170" s="312" t="s">
        <v>649</v>
      </c>
      <c r="C170" s="306">
        <v>0.11940051057871497</v>
      </c>
      <c r="D170" s="306">
        <v>0</v>
      </c>
      <c r="E170" s="311"/>
      <c r="F170" s="306">
        <f>D170+C170</f>
        <v>0.11940051057871497</v>
      </c>
    </row>
    <row r="171" spans="1:6" ht="15">
      <c r="A171" s="268" t="s">
        <v>650</v>
      </c>
      <c r="B171" s="312" t="s">
        <v>1948</v>
      </c>
      <c r="C171" s="306">
        <v>0.10677459297585992</v>
      </c>
      <c r="D171" s="306">
        <v>0</v>
      </c>
      <c r="E171" s="311"/>
      <c r="F171" s="306">
        <f>D171+C171</f>
        <v>0.10677459297585992</v>
      </c>
    </row>
    <row r="172" spans="1:6" ht="15">
      <c r="A172" s="268" t="s">
        <v>651</v>
      </c>
      <c r="B172" s="312" t="s">
        <v>1949</v>
      </c>
      <c r="C172" s="306">
        <v>0.15079362700034185</v>
      </c>
      <c r="D172" s="306">
        <v>0</v>
      </c>
      <c r="E172" s="306"/>
      <c r="F172" s="306">
        <f>D172+C172</f>
        <v>0.15079362700034185</v>
      </c>
    </row>
    <row r="173" spans="1:6" ht="15">
      <c r="A173" s="268" t="s">
        <v>652</v>
      </c>
      <c r="B173" s="312" t="s">
        <v>1950</v>
      </c>
      <c r="C173" s="306">
        <v>0.3422208369377741</v>
      </c>
      <c r="D173" s="306">
        <v>0</v>
      </c>
      <c r="E173" s="306"/>
      <c r="F173" s="306">
        <f>D173+C173</f>
        <v>0.3422208369377741</v>
      </c>
    </row>
    <row r="174" spans="1:6" ht="15">
      <c r="A174" s="268" t="s">
        <v>653</v>
      </c>
      <c r="B174" s="312" t="s">
        <v>1951</v>
      </c>
      <c r="C174" s="306">
        <v>0.280810432507309</v>
      </c>
      <c r="D174" s="306">
        <v>0</v>
      </c>
      <c r="E174" s="306"/>
      <c r="F174" s="306">
        <f>D174+C174</f>
        <v>0.280810432507309</v>
      </c>
    </row>
    <row r="175" spans="1:6" ht="15" outlineLevel="1">
      <c r="A175" s="268" t="s">
        <v>654</v>
      </c>
      <c r="B175" s="304"/>
      <c r="C175" s="306"/>
      <c r="D175" s="306"/>
      <c r="E175" s="306"/>
      <c r="F175" s="306"/>
    </row>
    <row r="176" spans="1:6" ht="15" outlineLevel="1">
      <c r="A176" s="268" t="s">
        <v>655</v>
      </c>
      <c r="B176" s="304"/>
      <c r="C176" s="306"/>
      <c r="D176" s="306"/>
      <c r="E176" s="306"/>
      <c r="F176" s="306"/>
    </row>
    <row r="177" spans="1:6" ht="15" outlineLevel="1">
      <c r="A177" s="268" t="s">
        <v>656</v>
      </c>
      <c r="B177" s="312"/>
      <c r="C177" s="306"/>
      <c r="D177" s="306"/>
      <c r="E177" s="306"/>
      <c r="F177" s="306"/>
    </row>
    <row r="178" spans="1:6" ht="15" outlineLevel="1">
      <c r="A178" s="268" t="s">
        <v>657</v>
      </c>
      <c r="B178" s="312"/>
      <c r="C178" s="306"/>
      <c r="D178" s="306"/>
      <c r="E178" s="306"/>
      <c r="F178" s="306"/>
    </row>
    <row r="179" spans="1:7" ht="15" customHeight="1">
      <c r="A179" s="296"/>
      <c r="B179" s="297" t="s">
        <v>658</v>
      </c>
      <c r="C179" s="296" t="s">
        <v>485</v>
      </c>
      <c r="D179" s="296" t="s">
        <v>486</v>
      </c>
      <c r="E179" s="302"/>
      <c r="F179" s="298" t="s">
        <v>451</v>
      </c>
      <c r="G179" s="298"/>
    </row>
    <row r="180" spans="1:6" ht="15">
      <c r="A180" s="268" t="s">
        <v>659</v>
      </c>
      <c r="B180" s="268" t="s">
        <v>1952</v>
      </c>
      <c r="C180" s="306">
        <v>0</v>
      </c>
      <c r="D180" s="306">
        <v>0</v>
      </c>
      <c r="E180" s="311"/>
      <c r="F180" s="306">
        <v>0</v>
      </c>
    </row>
    <row r="181" spans="1:6" ht="15" outlineLevel="1">
      <c r="A181" s="268" t="s">
        <v>660</v>
      </c>
      <c r="B181" s="313"/>
      <c r="C181" s="306"/>
      <c r="D181" s="306"/>
      <c r="E181" s="311"/>
      <c r="F181" s="306"/>
    </row>
    <row r="182" spans="1:6" ht="15" outlineLevel="1">
      <c r="A182" s="268" t="s">
        <v>661</v>
      </c>
      <c r="B182" s="313"/>
      <c r="C182" s="306"/>
      <c r="D182" s="306"/>
      <c r="E182" s="311"/>
      <c r="F182" s="306"/>
    </row>
    <row r="183" spans="1:6" ht="15" outlineLevel="1">
      <c r="A183" s="268" t="s">
        <v>662</v>
      </c>
      <c r="B183" s="313"/>
      <c r="C183" s="306"/>
      <c r="D183" s="306"/>
      <c r="E183" s="311"/>
      <c r="F183" s="306"/>
    </row>
    <row r="184" spans="1:6" ht="15" outlineLevel="1">
      <c r="A184" s="268" t="s">
        <v>663</v>
      </c>
      <c r="B184" s="313"/>
      <c r="C184" s="306"/>
      <c r="D184" s="306"/>
      <c r="E184" s="311"/>
      <c r="F184" s="306"/>
    </row>
    <row r="185" spans="1:7" ht="18.75">
      <c r="A185" s="314"/>
      <c r="B185" s="315" t="s">
        <v>448</v>
      </c>
      <c r="C185" s="314"/>
      <c r="D185" s="314"/>
      <c r="E185" s="314"/>
      <c r="F185" s="316"/>
      <c r="G185" s="316"/>
    </row>
    <row r="186" spans="1:7" ht="15" customHeight="1">
      <c r="A186" s="296"/>
      <c r="B186" s="297" t="s">
        <v>664</v>
      </c>
      <c r="C186" s="296" t="s">
        <v>665</v>
      </c>
      <c r="D186" s="296" t="s">
        <v>666</v>
      </c>
      <c r="E186" s="302"/>
      <c r="F186" s="296" t="s">
        <v>485</v>
      </c>
      <c r="G186" s="296" t="s">
        <v>667</v>
      </c>
    </row>
    <row r="187" spans="1:7" ht="15">
      <c r="A187" s="268" t="s">
        <v>668</v>
      </c>
      <c r="B187" s="309" t="s">
        <v>669</v>
      </c>
      <c r="C187" s="266">
        <v>73.5402931223499</v>
      </c>
      <c r="E187" s="317"/>
      <c r="F187" s="318"/>
      <c r="G187" s="318"/>
    </row>
    <row r="188" spans="1:7" ht="15">
      <c r="A188" s="317"/>
      <c r="B188" s="319"/>
      <c r="C188" s="317"/>
      <c r="D188" s="317"/>
      <c r="E188" s="317"/>
      <c r="F188" s="318"/>
      <c r="G188" s="318"/>
    </row>
    <row r="189" spans="2:7" ht="15">
      <c r="B189" s="309" t="s">
        <v>670</v>
      </c>
      <c r="C189" s="317"/>
      <c r="D189" s="317"/>
      <c r="E189" s="317"/>
      <c r="F189" s="318"/>
      <c r="G189" s="318"/>
    </row>
    <row r="190" spans="1:7" ht="15">
      <c r="A190" s="268" t="s">
        <v>671</v>
      </c>
      <c r="B190" s="309" t="s">
        <v>672</v>
      </c>
      <c r="C190" s="266">
        <v>1427.4611740099904</v>
      </c>
      <c r="D190" s="268">
        <v>31104</v>
      </c>
      <c r="E190" s="317"/>
      <c r="F190" s="248">
        <f>IF($C$214=0,"",IF(C190="[for completion]","",IF(C190="","",C190/$C$214)))</f>
        <v>0.47308309677208243</v>
      </c>
      <c r="G190" s="248">
        <f>IF($D$214=0,"",IF(D190="[for completion]","",IF(D190="","",D190/$D$214)))</f>
        <v>0.7580794540580064</v>
      </c>
    </row>
    <row r="191" spans="1:7" ht="15">
      <c r="A191" s="268" t="s">
        <v>673</v>
      </c>
      <c r="B191" s="309" t="s">
        <v>674</v>
      </c>
      <c r="C191" s="266">
        <v>1118.3022645200012</v>
      </c>
      <c r="D191" s="268">
        <v>8344</v>
      </c>
      <c r="E191" s="317"/>
      <c r="F191" s="248">
        <f aca="true" t="shared" si="3" ref="F191:F213">IF($C$214=0,"",IF(C191="[for completion]","",IF(C191="","",C191/$C$214)))</f>
        <v>0.37062296898777297</v>
      </c>
      <c r="G191" s="248">
        <f aca="true" t="shared" si="4" ref="G191:G213">IF($D$214=0,"",IF(D191="[for completion]","",IF(D191="","",D191/$D$214)))</f>
        <v>0.20336339263953204</v>
      </c>
    </row>
    <row r="192" spans="1:7" ht="15">
      <c r="A192" s="268" t="s">
        <v>675</v>
      </c>
      <c r="B192" s="309" t="s">
        <v>676</v>
      </c>
      <c r="C192" s="266">
        <v>276.73028818999984</v>
      </c>
      <c r="D192" s="268">
        <v>1160</v>
      </c>
      <c r="E192" s="317"/>
      <c r="F192" s="248">
        <f t="shared" si="3"/>
        <v>0.0917127723619891</v>
      </c>
      <c r="G192" s="248">
        <f t="shared" si="4"/>
        <v>0.02827199610041433</v>
      </c>
    </row>
    <row r="193" spans="1:7" ht="15">
      <c r="A193" s="268" t="s">
        <v>677</v>
      </c>
      <c r="B193" s="309" t="s">
        <v>678</v>
      </c>
      <c r="C193" s="266">
        <v>78.40309274</v>
      </c>
      <c r="D193" s="268">
        <v>231</v>
      </c>
      <c r="E193" s="317"/>
      <c r="F193" s="248">
        <f t="shared" si="3"/>
        <v>0.02598401874970253</v>
      </c>
      <c r="G193" s="248">
        <f t="shared" si="4"/>
        <v>0.005630026809651474</v>
      </c>
    </row>
    <row r="194" spans="1:7" ht="15">
      <c r="A194" s="268" t="s">
        <v>679</v>
      </c>
      <c r="B194" s="309" t="s">
        <v>680</v>
      </c>
      <c r="C194" s="266">
        <v>116.46140735000004</v>
      </c>
      <c r="D194" s="268">
        <v>191</v>
      </c>
      <c r="E194" s="317"/>
      <c r="F194" s="248">
        <f t="shared" si="3"/>
        <v>0.03859714312845288</v>
      </c>
      <c r="G194" s="248">
        <f t="shared" si="4"/>
        <v>0.004655130392395808</v>
      </c>
    </row>
    <row r="195" spans="1:7" ht="15">
      <c r="A195" s="268" t="s">
        <v>681</v>
      </c>
      <c r="B195" s="309" t="s">
        <v>604</v>
      </c>
      <c r="C195" s="266"/>
      <c r="E195" s="317"/>
      <c r="F195" s="248">
        <f t="shared" si="3"/>
      </c>
      <c r="G195" s="248">
        <f t="shared" si="4"/>
      </c>
    </row>
    <row r="196" spans="1:7" ht="15">
      <c r="A196" s="268" t="s">
        <v>682</v>
      </c>
      <c r="B196" s="309" t="s">
        <v>604</v>
      </c>
      <c r="C196" s="266"/>
      <c r="E196" s="317"/>
      <c r="F196" s="248">
        <f t="shared" si="3"/>
      </c>
      <c r="G196" s="248">
        <f t="shared" si="4"/>
      </c>
    </row>
    <row r="197" spans="1:7" ht="15">
      <c r="A197" s="268" t="s">
        <v>683</v>
      </c>
      <c r="B197" s="309" t="s">
        <v>604</v>
      </c>
      <c r="C197" s="266"/>
      <c r="E197" s="317"/>
      <c r="F197" s="248">
        <f t="shared" si="3"/>
      </c>
      <c r="G197" s="248">
        <f t="shared" si="4"/>
      </c>
    </row>
    <row r="198" spans="1:7" ht="15">
      <c r="A198" s="268" t="s">
        <v>684</v>
      </c>
      <c r="B198" s="309" t="s">
        <v>604</v>
      </c>
      <c r="C198" s="266"/>
      <c r="E198" s="317"/>
      <c r="F198" s="248">
        <f t="shared" si="3"/>
      </c>
      <c r="G198" s="248">
        <f t="shared" si="4"/>
      </c>
    </row>
    <row r="199" spans="1:7" ht="15">
      <c r="A199" s="268" t="s">
        <v>685</v>
      </c>
      <c r="B199" s="309" t="s">
        <v>604</v>
      </c>
      <c r="C199" s="266"/>
      <c r="E199" s="309"/>
      <c r="F199" s="248">
        <f t="shared" si="3"/>
      </c>
      <c r="G199" s="248">
        <f t="shared" si="4"/>
      </c>
    </row>
    <row r="200" spans="1:7" ht="15">
      <c r="A200" s="268" t="s">
        <v>686</v>
      </c>
      <c r="B200" s="309" t="s">
        <v>604</v>
      </c>
      <c r="C200" s="266"/>
      <c r="E200" s="309"/>
      <c r="F200" s="248">
        <f t="shared" si="3"/>
      </c>
      <c r="G200" s="248">
        <f t="shared" si="4"/>
      </c>
    </row>
    <row r="201" spans="1:7" ht="15">
      <c r="A201" s="268" t="s">
        <v>687</v>
      </c>
      <c r="B201" s="309" t="s">
        <v>604</v>
      </c>
      <c r="E201" s="309"/>
      <c r="F201" s="248">
        <f t="shared" si="3"/>
      </c>
      <c r="G201" s="248">
        <f t="shared" si="4"/>
      </c>
    </row>
    <row r="202" spans="1:7" ht="15">
      <c r="A202" s="268" t="s">
        <v>688</v>
      </c>
      <c r="B202" s="309" t="s">
        <v>604</v>
      </c>
      <c r="E202" s="309"/>
      <c r="F202" s="248">
        <f t="shared" si="3"/>
      </c>
      <c r="G202" s="248">
        <f t="shared" si="4"/>
      </c>
    </row>
    <row r="203" spans="1:7" ht="15">
      <c r="A203" s="268" t="s">
        <v>689</v>
      </c>
      <c r="B203" s="309" t="s">
        <v>604</v>
      </c>
      <c r="E203" s="309"/>
      <c r="F203" s="248">
        <f t="shared" si="3"/>
      </c>
      <c r="G203" s="248">
        <f t="shared" si="4"/>
      </c>
    </row>
    <row r="204" spans="1:7" ht="15">
      <c r="A204" s="268" t="s">
        <v>690</v>
      </c>
      <c r="B204" s="309" t="s">
        <v>604</v>
      </c>
      <c r="E204" s="309"/>
      <c r="F204" s="248">
        <f t="shared" si="3"/>
      </c>
      <c r="G204" s="248">
        <f t="shared" si="4"/>
      </c>
    </row>
    <row r="205" spans="1:7" ht="15">
      <c r="A205" s="268" t="s">
        <v>691</v>
      </c>
      <c r="B205" s="309" t="s">
        <v>604</v>
      </c>
      <c r="F205" s="248">
        <f t="shared" si="3"/>
      </c>
      <c r="G205" s="248">
        <f t="shared" si="4"/>
      </c>
    </row>
    <row r="206" spans="1:7" ht="15">
      <c r="A206" s="268" t="s">
        <v>692</v>
      </c>
      <c r="B206" s="309" t="s">
        <v>604</v>
      </c>
      <c r="E206" s="300"/>
      <c r="F206" s="248">
        <f t="shared" si="3"/>
      </c>
      <c r="G206" s="248">
        <f t="shared" si="4"/>
      </c>
    </row>
    <row r="207" spans="1:7" ht="15">
      <c r="A207" s="268" t="s">
        <v>693</v>
      </c>
      <c r="B207" s="309" t="s">
        <v>604</v>
      </c>
      <c r="E207" s="300"/>
      <c r="F207" s="248">
        <f t="shared" si="3"/>
      </c>
      <c r="G207" s="248">
        <f t="shared" si="4"/>
      </c>
    </row>
    <row r="208" spans="1:7" ht="15">
      <c r="A208" s="268" t="s">
        <v>694</v>
      </c>
      <c r="B208" s="309" t="s">
        <v>604</v>
      </c>
      <c r="E208" s="300"/>
      <c r="F208" s="248">
        <f t="shared" si="3"/>
      </c>
      <c r="G208" s="248">
        <f t="shared" si="4"/>
      </c>
    </row>
    <row r="209" spans="1:7" ht="15">
      <c r="A209" s="268" t="s">
        <v>695</v>
      </c>
      <c r="B209" s="309" t="s">
        <v>604</v>
      </c>
      <c r="E209" s="300"/>
      <c r="F209" s="248">
        <f t="shared" si="3"/>
      </c>
      <c r="G209" s="248">
        <f t="shared" si="4"/>
      </c>
    </row>
    <row r="210" spans="1:7" ht="15">
      <c r="A210" s="268" t="s">
        <v>696</v>
      </c>
      <c r="B210" s="309" t="s">
        <v>604</v>
      </c>
      <c r="E210" s="300"/>
      <c r="F210" s="248">
        <f t="shared" si="3"/>
      </c>
      <c r="G210" s="248">
        <f t="shared" si="4"/>
      </c>
    </row>
    <row r="211" spans="1:7" ht="15">
      <c r="A211" s="268" t="s">
        <v>697</v>
      </c>
      <c r="B211" s="309" t="s">
        <v>604</v>
      </c>
      <c r="E211" s="300"/>
      <c r="F211" s="248">
        <f t="shared" si="3"/>
      </c>
      <c r="G211" s="248">
        <f t="shared" si="4"/>
      </c>
    </row>
    <row r="212" spans="1:7" ht="15">
      <c r="A212" s="268" t="s">
        <v>698</v>
      </c>
      <c r="B212" s="309" t="s">
        <v>604</v>
      </c>
      <c r="E212" s="300"/>
      <c r="F212" s="248">
        <f t="shared" si="3"/>
      </c>
      <c r="G212" s="248">
        <f t="shared" si="4"/>
      </c>
    </row>
    <row r="213" spans="1:7" ht="15">
      <c r="A213" s="268" t="s">
        <v>699</v>
      </c>
      <c r="B213" s="309" t="s">
        <v>604</v>
      </c>
      <c r="E213" s="300"/>
      <c r="F213" s="248">
        <f t="shared" si="3"/>
      </c>
      <c r="G213" s="248">
        <f t="shared" si="4"/>
      </c>
    </row>
    <row r="214" spans="1:7" ht="15">
      <c r="A214" s="268" t="s">
        <v>700</v>
      </c>
      <c r="B214" s="320" t="s">
        <v>64</v>
      </c>
      <c r="C214" s="321">
        <f>SUM(C190:C213)</f>
        <v>3017.3582268099917</v>
      </c>
      <c r="D214" s="309">
        <f>SUM(D190:D213)</f>
        <v>41030</v>
      </c>
      <c r="E214" s="300"/>
      <c r="F214" s="322">
        <f>SUM(F190:F213)</f>
        <v>0.9999999999999999</v>
      </c>
      <c r="G214" s="322">
        <f>SUM(G190:G213)</f>
        <v>1</v>
      </c>
    </row>
    <row r="215" spans="1:7" ht="15" customHeight="1">
      <c r="A215" s="296"/>
      <c r="B215" s="297" t="s">
        <v>701</v>
      </c>
      <c r="C215" s="296" t="s">
        <v>665</v>
      </c>
      <c r="D215" s="296" t="s">
        <v>666</v>
      </c>
      <c r="E215" s="302"/>
      <c r="F215" s="296" t="s">
        <v>485</v>
      </c>
      <c r="G215" s="296" t="s">
        <v>667</v>
      </c>
    </row>
    <row r="216" spans="1:7" ht="15">
      <c r="A216" s="268" t="s">
        <v>702</v>
      </c>
      <c r="B216" s="268" t="s">
        <v>703</v>
      </c>
      <c r="C216" s="266">
        <v>0.592550687381786</v>
      </c>
      <c r="G216" s="268"/>
    </row>
    <row r="217" ht="15">
      <c r="G217" s="268"/>
    </row>
    <row r="218" spans="2:7" ht="15">
      <c r="B218" s="309" t="s">
        <v>704</v>
      </c>
      <c r="G218" s="268"/>
    </row>
    <row r="219" spans="1:7" ht="15">
      <c r="A219" s="268" t="s">
        <v>705</v>
      </c>
      <c r="B219" s="268" t="s">
        <v>706</v>
      </c>
      <c r="C219" s="266">
        <v>780.5944833700014</v>
      </c>
      <c r="D219" s="268">
        <v>16633</v>
      </c>
      <c r="F219" s="248">
        <f aca="true" t="shared" si="5" ref="F219:F233">IF($C$227=0,"",IF(C219="[for completion]","",C219/$C$227))</f>
        <v>0.25870129586676843</v>
      </c>
      <c r="G219" s="248">
        <f aca="true" t="shared" si="6" ref="G219:G233">IF($D$227=0,"",IF(D219="[for completion]","",D219/$D$227))</f>
        <v>0.40538630270533754</v>
      </c>
    </row>
    <row r="220" spans="1:7" ht="15">
      <c r="A220" s="268" t="s">
        <v>707</v>
      </c>
      <c r="B220" s="268" t="s">
        <v>708</v>
      </c>
      <c r="C220" s="266">
        <v>357.6682669500002</v>
      </c>
      <c r="D220" s="268">
        <v>5016</v>
      </c>
      <c r="F220" s="248">
        <f t="shared" si="5"/>
        <v>0.11853689222977444</v>
      </c>
      <c r="G220" s="248">
        <f t="shared" si="6"/>
        <v>0.12225201072386059</v>
      </c>
    </row>
    <row r="221" spans="1:7" ht="15">
      <c r="A221" s="268" t="s">
        <v>709</v>
      </c>
      <c r="B221" s="268" t="s">
        <v>710</v>
      </c>
      <c r="C221" s="266">
        <v>387.9713905099998</v>
      </c>
      <c r="D221" s="268">
        <v>4802</v>
      </c>
      <c r="F221" s="248">
        <f t="shared" si="5"/>
        <v>0.12857982425247846</v>
      </c>
      <c r="G221" s="248">
        <f t="shared" si="6"/>
        <v>0.11703631489154277</v>
      </c>
    </row>
    <row r="222" spans="1:7" ht="15">
      <c r="A222" s="268" t="s">
        <v>711</v>
      </c>
      <c r="B222" s="268" t="s">
        <v>712</v>
      </c>
      <c r="C222" s="266">
        <v>401.3277792799986</v>
      </c>
      <c r="D222" s="268">
        <v>4466</v>
      </c>
      <c r="F222" s="248">
        <f t="shared" si="5"/>
        <v>0.13300634167799455</v>
      </c>
      <c r="G222" s="248">
        <f t="shared" si="6"/>
        <v>0.10884718498659518</v>
      </c>
    </row>
    <row r="223" spans="1:7" ht="15">
      <c r="A223" s="268" t="s">
        <v>713</v>
      </c>
      <c r="B223" s="268" t="s">
        <v>714</v>
      </c>
      <c r="C223" s="266">
        <v>404.9028659299995</v>
      </c>
      <c r="D223" s="268">
        <v>3990</v>
      </c>
      <c r="F223" s="248">
        <f t="shared" si="5"/>
        <v>0.13419118165431404</v>
      </c>
      <c r="G223" s="248">
        <f t="shared" si="6"/>
        <v>0.09724591762125274</v>
      </c>
    </row>
    <row r="224" spans="1:7" ht="15">
      <c r="A224" s="268" t="s">
        <v>715</v>
      </c>
      <c r="B224" s="268" t="s">
        <v>716</v>
      </c>
      <c r="C224" s="266">
        <v>440.9477307499999</v>
      </c>
      <c r="D224" s="268">
        <v>4035</v>
      </c>
      <c r="F224" s="248">
        <f t="shared" si="5"/>
        <v>0.1461370170873536</v>
      </c>
      <c r="G224" s="248">
        <f t="shared" si="6"/>
        <v>0.09834267609066537</v>
      </c>
    </row>
    <row r="225" spans="1:7" ht="15">
      <c r="A225" s="268" t="s">
        <v>717</v>
      </c>
      <c r="B225" s="268" t="s">
        <v>718</v>
      </c>
      <c r="C225" s="266">
        <v>196.8027391000001</v>
      </c>
      <c r="D225" s="268">
        <v>1574</v>
      </c>
      <c r="F225" s="248">
        <f t="shared" si="5"/>
        <v>0.0652235247877953</v>
      </c>
      <c r="G225" s="248">
        <f t="shared" si="6"/>
        <v>0.03836217401901048</v>
      </c>
    </row>
    <row r="226" spans="1:7" ht="15">
      <c r="A226" s="268" t="s">
        <v>719</v>
      </c>
      <c r="B226" s="268" t="s">
        <v>720</v>
      </c>
      <c r="C226" s="266">
        <v>47.14297091999999</v>
      </c>
      <c r="D226" s="268">
        <v>514</v>
      </c>
      <c r="F226" s="248">
        <f t="shared" si="5"/>
        <v>0.01562392244352117</v>
      </c>
      <c r="G226" s="248">
        <f t="shared" si="6"/>
        <v>0.012527418961735315</v>
      </c>
    </row>
    <row r="227" spans="1:7" ht="15">
      <c r="A227" s="268" t="s">
        <v>721</v>
      </c>
      <c r="B227" s="320" t="s">
        <v>64</v>
      </c>
      <c r="C227" s="266">
        <f>SUM(C219:C226)</f>
        <v>3017.3582268099995</v>
      </c>
      <c r="D227" s="268">
        <f>SUM(D219:D226)</f>
        <v>41030</v>
      </c>
      <c r="F227" s="300">
        <f>SUM(F219:F226)</f>
        <v>1</v>
      </c>
      <c r="G227" s="300">
        <f>SUM(G219:G226)</f>
        <v>1</v>
      </c>
    </row>
    <row r="228" spans="1:7" ht="15" outlineLevel="1">
      <c r="A228" s="268" t="s">
        <v>722</v>
      </c>
      <c r="B228" s="301" t="s">
        <v>723</v>
      </c>
      <c r="F228" s="248">
        <f t="shared" si="5"/>
        <v>0</v>
      </c>
      <c r="G228" s="248">
        <f t="shared" si="6"/>
        <v>0</v>
      </c>
    </row>
    <row r="229" spans="1:7" ht="15" outlineLevel="1">
      <c r="A229" s="268" t="s">
        <v>724</v>
      </c>
      <c r="B229" s="301" t="s">
        <v>725</v>
      </c>
      <c r="F229" s="248">
        <f t="shared" si="5"/>
        <v>0</v>
      </c>
      <c r="G229" s="248">
        <f t="shared" si="6"/>
        <v>0</v>
      </c>
    </row>
    <row r="230" spans="1:7" ht="15" outlineLevel="1">
      <c r="A230" s="268" t="s">
        <v>726</v>
      </c>
      <c r="B230" s="301" t="s">
        <v>727</v>
      </c>
      <c r="F230" s="248">
        <f t="shared" si="5"/>
        <v>0</v>
      </c>
      <c r="G230" s="248">
        <f t="shared" si="6"/>
        <v>0</v>
      </c>
    </row>
    <row r="231" spans="1:7" ht="15" outlineLevel="1">
      <c r="A231" s="268" t="s">
        <v>728</v>
      </c>
      <c r="B231" s="301" t="s">
        <v>729</v>
      </c>
      <c r="F231" s="248">
        <f t="shared" si="5"/>
        <v>0</v>
      </c>
      <c r="G231" s="248">
        <f t="shared" si="6"/>
        <v>0</v>
      </c>
    </row>
    <row r="232" spans="1:7" ht="15" outlineLevel="1">
      <c r="A232" s="268" t="s">
        <v>730</v>
      </c>
      <c r="B232" s="301" t="s">
        <v>731</v>
      </c>
      <c r="F232" s="248">
        <f t="shared" si="5"/>
        <v>0</v>
      </c>
      <c r="G232" s="248">
        <f t="shared" si="6"/>
        <v>0</v>
      </c>
    </row>
    <row r="233" spans="1:7" ht="15" outlineLevel="1">
      <c r="A233" s="268" t="s">
        <v>732</v>
      </c>
      <c r="B233" s="301" t="s">
        <v>733</v>
      </c>
      <c r="F233" s="248">
        <f t="shared" si="5"/>
        <v>0</v>
      </c>
      <c r="G233" s="248">
        <f t="shared" si="6"/>
        <v>0</v>
      </c>
    </row>
    <row r="234" spans="1:7" ht="15" outlineLevel="1">
      <c r="A234" s="268" t="s">
        <v>734</v>
      </c>
      <c r="B234" s="301"/>
      <c r="F234" s="248"/>
      <c r="G234" s="248"/>
    </row>
    <row r="235" spans="1:7" ht="15" outlineLevel="1">
      <c r="A235" s="268" t="s">
        <v>735</v>
      </c>
      <c r="B235" s="301"/>
      <c r="F235" s="248"/>
      <c r="G235" s="248"/>
    </row>
    <row r="236" spans="1:7" ht="15" outlineLevel="1">
      <c r="A236" s="268" t="s">
        <v>736</v>
      </c>
      <c r="B236" s="301"/>
      <c r="F236" s="248"/>
      <c r="G236" s="248"/>
    </row>
    <row r="237" spans="1:7" ht="15" customHeight="1">
      <c r="A237" s="296"/>
      <c r="B237" s="297" t="s">
        <v>737</v>
      </c>
      <c r="C237" s="296" t="s">
        <v>665</v>
      </c>
      <c r="D237" s="296" t="s">
        <v>666</v>
      </c>
      <c r="E237" s="302"/>
      <c r="F237" s="296" t="s">
        <v>485</v>
      </c>
      <c r="G237" s="296" t="s">
        <v>667</v>
      </c>
    </row>
    <row r="238" spans="1:7" ht="15">
      <c r="A238" s="268" t="s">
        <v>738</v>
      </c>
      <c r="B238" s="268" t="s">
        <v>703</v>
      </c>
      <c r="C238" s="300">
        <v>0.5250615476047954</v>
      </c>
      <c r="G238" s="268"/>
    </row>
    <row r="239" ht="15">
      <c r="G239" s="268"/>
    </row>
    <row r="240" spans="2:7" ht="15">
      <c r="B240" s="309" t="s">
        <v>704</v>
      </c>
      <c r="G240" s="268"/>
    </row>
    <row r="241" spans="1:7" ht="15">
      <c r="A241" s="268" t="s">
        <v>739</v>
      </c>
      <c r="B241" s="268" t="s">
        <v>706</v>
      </c>
      <c r="C241" s="266">
        <v>1043.5286966700012</v>
      </c>
      <c r="D241" s="268">
        <v>20857</v>
      </c>
      <c r="F241" s="248">
        <f>IF($C$249=0,"",IF(C241="[Mark as ND1 if not relevant]","",C241/$C$249))</f>
        <v>0.3458418319038098</v>
      </c>
      <c r="G241" s="248">
        <f>IF($D$249=0,"",IF(D241="[Mark as ND1 if not relevant]","",D241/$D$249))</f>
        <v>0.5083353643675359</v>
      </c>
    </row>
    <row r="242" spans="1:7" ht="15">
      <c r="A242" s="268" t="s">
        <v>740</v>
      </c>
      <c r="B242" s="268" t="s">
        <v>708</v>
      </c>
      <c r="C242" s="266">
        <v>367.5374973699995</v>
      </c>
      <c r="D242" s="268">
        <v>4712</v>
      </c>
      <c r="F242" s="248">
        <f aca="true" t="shared" si="7" ref="F242:F248">IF($C$249=0,"",IF(C242="[Mark as ND1 if not relevant]","",C242/$C$249))</f>
        <v>0.12180771050130373</v>
      </c>
      <c r="G242" s="248">
        <f aca="true" t="shared" si="8" ref="G242:G248">IF($D$249=0,"",IF(D242="[Mark as ND1 if not relevant]","",D242/$D$249))</f>
        <v>0.11484279795271753</v>
      </c>
    </row>
    <row r="243" spans="1:7" ht="15">
      <c r="A243" s="268" t="s">
        <v>741</v>
      </c>
      <c r="B243" s="268" t="s">
        <v>710</v>
      </c>
      <c r="C243" s="266">
        <v>395.8983706799993</v>
      </c>
      <c r="D243" s="268">
        <v>4380</v>
      </c>
      <c r="F243" s="248">
        <f t="shared" si="7"/>
        <v>0.1312069502263076</v>
      </c>
      <c r="G243" s="248">
        <f t="shared" si="8"/>
        <v>0.10675115768949549</v>
      </c>
    </row>
    <row r="244" spans="1:7" ht="15">
      <c r="A244" s="268" t="s">
        <v>742</v>
      </c>
      <c r="B244" s="268" t="s">
        <v>712</v>
      </c>
      <c r="C244" s="266">
        <v>382.28850272</v>
      </c>
      <c r="D244" s="268">
        <v>3869</v>
      </c>
      <c r="F244" s="248">
        <f t="shared" si="7"/>
        <v>0.12669642580826795</v>
      </c>
      <c r="G244" s="248">
        <f t="shared" si="8"/>
        <v>0.09429685595905435</v>
      </c>
    </row>
    <row r="245" spans="1:7" ht="15">
      <c r="A245" s="268" t="s">
        <v>743</v>
      </c>
      <c r="B245" s="268" t="s">
        <v>714</v>
      </c>
      <c r="C245" s="266">
        <v>411.5034179999995</v>
      </c>
      <c r="D245" s="268">
        <v>3774</v>
      </c>
      <c r="F245" s="248">
        <f t="shared" si="7"/>
        <v>0.13637870848203784</v>
      </c>
      <c r="G245" s="248">
        <f t="shared" si="8"/>
        <v>0.09198147696807214</v>
      </c>
    </row>
    <row r="246" spans="1:7" ht="15">
      <c r="A246" s="268" t="s">
        <v>744</v>
      </c>
      <c r="B246" s="268" t="s">
        <v>716</v>
      </c>
      <c r="C246" s="266">
        <v>260.39738438999944</v>
      </c>
      <c r="D246" s="268">
        <v>2191</v>
      </c>
      <c r="F246" s="248">
        <f t="shared" si="7"/>
        <v>0.08629979101463729</v>
      </c>
      <c r="G246" s="248">
        <f t="shared" si="8"/>
        <v>0.053399951255179136</v>
      </c>
    </row>
    <row r="247" spans="1:7" ht="15">
      <c r="A247" s="268" t="s">
        <v>745</v>
      </c>
      <c r="B247" s="268" t="s">
        <v>718</v>
      </c>
      <c r="C247" s="266">
        <v>130.62154545000007</v>
      </c>
      <c r="D247" s="268">
        <v>975</v>
      </c>
      <c r="F247" s="248">
        <f t="shared" si="7"/>
        <v>0.04329003573039298</v>
      </c>
      <c r="G247" s="248">
        <f t="shared" si="8"/>
        <v>0.023763100170606875</v>
      </c>
    </row>
    <row r="248" spans="1:7" ht="15">
      <c r="A248" s="268" t="s">
        <v>746</v>
      </c>
      <c r="B248" s="268" t="s">
        <v>720</v>
      </c>
      <c r="C248" s="266">
        <v>25.582811530000015</v>
      </c>
      <c r="D248" s="268">
        <v>272</v>
      </c>
      <c r="F248" s="248">
        <f t="shared" si="7"/>
        <v>0.008478546333242834</v>
      </c>
      <c r="G248" s="248">
        <f t="shared" si="8"/>
        <v>0.006629295637338533</v>
      </c>
    </row>
    <row r="249" spans="1:7" ht="15">
      <c r="A249" s="268" t="s">
        <v>747</v>
      </c>
      <c r="B249" s="320" t="s">
        <v>64</v>
      </c>
      <c r="C249" s="266">
        <f>SUM(C241:C248)</f>
        <v>3017.358226809999</v>
      </c>
      <c r="D249" s="268">
        <f>SUM(D241:D248)</f>
        <v>41030</v>
      </c>
      <c r="F249" s="300">
        <f>SUM(F241:F248)</f>
        <v>1</v>
      </c>
      <c r="G249" s="300">
        <f>SUM(G241:G248)</f>
        <v>1</v>
      </c>
    </row>
    <row r="250" spans="1:7" ht="15" outlineLevel="1">
      <c r="A250" s="268" t="s">
        <v>748</v>
      </c>
      <c r="B250" s="301" t="s">
        <v>723</v>
      </c>
      <c r="F250" s="248">
        <f aca="true" t="shared" si="9" ref="F250:F255">IF($C$249=0,"",IF(C250="[for completion]","",C250/$C$249))</f>
        <v>0</v>
      </c>
      <c r="G250" s="248">
        <f aca="true" t="shared" si="10" ref="G250:G255">IF($D$249=0,"",IF(D250="[for completion]","",D250/$D$249))</f>
        <v>0</v>
      </c>
    </row>
    <row r="251" spans="1:7" ht="15" outlineLevel="1">
      <c r="A251" s="268" t="s">
        <v>749</v>
      </c>
      <c r="B251" s="301" t="s">
        <v>725</v>
      </c>
      <c r="F251" s="248">
        <f t="shared" si="9"/>
        <v>0</v>
      </c>
      <c r="G251" s="248">
        <f t="shared" si="10"/>
        <v>0</v>
      </c>
    </row>
    <row r="252" spans="1:7" ht="15" outlineLevel="1">
      <c r="A252" s="268" t="s">
        <v>750</v>
      </c>
      <c r="B252" s="301" t="s">
        <v>727</v>
      </c>
      <c r="F252" s="248">
        <f t="shared" si="9"/>
        <v>0</v>
      </c>
      <c r="G252" s="248">
        <f t="shared" si="10"/>
        <v>0</v>
      </c>
    </row>
    <row r="253" spans="1:7" ht="15" outlineLevel="1">
      <c r="A253" s="268" t="s">
        <v>751</v>
      </c>
      <c r="B253" s="301" t="s">
        <v>729</v>
      </c>
      <c r="F253" s="248">
        <f t="shared" si="9"/>
        <v>0</v>
      </c>
      <c r="G253" s="248">
        <f t="shared" si="10"/>
        <v>0</v>
      </c>
    </row>
    <row r="254" spans="1:7" ht="15" outlineLevel="1">
      <c r="A254" s="268" t="s">
        <v>752</v>
      </c>
      <c r="B254" s="301" t="s">
        <v>731</v>
      </c>
      <c r="F254" s="248">
        <f t="shared" si="9"/>
        <v>0</v>
      </c>
      <c r="G254" s="248">
        <f t="shared" si="10"/>
        <v>0</v>
      </c>
    </row>
    <row r="255" spans="1:7" ht="15" outlineLevel="1">
      <c r="A255" s="268" t="s">
        <v>753</v>
      </c>
      <c r="B255" s="301" t="s">
        <v>733</v>
      </c>
      <c r="F255" s="248">
        <f t="shared" si="9"/>
        <v>0</v>
      </c>
      <c r="G255" s="248">
        <f t="shared" si="10"/>
        <v>0</v>
      </c>
    </row>
    <row r="256" spans="1:7" ht="15" outlineLevel="1">
      <c r="A256" s="268" t="s">
        <v>754</v>
      </c>
      <c r="B256" s="301"/>
      <c r="F256" s="248"/>
      <c r="G256" s="248"/>
    </row>
    <row r="257" spans="1:7" ht="15" outlineLevel="1">
      <c r="A257" s="268" t="s">
        <v>755</v>
      </c>
      <c r="B257" s="301"/>
      <c r="F257" s="248"/>
      <c r="G257" s="248"/>
    </row>
    <row r="258" spans="1:7" ht="15" outlineLevel="1">
      <c r="A258" s="268" t="s">
        <v>756</v>
      </c>
      <c r="B258" s="301"/>
      <c r="F258" s="248"/>
      <c r="G258" s="248"/>
    </row>
    <row r="259" spans="1:7" ht="15" customHeight="1">
      <c r="A259" s="296"/>
      <c r="B259" s="297" t="s">
        <v>757</v>
      </c>
      <c r="C259" s="296" t="s">
        <v>485</v>
      </c>
      <c r="D259" s="296"/>
      <c r="E259" s="302"/>
      <c r="F259" s="296"/>
      <c r="G259" s="296"/>
    </row>
    <row r="260" spans="1:7" ht="15">
      <c r="A260" s="268" t="s">
        <v>758</v>
      </c>
      <c r="B260" s="268" t="s">
        <v>1953</v>
      </c>
      <c r="C260" s="300">
        <v>0</v>
      </c>
      <c r="E260" s="300"/>
      <c r="F260" s="300"/>
      <c r="G260" s="300"/>
    </row>
    <row r="261" spans="1:6" ht="15">
      <c r="A261" s="268" t="s">
        <v>759</v>
      </c>
      <c r="B261" s="268" t="s">
        <v>760</v>
      </c>
      <c r="C261" s="300">
        <v>0</v>
      </c>
      <c r="E261" s="300"/>
      <c r="F261" s="300"/>
    </row>
    <row r="262" spans="1:6" ht="15">
      <c r="A262" s="268" t="s">
        <v>761</v>
      </c>
      <c r="B262" s="268" t="s">
        <v>762</v>
      </c>
      <c r="C262" s="300">
        <v>0</v>
      </c>
      <c r="E262" s="300"/>
      <c r="F262" s="300"/>
    </row>
    <row r="263" spans="1:14" ht="15">
      <c r="A263" s="268" t="s">
        <v>763</v>
      </c>
      <c r="B263" s="309" t="s">
        <v>764</v>
      </c>
      <c r="C263" s="300">
        <v>0</v>
      </c>
      <c r="D263" s="317"/>
      <c r="E263" s="317"/>
      <c r="F263" s="318"/>
      <c r="G263" s="318"/>
      <c r="H263" s="280"/>
      <c r="I263" s="268"/>
      <c r="J263" s="268"/>
      <c r="K263" s="268"/>
      <c r="L263" s="280"/>
      <c r="M263" s="280"/>
      <c r="N263" s="280"/>
    </row>
    <row r="264" spans="1:6" ht="15">
      <c r="A264" s="268" t="s">
        <v>765</v>
      </c>
      <c r="B264" s="268" t="s">
        <v>62</v>
      </c>
      <c r="C264" s="300">
        <v>1</v>
      </c>
      <c r="E264" s="300"/>
      <c r="F264" s="300"/>
    </row>
    <row r="265" spans="1:6" ht="15" outlineLevel="1">
      <c r="A265" s="268" t="s">
        <v>766</v>
      </c>
      <c r="B265" s="301" t="s">
        <v>767</v>
      </c>
      <c r="C265" s="300"/>
      <c r="E265" s="300"/>
      <c r="F265" s="300"/>
    </row>
    <row r="266" spans="1:6" ht="15" outlineLevel="1">
      <c r="A266" s="268" t="s">
        <v>768</v>
      </c>
      <c r="B266" s="301" t="s">
        <v>769</v>
      </c>
      <c r="C266" s="323"/>
      <c r="E266" s="300"/>
      <c r="F266" s="300"/>
    </row>
    <row r="267" spans="1:6" ht="15" outlineLevel="1">
      <c r="A267" s="268" t="s">
        <v>770</v>
      </c>
      <c r="B267" s="301" t="s">
        <v>771</v>
      </c>
      <c r="C267" s="300"/>
      <c r="E267" s="300"/>
      <c r="F267" s="300"/>
    </row>
    <row r="268" spans="1:6" ht="15" outlineLevel="1">
      <c r="A268" s="268" t="s">
        <v>772</v>
      </c>
      <c r="B268" s="301" t="s">
        <v>773</v>
      </c>
      <c r="C268" s="300"/>
      <c r="E268" s="300"/>
      <c r="F268" s="300"/>
    </row>
    <row r="269" spans="1:6" ht="15" outlineLevel="1">
      <c r="A269" s="268" t="s">
        <v>774</v>
      </c>
      <c r="B269" s="301" t="s">
        <v>775</v>
      </c>
      <c r="C269" s="300"/>
      <c r="E269" s="300"/>
      <c r="F269" s="300"/>
    </row>
    <row r="270" spans="1:6" ht="15" outlineLevel="1">
      <c r="A270" s="268" t="s">
        <v>776</v>
      </c>
      <c r="B270" s="301" t="s">
        <v>166</v>
      </c>
      <c r="C270" s="300"/>
      <c r="E270" s="300"/>
      <c r="F270" s="300"/>
    </row>
    <row r="271" spans="1:6" ht="15" outlineLevel="1">
      <c r="A271" s="268" t="s">
        <v>777</v>
      </c>
      <c r="B271" s="301" t="s">
        <v>166</v>
      </c>
      <c r="C271" s="300"/>
      <c r="E271" s="300"/>
      <c r="F271" s="300"/>
    </row>
    <row r="272" spans="1:6" ht="15" outlineLevel="1">
      <c r="A272" s="268" t="s">
        <v>778</v>
      </c>
      <c r="B272" s="301" t="s">
        <v>166</v>
      </c>
      <c r="C272" s="300"/>
      <c r="E272" s="300"/>
      <c r="F272" s="300"/>
    </row>
    <row r="273" spans="1:6" ht="15" outlineLevel="1">
      <c r="A273" s="268" t="s">
        <v>779</v>
      </c>
      <c r="B273" s="301" t="s">
        <v>166</v>
      </c>
      <c r="C273" s="300"/>
      <c r="E273" s="300"/>
      <c r="F273" s="300"/>
    </row>
    <row r="274" spans="1:6" ht="15" outlineLevel="1">
      <c r="A274" s="268" t="s">
        <v>780</v>
      </c>
      <c r="B274" s="301" t="s">
        <v>166</v>
      </c>
      <c r="C274" s="300"/>
      <c r="E274" s="300"/>
      <c r="F274" s="300"/>
    </row>
    <row r="275" spans="1:6" ht="15" outlineLevel="1">
      <c r="A275" s="268" t="s">
        <v>781</v>
      </c>
      <c r="B275" s="301" t="s">
        <v>166</v>
      </c>
      <c r="C275" s="300"/>
      <c r="E275" s="300"/>
      <c r="F275" s="300"/>
    </row>
    <row r="276" spans="1:7" ht="15" customHeight="1">
      <c r="A276" s="296"/>
      <c r="B276" s="297" t="s">
        <v>782</v>
      </c>
      <c r="C276" s="296" t="s">
        <v>485</v>
      </c>
      <c r="D276" s="296"/>
      <c r="E276" s="302"/>
      <c r="F276" s="296"/>
      <c r="G276" s="298"/>
    </row>
    <row r="277" spans="1:6" ht="15">
      <c r="A277" s="268" t="s">
        <v>783</v>
      </c>
      <c r="B277" s="268" t="s">
        <v>784</v>
      </c>
      <c r="C277" s="300">
        <v>1</v>
      </c>
      <c r="E277" s="280"/>
      <c r="F277" s="280"/>
    </row>
    <row r="278" spans="1:6" ht="15">
      <c r="A278" s="268" t="s">
        <v>785</v>
      </c>
      <c r="B278" s="268" t="s">
        <v>786</v>
      </c>
      <c r="C278" s="300">
        <v>0</v>
      </c>
      <c r="E278" s="280"/>
      <c r="F278" s="280"/>
    </row>
    <row r="279" spans="1:6" ht="15">
      <c r="A279" s="268" t="s">
        <v>787</v>
      </c>
      <c r="B279" s="268" t="s">
        <v>62</v>
      </c>
      <c r="C279" s="300">
        <v>0</v>
      </c>
      <c r="E279" s="280"/>
      <c r="F279" s="280"/>
    </row>
    <row r="280" spans="1:6" ht="15" outlineLevel="1">
      <c r="A280" s="268" t="s">
        <v>788</v>
      </c>
      <c r="C280" s="306"/>
      <c r="E280" s="280"/>
      <c r="F280" s="280"/>
    </row>
    <row r="281" spans="1:6" ht="15" outlineLevel="1">
      <c r="A281" s="268" t="s">
        <v>789</v>
      </c>
      <c r="C281" s="306"/>
      <c r="E281" s="280"/>
      <c r="F281" s="280"/>
    </row>
    <row r="282" spans="1:6" ht="15" outlineLevel="1">
      <c r="A282" s="268" t="s">
        <v>790</v>
      </c>
      <c r="C282" s="306"/>
      <c r="E282" s="280"/>
      <c r="F282" s="280"/>
    </row>
    <row r="283" spans="1:6" ht="15" outlineLevel="1">
      <c r="A283" s="268" t="s">
        <v>791</v>
      </c>
      <c r="C283" s="306"/>
      <c r="E283" s="280"/>
      <c r="F283" s="280"/>
    </row>
    <row r="284" spans="1:6" ht="15" outlineLevel="1">
      <c r="A284" s="268" t="s">
        <v>792</v>
      </c>
      <c r="C284" s="306"/>
      <c r="E284" s="280"/>
      <c r="F284" s="280"/>
    </row>
    <row r="285" spans="1:6" ht="15" outlineLevel="1">
      <c r="A285" s="268" t="s">
        <v>793</v>
      </c>
      <c r="C285" s="306"/>
      <c r="E285" s="280"/>
      <c r="F285" s="280"/>
    </row>
    <row r="286" spans="1:7" ht="18.75">
      <c r="A286" s="314"/>
      <c r="B286" s="315" t="s">
        <v>1954</v>
      </c>
      <c r="C286" s="314"/>
      <c r="D286" s="314"/>
      <c r="E286" s="314"/>
      <c r="F286" s="316"/>
      <c r="G286" s="316"/>
    </row>
    <row r="287" spans="1:7" ht="15" customHeight="1">
      <c r="A287" s="296"/>
      <c r="B287" s="297" t="s">
        <v>794</v>
      </c>
      <c r="C287" s="296" t="s">
        <v>665</v>
      </c>
      <c r="D287" s="296" t="s">
        <v>666</v>
      </c>
      <c r="E287" s="296"/>
      <c r="F287" s="296" t="s">
        <v>486</v>
      </c>
      <c r="G287" s="296" t="s">
        <v>667</v>
      </c>
    </row>
    <row r="288" spans="1:7" ht="15">
      <c r="A288" s="268" t="s">
        <v>795</v>
      </c>
      <c r="B288" s="268" t="s">
        <v>669</v>
      </c>
      <c r="D288" s="317"/>
      <c r="E288" s="317"/>
      <c r="F288" s="318"/>
      <c r="G288" s="318"/>
    </row>
    <row r="289" spans="1:7" ht="15">
      <c r="A289" s="317"/>
      <c r="D289" s="317"/>
      <c r="E289" s="317"/>
      <c r="F289" s="318"/>
      <c r="G289" s="318"/>
    </row>
    <row r="290" spans="2:7" ht="15">
      <c r="B290" s="268" t="s">
        <v>670</v>
      </c>
      <c r="D290" s="317"/>
      <c r="E290" s="317"/>
      <c r="F290" s="318"/>
      <c r="G290" s="318"/>
    </row>
    <row r="291" spans="1:7" ht="15">
      <c r="A291" s="268" t="s">
        <v>796</v>
      </c>
      <c r="B291" s="309" t="s">
        <v>604</v>
      </c>
      <c r="E291" s="317"/>
      <c r="F291" s="248">
        <f aca="true" t="shared" si="11" ref="F291:F314">IF($C$315=0,"",IF(C291="[for completion]","",C291/$C$315))</f>
      </c>
      <c r="G291" s="248">
        <f aca="true" t="shared" si="12" ref="G291:G314">IF($D$315=0,"",IF(D291="[for completion]","",D291/$D$315))</f>
      </c>
    </row>
    <row r="292" spans="1:7" ht="15">
      <c r="A292" s="268" t="s">
        <v>797</v>
      </c>
      <c r="B292" s="309" t="s">
        <v>604</v>
      </c>
      <c r="E292" s="317"/>
      <c r="F292" s="248">
        <f t="shared" si="11"/>
      </c>
      <c r="G292" s="248">
        <f t="shared" si="12"/>
      </c>
    </row>
    <row r="293" spans="1:7" ht="15">
      <c r="A293" s="268" t="s">
        <v>798</v>
      </c>
      <c r="B293" s="309" t="s">
        <v>604</v>
      </c>
      <c r="E293" s="317"/>
      <c r="F293" s="248">
        <f t="shared" si="11"/>
      </c>
      <c r="G293" s="248">
        <f t="shared" si="12"/>
      </c>
    </row>
    <row r="294" spans="1:7" ht="15">
      <c r="A294" s="268" t="s">
        <v>799</v>
      </c>
      <c r="B294" s="309" t="s">
        <v>604</v>
      </c>
      <c r="E294" s="317"/>
      <c r="F294" s="248">
        <f t="shared" si="11"/>
      </c>
      <c r="G294" s="248">
        <f t="shared" si="12"/>
      </c>
    </row>
    <row r="295" spans="1:7" ht="15">
      <c r="A295" s="268" t="s">
        <v>800</v>
      </c>
      <c r="B295" s="309" t="s">
        <v>604</v>
      </c>
      <c r="E295" s="317"/>
      <c r="F295" s="248">
        <f t="shared" si="11"/>
      </c>
      <c r="G295" s="248">
        <f t="shared" si="12"/>
      </c>
    </row>
    <row r="296" spans="1:7" ht="15">
      <c r="A296" s="268" t="s">
        <v>801</v>
      </c>
      <c r="B296" s="309" t="s">
        <v>604</v>
      </c>
      <c r="E296" s="317"/>
      <c r="F296" s="248">
        <f t="shared" si="11"/>
      </c>
      <c r="G296" s="248">
        <f t="shared" si="12"/>
      </c>
    </row>
    <row r="297" spans="1:7" ht="15">
      <c r="A297" s="268" t="s">
        <v>802</v>
      </c>
      <c r="B297" s="309" t="s">
        <v>604</v>
      </c>
      <c r="E297" s="317"/>
      <c r="F297" s="248">
        <f t="shared" si="11"/>
      </c>
      <c r="G297" s="248">
        <f t="shared" si="12"/>
      </c>
    </row>
    <row r="298" spans="1:7" ht="15">
      <c r="A298" s="268" t="s">
        <v>803</v>
      </c>
      <c r="B298" s="309" t="s">
        <v>604</v>
      </c>
      <c r="E298" s="317"/>
      <c r="F298" s="248">
        <f t="shared" si="11"/>
      </c>
      <c r="G298" s="248">
        <f t="shared" si="12"/>
      </c>
    </row>
    <row r="299" spans="1:7" ht="15">
      <c r="A299" s="268" t="s">
        <v>804</v>
      </c>
      <c r="B299" s="309" t="s">
        <v>604</v>
      </c>
      <c r="E299" s="317"/>
      <c r="F299" s="248">
        <f t="shared" si="11"/>
      </c>
      <c r="G299" s="248">
        <f t="shared" si="12"/>
      </c>
    </row>
    <row r="300" spans="1:7" ht="15">
      <c r="A300" s="268" t="s">
        <v>805</v>
      </c>
      <c r="B300" s="309" t="s">
        <v>604</v>
      </c>
      <c r="E300" s="309"/>
      <c r="F300" s="248">
        <f t="shared" si="11"/>
      </c>
      <c r="G300" s="248">
        <f t="shared" si="12"/>
      </c>
    </row>
    <row r="301" spans="1:7" ht="15">
      <c r="A301" s="268" t="s">
        <v>806</v>
      </c>
      <c r="B301" s="309" t="s">
        <v>604</v>
      </c>
      <c r="E301" s="309"/>
      <c r="F301" s="248">
        <f t="shared" si="11"/>
      </c>
      <c r="G301" s="248">
        <f t="shared" si="12"/>
      </c>
    </row>
    <row r="302" spans="1:7" ht="15">
      <c r="A302" s="268" t="s">
        <v>807</v>
      </c>
      <c r="B302" s="309" t="s">
        <v>604</v>
      </c>
      <c r="E302" s="309"/>
      <c r="F302" s="248">
        <f t="shared" si="11"/>
      </c>
      <c r="G302" s="248">
        <f t="shared" si="12"/>
      </c>
    </row>
    <row r="303" spans="1:7" ht="15">
      <c r="A303" s="268" t="s">
        <v>808</v>
      </c>
      <c r="B303" s="309" t="s">
        <v>604</v>
      </c>
      <c r="E303" s="309"/>
      <c r="F303" s="248">
        <f t="shared" si="11"/>
      </c>
      <c r="G303" s="248">
        <f t="shared" si="12"/>
      </c>
    </row>
    <row r="304" spans="1:7" ht="15">
      <c r="A304" s="268" t="s">
        <v>809</v>
      </c>
      <c r="B304" s="309" t="s">
        <v>604</v>
      </c>
      <c r="E304" s="309"/>
      <c r="F304" s="248">
        <f t="shared" si="11"/>
      </c>
      <c r="G304" s="248">
        <f t="shared" si="12"/>
      </c>
    </row>
    <row r="305" spans="1:7" ht="15">
      <c r="A305" s="268" t="s">
        <v>810</v>
      </c>
      <c r="B305" s="309" t="s">
        <v>604</v>
      </c>
      <c r="E305" s="309"/>
      <c r="F305" s="248">
        <f t="shared" si="11"/>
      </c>
      <c r="G305" s="248">
        <f t="shared" si="12"/>
      </c>
    </row>
    <row r="306" spans="1:7" ht="15">
      <c r="A306" s="268" t="s">
        <v>811</v>
      </c>
      <c r="B306" s="309" t="s">
        <v>604</v>
      </c>
      <c r="F306" s="248">
        <f t="shared" si="11"/>
      </c>
      <c r="G306" s="248">
        <f t="shared" si="12"/>
      </c>
    </row>
    <row r="307" spans="1:7" ht="15">
      <c r="A307" s="268" t="s">
        <v>812</v>
      </c>
      <c r="B307" s="309" t="s">
        <v>604</v>
      </c>
      <c r="E307" s="300"/>
      <c r="F307" s="248">
        <f t="shared" si="11"/>
      </c>
      <c r="G307" s="248">
        <f t="shared" si="12"/>
      </c>
    </row>
    <row r="308" spans="1:7" ht="15">
      <c r="A308" s="268" t="s">
        <v>813</v>
      </c>
      <c r="B308" s="309" t="s">
        <v>604</v>
      </c>
      <c r="E308" s="300"/>
      <c r="F308" s="248">
        <f t="shared" si="11"/>
      </c>
      <c r="G308" s="248">
        <f t="shared" si="12"/>
      </c>
    </row>
    <row r="309" spans="1:7" ht="15">
      <c r="A309" s="268" t="s">
        <v>814</v>
      </c>
      <c r="B309" s="309" t="s">
        <v>604</v>
      </c>
      <c r="E309" s="300"/>
      <c r="F309" s="248">
        <f t="shared" si="11"/>
      </c>
      <c r="G309" s="248">
        <f t="shared" si="12"/>
      </c>
    </row>
    <row r="310" spans="1:7" ht="15">
      <c r="A310" s="268" t="s">
        <v>815</v>
      </c>
      <c r="B310" s="309" t="s">
        <v>604</v>
      </c>
      <c r="E310" s="300"/>
      <c r="F310" s="248">
        <f t="shared" si="11"/>
      </c>
      <c r="G310" s="248">
        <f t="shared" si="12"/>
      </c>
    </row>
    <row r="311" spans="1:7" ht="15">
      <c r="A311" s="268" t="s">
        <v>1955</v>
      </c>
      <c r="B311" s="309" t="s">
        <v>604</v>
      </c>
      <c r="E311" s="300"/>
      <c r="F311" s="248">
        <f t="shared" si="11"/>
      </c>
      <c r="G311" s="248">
        <f t="shared" si="12"/>
      </c>
    </row>
    <row r="312" spans="1:7" ht="15">
      <c r="A312" s="268" t="s">
        <v>816</v>
      </c>
      <c r="B312" s="309" t="s">
        <v>604</v>
      </c>
      <c r="E312" s="300"/>
      <c r="F312" s="248">
        <f t="shared" si="11"/>
      </c>
      <c r="G312" s="248">
        <f t="shared" si="12"/>
      </c>
    </row>
    <row r="313" spans="1:7" ht="15">
      <c r="A313" s="268" t="s">
        <v>817</v>
      </c>
      <c r="B313" s="309" t="s">
        <v>604</v>
      </c>
      <c r="E313" s="300"/>
      <c r="F313" s="248">
        <f t="shared" si="11"/>
      </c>
      <c r="G313" s="248">
        <f t="shared" si="12"/>
      </c>
    </row>
    <row r="314" spans="1:7" ht="15">
      <c r="A314" s="268" t="s">
        <v>818</v>
      </c>
      <c r="B314" s="309" t="s">
        <v>604</v>
      </c>
      <c r="E314" s="300"/>
      <c r="F314" s="248">
        <f t="shared" si="11"/>
      </c>
      <c r="G314" s="248">
        <f t="shared" si="12"/>
      </c>
    </row>
    <row r="315" spans="1:7" ht="15">
      <c r="A315" s="268" t="s">
        <v>819</v>
      </c>
      <c r="B315" s="320" t="s">
        <v>64</v>
      </c>
      <c r="C315" s="309">
        <f>SUM(C291:C314)</f>
        <v>0</v>
      </c>
      <c r="D315" s="309">
        <f>SUM(D291:D314)</f>
        <v>0</v>
      </c>
      <c r="E315" s="300"/>
      <c r="F315" s="322">
        <f>SUM(F291:F314)</f>
        <v>0</v>
      </c>
      <c r="G315" s="322">
        <f>SUM(G291:G314)</f>
        <v>0</v>
      </c>
    </row>
    <row r="316" spans="1:7" ht="15" customHeight="1">
      <c r="A316" s="296"/>
      <c r="B316" s="297" t="s">
        <v>1956</v>
      </c>
      <c r="C316" s="296" t="s">
        <v>665</v>
      </c>
      <c r="D316" s="296" t="s">
        <v>666</v>
      </c>
      <c r="E316" s="296"/>
      <c r="F316" s="296" t="s">
        <v>486</v>
      </c>
      <c r="G316" s="296" t="s">
        <v>667</v>
      </c>
    </row>
    <row r="317" spans="1:7" ht="15">
      <c r="A317" s="268" t="s">
        <v>820</v>
      </c>
      <c r="B317" s="268" t="s">
        <v>703</v>
      </c>
      <c r="C317" s="306"/>
      <c r="G317" s="268"/>
    </row>
    <row r="318" ht="15">
      <c r="G318" s="268"/>
    </row>
    <row r="319" spans="2:7" ht="15">
      <c r="B319" s="309" t="s">
        <v>704</v>
      </c>
      <c r="G319" s="268"/>
    </row>
    <row r="320" spans="1:7" ht="15">
      <c r="A320" s="268" t="s">
        <v>821</v>
      </c>
      <c r="B320" s="268" t="s">
        <v>706</v>
      </c>
      <c r="F320" s="248">
        <f>IF($C$328=0,"",IF(C320="[for completion]","",C320/$C$328))</f>
      </c>
      <c r="G320" s="248">
        <f>IF($D$328=0,"",IF(D320="[for completion]","",D320/$D$328))</f>
      </c>
    </row>
    <row r="321" spans="1:7" ht="15">
      <c r="A321" s="268" t="s">
        <v>822</v>
      </c>
      <c r="B321" s="268" t="s">
        <v>708</v>
      </c>
      <c r="F321" s="248">
        <f aca="true" t="shared" si="13" ref="F321:F334">IF($C$328=0,"",IF(C321="[for completion]","",C321/$C$328))</f>
      </c>
      <c r="G321" s="248">
        <f aca="true" t="shared" si="14" ref="G321:G334">IF($D$328=0,"",IF(D321="[for completion]","",D321/$D$328))</f>
      </c>
    </row>
    <row r="322" spans="1:7" ht="15">
      <c r="A322" s="268" t="s">
        <v>823</v>
      </c>
      <c r="B322" s="268" t="s">
        <v>710</v>
      </c>
      <c r="F322" s="248">
        <f t="shared" si="13"/>
      </c>
      <c r="G322" s="248">
        <f t="shared" si="14"/>
      </c>
    </row>
    <row r="323" spans="1:7" ht="15">
      <c r="A323" s="268" t="s">
        <v>824</v>
      </c>
      <c r="B323" s="268" t="s">
        <v>712</v>
      </c>
      <c r="F323" s="248">
        <f t="shared" si="13"/>
      </c>
      <c r="G323" s="248">
        <f t="shared" si="14"/>
      </c>
    </row>
    <row r="324" spans="1:7" ht="15">
      <c r="A324" s="268" t="s">
        <v>825</v>
      </c>
      <c r="B324" s="268" t="s">
        <v>714</v>
      </c>
      <c r="F324" s="248">
        <f t="shared" si="13"/>
      </c>
      <c r="G324" s="248">
        <f t="shared" si="14"/>
      </c>
    </row>
    <row r="325" spans="1:7" ht="15">
      <c r="A325" s="268" t="s">
        <v>826</v>
      </c>
      <c r="B325" s="268" t="s">
        <v>716</v>
      </c>
      <c r="F325" s="248">
        <f t="shared" si="13"/>
      </c>
      <c r="G325" s="248">
        <f t="shared" si="14"/>
      </c>
    </row>
    <row r="326" spans="1:7" ht="15">
      <c r="A326" s="268" t="s">
        <v>827</v>
      </c>
      <c r="B326" s="268" t="s">
        <v>718</v>
      </c>
      <c r="F326" s="248">
        <f t="shared" si="13"/>
      </c>
      <c r="G326" s="248">
        <f t="shared" si="14"/>
      </c>
    </row>
    <row r="327" spans="1:7" ht="15">
      <c r="A327" s="268" t="s">
        <v>828</v>
      </c>
      <c r="B327" s="268" t="s">
        <v>720</v>
      </c>
      <c r="F327" s="248">
        <f t="shared" si="13"/>
      </c>
      <c r="G327" s="248">
        <f t="shared" si="14"/>
      </c>
    </row>
    <row r="328" spans="1:7" ht="15">
      <c r="A328" s="268" t="s">
        <v>829</v>
      </c>
      <c r="B328" s="320" t="s">
        <v>64</v>
      </c>
      <c r="C328" s="268">
        <f>SUM(C320:C327)</f>
        <v>0</v>
      </c>
      <c r="D328" s="268">
        <f>SUM(D320:D327)</f>
        <v>0</v>
      </c>
      <c r="F328" s="300">
        <f>SUM(F320:F327)</f>
        <v>0</v>
      </c>
      <c r="G328" s="300">
        <f>SUM(G320:G327)</f>
        <v>0</v>
      </c>
    </row>
    <row r="329" spans="1:7" ht="15" outlineLevel="1">
      <c r="A329" s="268" t="s">
        <v>830</v>
      </c>
      <c r="B329" s="301" t="s">
        <v>723</v>
      </c>
      <c r="F329" s="248">
        <f t="shared" si="13"/>
      </c>
      <c r="G329" s="248">
        <f t="shared" si="14"/>
      </c>
    </row>
    <row r="330" spans="1:7" ht="15" outlineLevel="1">
      <c r="A330" s="268" t="s">
        <v>831</v>
      </c>
      <c r="B330" s="301" t="s">
        <v>725</v>
      </c>
      <c r="F330" s="248">
        <f t="shared" si="13"/>
      </c>
      <c r="G330" s="248">
        <f t="shared" si="14"/>
      </c>
    </row>
    <row r="331" spans="1:7" ht="15" outlineLevel="1">
      <c r="A331" s="268" t="s">
        <v>832</v>
      </c>
      <c r="B331" s="301" t="s">
        <v>727</v>
      </c>
      <c r="F331" s="248">
        <f t="shared" si="13"/>
      </c>
      <c r="G331" s="248">
        <f t="shared" si="14"/>
      </c>
    </row>
    <row r="332" spans="1:7" ht="15" outlineLevel="1">
      <c r="A332" s="268" t="s">
        <v>833</v>
      </c>
      <c r="B332" s="301" t="s">
        <v>729</v>
      </c>
      <c r="F332" s="248">
        <f t="shared" si="13"/>
      </c>
      <c r="G332" s="248">
        <f t="shared" si="14"/>
      </c>
    </row>
    <row r="333" spans="1:7" ht="15" outlineLevel="1">
      <c r="A333" s="268" t="s">
        <v>834</v>
      </c>
      <c r="B333" s="301" t="s">
        <v>731</v>
      </c>
      <c r="F333" s="248">
        <f t="shared" si="13"/>
      </c>
      <c r="G333" s="248">
        <f t="shared" si="14"/>
      </c>
    </row>
    <row r="334" spans="1:7" ht="15" outlineLevel="1">
      <c r="A334" s="268" t="s">
        <v>835</v>
      </c>
      <c r="B334" s="301" t="s">
        <v>733</v>
      </c>
      <c r="F334" s="248">
        <f t="shared" si="13"/>
      </c>
      <c r="G334" s="248">
        <f t="shared" si="14"/>
      </c>
    </row>
    <row r="335" spans="1:7" ht="15" outlineLevel="1">
      <c r="A335" s="268" t="s">
        <v>836</v>
      </c>
      <c r="B335" s="301"/>
      <c r="F335" s="248"/>
      <c r="G335" s="248"/>
    </row>
    <row r="336" spans="1:7" ht="15" outlineLevel="1">
      <c r="A336" s="268" t="s">
        <v>837</v>
      </c>
      <c r="B336" s="301"/>
      <c r="F336" s="248"/>
      <c r="G336" s="248"/>
    </row>
    <row r="337" spans="1:7" ht="15" outlineLevel="1">
      <c r="A337" s="268" t="s">
        <v>838</v>
      </c>
      <c r="B337" s="301"/>
      <c r="F337" s="300"/>
      <c r="G337" s="300"/>
    </row>
    <row r="338" spans="1:7" ht="15" customHeight="1">
      <c r="A338" s="296"/>
      <c r="B338" s="297" t="s">
        <v>1957</v>
      </c>
      <c r="C338" s="296" t="s">
        <v>665</v>
      </c>
      <c r="D338" s="296" t="s">
        <v>666</v>
      </c>
      <c r="E338" s="296"/>
      <c r="F338" s="296" t="s">
        <v>486</v>
      </c>
      <c r="G338" s="296" t="s">
        <v>667</v>
      </c>
    </row>
    <row r="339" spans="1:7" ht="15">
      <c r="A339" s="268" t="s">
        <v>1958</v>
      </c>
      <c r="B339" s="268" t="s">
        <v>703</v>
      </c>
      <c r="C339" s="306" t="s">
        <v>1891</v>
      </c>
      <c r="G339" s="268"/>
    </row>
    <row r="340" ht="15">
      <c r="G340" s="268"/>
    </row>
    <row r="341" spans="2:7" ht="15">
      <c r="B341" s="309" t="s">
        <v>704</v>
      </c>
      <c r="G341" s="268"/>
    </row>
    <row r="342" spans="1:7" ht="15">
      <c r="A342" s="268" t="s">
        <v>1959</v>
      </c>
      <c r="B342" s="268" t="s">
        <v>706</v>
      </c>
      <c r="F342" s="248">
        <f>IF($C$350=0,"",IF(C342="[Mark as ND1 if not relevant]","",C342/$C$350))</f>
      </c>
      <c r="G342" s="248">
        <f>IF($D$350=0,"",IF(D342="[Mark as ND1 if not relevant]","",D342/$D$350))</f>
      </c>
    </row>
    <row r="343" spans="1:7" ht="15">
      <c r="A343" s="268" t="s">
        <v>1960</v>
      </c>
      <c r="B343" s="268" t="s">
        <v>708</v>
      </c>
      <c r="F343" s="248">
        <f aca="true" t="shared" si="15" ref="F343:F349">IF($C$350=0,"",IF(C343="[Mark as ND1 if not relevant]","",C343/$C$350))</f>
      </c>
      <c r="G343" s="248">
        <f aca="true" t="shared" si="16" ref="G343:G349">IF($D$350=0,"",IF(D343="[Mark as ND1 if not relevant]","",D343/$D$350))</f>
      </c>
    </row>
    <row r="344" spans="1:7" ht="15">
      <c r="A344" s="268" t="s">
        <v>1961</v>
      </c>
      <c r="B344" s="268" t="s">
        <v>710</v>
      </c>
      <c r="F344" s="248">
        <f t="shared" si="15"/>
      </c>
      <c r="G344" s="248">
        <f t="shared" si="16"/>
      </c>
    </row>
    <row r="345" spans="1:7" ht="15">
      <c r="A345" s="268" t="s">
        <v>1962</v>
      </c>
      <c r="B345" s="268" t="s">
        <v>712</v>
      </c>
      <c r="F345" s="248">
        <f t="shared" si="15"/>
      </c>
      <c r="G345" s="248">
        <f t="shared" si="16"/>
      </c>
    </row>
    <row r="346" spans="1:7" ht="15">
      <c r="A346" s="268" t="s">
        <v>1963</v>
      </c>
      <c r="B346" s="268" t="s">
        <v>714</v>
      </c>
      <c r="F346" s="248">
        <f t="shared" si="15"/>
      </c>
      <c r="G346" s="248">
        <f t="shared" si="16"/>
      </c>
    </row>
    <row r="347" spans="1:7" ht="15">
      <c r="A347" s="268" t="s">
        <v>1964</v>
      </c>
      <c r="B347" s="268" t="s">
        <v>716</v>
      </c>
      <c r="F347" s="248">
        <f t="shared" si="15"/>
      </c>
      <c r="G347" s="248">
        <f t="shared" si="16"/>
      </c>
    </row>
    <row r="348" spans="1:7" ht="15">
      <c r="A348" s="268" t="s">
        <v>1965</v>
      </c>
      <c r="B348" s="268" t="s">
        <v>718</v>
      </c>
      <c r="F348" s="248">
        <f t="shared" si="15"/>
      </c>
      <c r="G348" s="248">
        <f t="shared" si="16"/>
      </c>
    </row>
    <row r="349" spans="1:7" ht="15">
      <c r="A349" s="268" t="s">
        <v>1966</v>
      </c>
      <c r="B349" s="268" t="s">
        <v>720</v>
      </c>
      <c r="F349" s="248">
        <f t="shared" si="15"/>
      </c>
      <c r="G349" s="248">
        <f t="shared" si="16"/>
      </c>
    </row>
    <row r="350" spans="1:7" ht="15">
      <c r="A350" s="268" t="s">
        <v>1967</v>
      </c>
      <c r="B350" s="320" t="s">
        <v>64</v>
      </c>
      <c r="C350" s="268">
        <f>SUM(C342:C349)</f>
        <v>0</v>
      </c>
      <c r="D350" s="268">
        <f>SUM(D342:D349)</f>
        <v>0</v>
      </c>
      <c r="F350" s="300">
        <f>SUM(F342:F349)</f>
        <v>0</v>
      </c>
      <c r="G350" s="300">
        <f>SUM(G342:G349)</f>
        <v>0</v>
      </c>
    </row>
    <row r="351" spans="1:7" ht="15" outlineLevel="1">
      <c r="A351" s="268" t="s">
        <v>1968</v>
      </c>
      <c r="B351" s="301" t="s">
        <v>723</v>
      </c>
      <c r="F351" s="248">
        <f aca="true" t="shared" si="17" ref="F351:F356">IF($C$350=0,"",IF(C351="[for completion]","",C351/$C$350))</f>
      </c>
      <c r="G351" s="248">
        <f aca="true" t="shared" si="18" ref="G351:G356">IF($D$350=0,"",IF(D351="[for completion]","",D351/$D$350))</f>
      </c>
    </row>
    <row r="352" spans="1:7" ht="15" outlineLevel="1">
      <c r="A352" s="268" t="s">
        <v>1969</v>
      </c>
      <c r="B352" s="301" t="s">
        <v>725</v>
      </c>
      <c r="F352" s="248">
        <f t="shared" si="17"/>
      </c>
      <c r="G352" s="248">
        <f t="shared" si="18"/>
      </c>
    </row>
    <row r="353" spans="1:7" ht="15" outlineLevel="1">
      <c r="A353" s="268" t="s">
        <v>1970</v>
      </c>
      <c r="B353" s="301" t="s">
        <v>727</v>
      </c>
      <c r="F353" s="248">
        <f t="shared" si="17"/>
      </c>
      <c r="G353" s="248">
        <f t="shared" si="18"/>
      </c>
    </row>
    <row r="354" spans="1:7" ht="15" outlineLevel="1">
      <c r="A354" s="268" t="s">
        <v>1971</v>
      </c>
      <c r="B354" s="301" t="s">
        <v>729</v>
      </c>
      <c r="F354" s="248">
        <f t="shared" si="17"/>
      </c>
      <c r="G354" s="248">
        <f t="shared" si="18"/>
      </c>
    </row>
    <row r="355" spans="1:7" ht="15" outlineLevel="1">
      <c r="A355" s="268" t="s">
        <v>1972</v>
      </c>
      <c r="B355" s="301" t="s">
        <v>731</v>
      </c>
      <c r="F355" s="248">
        <f t="shared" si="17"/>
      </c>
      <c r="G355" s="248">
        <f t="shared" si="18"/>
      </c>
    </row>
    <row r="356" spans="1:7" ht="15" outlineLevel="1">
      <c r="A356" s="268" t="s">
        <v>1973</v>
      </c>
      <c r="B356" s="301" t="s">
        <v>733</v>
      </c>
      <c r="F356" s="248">
        <f t="shared" si="17"/>
      </c>
      <c r="G356" s="248">
        <f t="shared" si="18"/>
      </c>
    </row>
    <row r="357" spans="1:7" ht="15" outlineLevel="1">
      <c r="A357" s="268" t="s">
        <v>1974</v>
      </c>
      <c r="B357" s="301"/>
      <c r="F357" s="248"/>
      <c r="G357" s="248"/>
    </row>
    <row r="358" spans="1:7" ht="15" outlineLevel="1">
      <c r="A358" s="268" t="s">
        <v>1975</v>
      </c>
      <c r="B358" s="301"/>
      <c r="F358" s="248"/>
      <c r="G358" s="248"/>
    </row>
    <row r="359" spans="1:7" ht="15" outlineLevel="1">
      <c r="A359" s="268" t="s">
        <v>1976</v>
      </c>
      <c r="B359" s="301"/>
      <c r="F359" s="248"/>
      <c r="G359" s="300"/>
    </row>
    <row r="360" spans="1:7" ht="15" customHeight="1">
      <c r="A360" s="296"/>
      <c r="B360" s="297" t="s">
        <v>839</v>
      </c>
      <c r="C360" s="296" t="s">
        <v>840</v>
      </c>
      <c r="D360" s="296"/>
      <c r="E360" s="296"/>
      <c r="F360" s="296"/>
      <c r="G360" s="298"/>
    </row>
    <row r="361" spans="1:7" ht="15">
      <c r="A361" s="268" t="s">
        <v>841</v>
      </c>
      <c r="B361" s="309" t="s">
        <v>842</v>
      </c>
      <c r="C361" s="306"/>
      <c r="G361" s="268"/>
    </row>
    <row r="362" spans="1:7" ht="15">
      <c r="A362" s="268" t="s">
        <v>843</v>
      </c>
      <c r="B362" s="309" t="s">
        <v>844</v>
      </c>
      <c r="C362" s="306"/>
      <c r="G362" s="268"/>
    </row>
    <row r="363" spans="1:7" ht="15">
      <c r="A363" s="268" t="s">
        <v>845</v>
      </c>
      <c r="B363" s="309" t="s">
        <v>846</v>
      </c>
      <c r="C363" s="306"/>
      <c r="G363" s="268"/>
    </row>
    <row r="364" spans="1:7" ht="15">
      <c r="A364" s="268" t="s">
        <v>847</v>
      </c>
      <c r="B364" s="309" t="s">
        <v>848</v>
      </c>
      <c r="C364" s="306"/>
      <c r="G364" s="268"/>
    </row>
    <row r="365" spans="1:7" ht="15">
      <c r="A365" s="268" t="s">
        <v>849</v>
      </c>
      <c r="B365" s="309" t="s">
        <v>850</v>
      </c>
      <c r="C365" s="306"/>
      <c r="G365" s="268"/>
    </row>
    <row r="366" spans="1:7" ht="15">
      <c r="A366" s="268" t="s">
        <v>851</v>
      </c>
      <c r="B366" s="309" t="s">
        <v>852</v>
      </c>
      <c r="C366" s="306"/>
      <c r="G366" s="268"/>
    </row>
    <row r="367" spans="1:7" ht="15">
      <c r="A367" s="268" t="s">
        <v>853</v>
      </c>
      <c r="B367" s="309" t="s">
        <v>854</v>
      </c>
      <c r="C367" s="306"/>
      <c r="G367" s="268"/>
    </row>
    <row r="368" spans="1:7" ht="15">
      <c r="A368" s="268" t="s">
        <v>855</v>
      </c>
      <c r="B368" s="309" t="s">
        <v>856</v>
      </c>
      <c r="C368" s="306"/>
      <c r="G368" s="268"/>
    </row>
    <row r="369" spans="1:7" ht="15">
      <c r="A369" s="268" t="s">
        <v>857</v>
      </c>
      <c r="B369" s="309" t="s">
        <v>858</v>
      </c>
      <c r="C369" s="306"/>
      <c r="G369" s="268"/>
    </row>
    <row r="370" spans="1:7" ht="15">
      <c r="A370" s="268" t="s">
        <v>859</v>
      </c>
      <c r="B370" s="309" t="s">
        <v>62</v>
      </c>
      <c r="C370" s="306"/>
      <c r="G370" s="268"/>
    </row>
    <row r="371" spans="1:7" ht="15" outlineLevel="1">
      <c r="A371" s="268" t="s">
        <v>860</v>
      </c>
      <c r="B371" s="301" t="s">
        <v>861</v>
      </c>
      <c r="C371" s="306"/>
      <c r="G371" s="268"/>
    </row>
    <row r="372" spans="1:7" ht="15" outlineLevel="1">
      <c r="A372" s="268" t="s">
        <v>862</v>
      </c>
      <c r="B372" s="301" t="s">
        <v>166</v>
      </c>
      <c r="C372" s="306"/>
      <c r="G372" s="268"/>
    </row>
    <row r="373" spans="1:7" ht="15" outlineLevel="1">
      <c r="A373" s="268" t="s">
        <v>863</v>
      </c>
      <c r="B373" s="301" t="s">
        <v>166</v>
      </c>
      <c r="C373" s="306"/>
      <c r="G373" s="268"/>
    </row>
    <row r="374" spans="1:7" ht="15" outlineLevel="1">
      <c r="A374" s="268" t="s">
        <v>864</v>
      </c>
      <c r="B374" s="301" t="s">
        <v>166</v>
      </c>
      <c r="C374" s="306"/>
      <c r="G374" s="268"/>
    </row>
    <row r="375" spans="1:7" ht="15" outlineLevel="1">
      <c r="A375" s="268" t="s">
        <v>865</v>
      </c>
      <c r="B375" s="301" t="s">
        <v>166</v>
      </c>
      <c r="C375" s="306"/>
      <c r="G375" s="268"/>
    </row>
    <row r="376" spans="1:7" ht="15" outlineLevel="1">
      <c r="A376" s="268" t="s">
        <v>866</v>
      </c>
      <c r="B376" s="301" t="s">
        <v>166</v>
      </c>
      <c r="C376" s="306"/>
      <c r="G376" s="268"/>
    </row>
    <row r="377" spans="1:7" ht="15" outlineLevel="1">
      <c r="A377" s="268" t="s">
        <v>867</v>
      </c>
      <c r="B377" s="301" t="s">
        <v>166</v>
      </c>
      <c r="C377" s="306"/>
      <c r="G377" s="268"/>
    </row>
    <row r="378" spans="1:7" ht="15" outlineLevel="1">
      <c r="A378" s="268" t="s">
        <v>868</v>
      </c>
      <c r="B378" s="301" t="s">
        <v>166</v>
      </c>
      <c r="C378" s="306"/>
      <c r="G378" s="268"/>
    </row>
    <row r="379" spans="1:7" ht="15" outlineLevel="1">
      <c r="A379" s="268" t="s">
        <v>869</v>
      </c>
      <c r="B379" s="301" t="s">
        <v>166</v>
      </c>
      <c r="C379" s="306"/>
      <c r="G379" s="268"/>
    </row>
    <row r="380" spans="1:7" ht="15" outlineLevel="1">
      <c r="A380" s="268" t="s">
        <v>870</v>
      </c>
      <c r="B380" s="301" t="s">
        <v>166</v>
      </c>
      <c r="C380" s="306"/>
      <c r="G380" s="268"/>
    </row>
    <row r="381" spans="1:7" ht="15" outlineLevel="1">
      <c r="A381" s="268" t="s">
        <v>871</v>
      </c>
      <c r="B381" s="301" t="s">
        <v>166</v>
      </c>
      <c r="C381" s="306"/>
      <c r="G381" s="268"/>
    </row>
    <row r="382" spans="1:3" ht="15" outlineLevel="1">
      <c r="A382" s="268" t="s">
        <v>872</v>
      </c>
      <c r="B382" s="301" t="s">
        <v>166</v>
      </c>
      <c r="C382" s="306"/>
    </row>
    <row r="383" spans="1:3" ht="15" outlineLevel="1">
      <c r="A383" s="268" t="s">
        <v>873</v>
      </c>
      <c r="B383" s="301" t="s">
        <v>166</v>
      </c>
      <c r="C383" s="306"/>
    </row>
    <row r="384" spans="1:3" ht="15" outlineLevel="1">
      <c r="A384" s="268" t="s">
        <v>874</v>
      </c>
      <c r="B384" s="301" t="s">
        <v>166</v>
      </c>
      <c r="C384" s="306"/>
    </row>
    <row r="385" spans="1:3" ht="15" outlineLevel="1">
      <c r="A385" s="268" t="s">
        <v>875</v>
      </c>
      <c r="B385" s="301" t="s">
        <v>166</v>
      </c>
      <c r="C385" s="306"/>
    </row>
    <row r="386" spans="1:3" ht="15" outlineLevel="1">
      <c r="A386" s="268" t="s">
        <v>876</v>
      </c>
      <c r="B386" s="301" t="s">
        <v>166</v>
      </c>
      <c r="C386" s="306"/>
    </row>
    <row r="387" spans="1:3" ht="15" outlineLevel="1">
      <c r="A387" s="268" t="s">
        <v>877</v>
      </c>
      <c r="B387" s="301" t="s">
        <v>166</v>
      </c>
      <c r="C387" s="306"/>
    </row>
    <row r="388" ht="15">
      <c r="C388" s="306"/>
    </row>
    <row r="389" ht="15">
      <c r="C389" s="306"/>
    </row>
    <row r="390" ht="15">
      <c r="C390" s="306"/>
    </row>
    <row r="391" ht="15">
      <c r="C391" s="306"/>
    </row>
    <row r="392" ht="15">
      <c r="C392" s="306"/>
    </row>
    <row r="393" ht="15">
      <c r="C393" s="30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30" r:id="rId2"/>
  <headerFooter>
    <oddHeader>&amp;R&amp;G</oddHeader>
  </headerFooter>
  <rowBreaks count="4" manualBreakCount="4">
    <brk id="42" max="6" man="1"/>
    <brk id="148" max="6" man="1"/>
    <brk id="258" max="6" man="1"/>
    <brk id="359"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211" customWidth="1"/>
    <col min="2" max="2" width="89.8515625" style="216" bestFit="1" customWidth="1"/>
    <col min="3" max="3" width="134.7109375" style="171" customWidth="1"/>
    <col min="4" max="13" width="11.421875" style="171" customWidth="1"/>
    <col min="14" max="16384" width="11.421875" style="211" customWidth="1"/>
  </cols>
  <sheetData>
    <row r="1" spans="1:13" s="325" customFormat="1" ht="31.5">
      <c r="A1" s="212" t="s">
        <v>1977</v>
      </c>
      <c r="B1" s="212"/>
      <c r="C1" s="214" t="s">
        <v>1865</v>
      </c>
      <c r="D1" s="324"/>
      <c r="E1" s="324"/>
      <c r="F1" s="324"/>
      <c r="G1" s="324"/>
      <c r="H1" s="324"/>
      <c r="I1" s="324"/>
      <c r="J1" s="324"/>
      <c r="K1" s="324"/>
      <c r="L1" s="324"/>
      <c r="M1" s="324"/>
    </row>
    <row r="2" spans="2:3" ht="15">
      <c r="B2" s="213"/>
      <c r="C2" s="213"/>
    </row>
    <row r="3" spans="1:3" ht="15">
      <c r="A3" s="326" t="s">
        <v>1978</v>
      </c>
      <c r="B3" s="327"/>
      <c r="C3" s="213"/>
    </row>
    <row r="4" ht="15">
      <c r="C4" s="213"/>
    </row>
    <row r="5" spans="1:3" ht="37.5">
      <c r="A5" s="227" t="s">
        <v>5</v>
      </c>
      <c r="B5" s="227" t="s">
        <v>1979</v>
      </c>
      <c r="C5" s="328" t="s">
        <v>1980</v>
      </c>
    </row>
    <row r="6" spans="1:3" ht="15">
      <c r="A6" s="329" t="s">
        <v>1981</v>
      </c>
      <c r="B6" s="230" t="s">
        <v>1982</v>
      </c>
      <c r="C6" s="268" t="s">
        <v>1983</v>
      </c>
    </row>
    <row r="7" spans="1:3" ht="30">
      <c r="A7" s="329" t="s">
        <v>1984</v>
      </c>
      <c r="B7" s="230" t="s">
        <v>1985</v>
      </c>
      <c r="C7" s="268" t="s">
        <v>1986</v>
      </c>
    </row>
    <row r="8" spans="1:3" ht="15">
      <c r="A8" s="329" t="s">
        <v>1987</v>
      </c>
      <c r="B8" s="230" t="s">
        <v>1988</v>
      </c>
      <c r="C8" s="268" t="s">
        <v>1989</v>
      </c>
    </row>
    <row r="9" spans="1:3" ht="15">
      <c r="A9" s="329" t="s">
        <v>1990</v>
      </c>
      <c r="B9" s="230" t="s">
        <v>1991</v>
      </c>
      <c r="C9" s="268" t="s">
        <v>1992</v>
      </c>
    </row>
    <row r="10" spans="1:3" ht="44.25" customHeight="1">
      <c r="A10" s="329" t="s">
        <v>1993</v>
      </c>
      <c r="B10" s="230" t="s">
        <v>1994</v>
      </c>
      <c r="C10" s="268" t="s">
        <v>1995</v>
      </c>
    </row>
    <row r="11" spans="1:3" ht="54.75" customHeight="1">
      <c r="A11" s="329" t="s">
        <v>1996</v>
      </c>
      <c r="B11" s="230" t="s">
        <v>1997</v>
      </c>
      <c r="C11" s="268" t="s">
        <v>1998</v>
      </c>
    </row>
    <row r="12" spans="1:3" ht="30">
      <c r="A12" s="329" t="s">
        <v>1999</v>
      </c>
      <c r="B12" s="230" t="s">
        <v>2000</v>
      </c>
      <c r="C12" s="268" t="s">
        <v>2001</v>
      </c>
    </row>
    <row r="13" spans="1:3" ht="15">
      <c r="A13" s="329" t="s">
        <v>2002</v>
      </c>
      <c r="B13" s="230" t="s">
        <v>2003</v>
      </c>
      <c r="C13" s="268" t="s">
        <v>2004</v>
      </c>
    </row>
    <row r="14" spans="1:3" ht="30">
      <c r="A14" s="329" t="s">
        <v>2005</v>
      </c>
      <c r="B14" s="230" t="s">
        <v>2006</v>
      </c>
      <c r="C14" s="268" t="s">
        <v>2007</v>
      </c>
    </row>
    <row r="15" spans="1:3" ht="15">
      <c r="A15" s="329" t="s">
        <v>2008</v>
      </c>
      <c r="B15" s="230" t="s">
        <v>2009</v>
      </c>
      <c r="C15" s="268" t="s">
        <v>2010</v>
      </c>
    </row>
    <row r="16" spans="1:3" ht="30">
      <c r="A16" s="329" t="s">
        <v>2011</v>
      </c>
      <c r="B16" s="236" t="s">
        <v>2012</v>
      </c>
      <c r="C16" s="268" t="s">
        <v>2013</v>
      </c>
    </row>
    <row r="17" spans="1:3" ht="30" customHeight="1">
      <c r="A17" s="329" t="s">
        <v>2014</v>
      </c>
      <c r="B17" s="236" t="s">
        <v>2015</v>
      </c>
      <c r="C17" s="268" t="s">
        <v>2016</v>
      </c>
    </row>
    <row r="18" spans="1:3" ht="15">
      <c r="A18" s="329" t="s">
        <v>2017</v>
      </c>
      <c r="B18" s="236" t="s">
        <v>2018</v>
      </c>
      <c r="C18" s="268" t="s">
        <v>2019</v>
      </c>
    </row>
    <row r="19" spans="1:3" ht="15" outlineLevel="1">
      <c r="A19" s="329" t="s">
        <v>2020</v>
      </c>
      <c r="B19" s="232" t="s">
        <v>2021</v>
      </c>
      <c r="C19" s="216"/>
    </row>
    <row r="20" spans="1:3" ht="15" outlineLevel="1">
      <c r="A20" s="329" t="s">
        <v>2022</v>
      </c>
      <c r="B20" s="330"/>
      <c r="C20" s="216"/>
    </row>
    <row r="21" spans="1:3" ht="15" outlineLevel="1">
      <c r="A21" s="329" t="s">
        <v>2023</v>
      </c>
      <c r="B21" s="330"/>
      <c r="C21" s="216"/>
    </row>
    <row r="22" spans="1:3" ht="15" outlineLevel="1">
      <c r="A22" s="329" t="s">
        <v>2024</v>
      </c>
      <c r="B22" s="330"/>
      <c r="C22" s="216"/>
    </row>
    <row r="23" spans="1:3" ht="15" outlineLevel="1">
      <c r="A23" s="329" t="s">
        <v>2025</v>
      </c>
      <c r="B23" s="330"/>
      <c r="C23" s="216"/>
    </row>
    <row r="24" spans="1:3" ht="18.75">
      <c r="A24" s="227"/>
      <c r="B24" s="227" t="s">
        <v>2026</v>
      </c>
      <c r="C24" s="328" t="s">
        <v>2027</v>
      </c>
    </row>
    <row r="25" spans="1:3" ht="15">
      <c r="A25" s="329" t="s">
        <v>2028</v>
      </c>
      <c r="B25" s="236" t="s">
        <v>2029</v>
      </c>
      <c r="C25" s="216" t="s">
        <v>45</v>
      </c>
    </row>
    <row r="26" spans="1:3" ht="15">
      <c r="A26" s="329" t="s">
        <v>2030</v>
      </c>
      <c r="B26" s="236" t="s">
        <v>2031</v>
      </c>
      <c r="C26" s="216" t="s">
        <v>2032</v>
      </c>
    </row>
    <row r="27" spans="1:3" ht="15">
      <c r="A27" s="329" t="s">
        <v>2033</v>
      </c>
      <c r="B27" s="236" t="s">
        <v>2034</v>
      </c>
      <c r="C27" s="216" t="s">
        <v>2035</v>
      </c>
    </row>
    <row r="28" spans="1:3" ht="15" outlineLevel="1">
      <c r="A28" s="329" t="s">
        <v>2036</v>
      </c>
      <c r="B28" s="235"/>
      <c r="C28" s="216"/>
    </row>
    <row r="29" spans="1:3" ht="15" outlineLevel="1">
      <c r="A29" s="329" t="s">
        <v>2037</v>
      </c>
      <c r="B29" s="235"/>
      <c r="C29" s="216"/>
    </row>
    <row r="30" spans="1:3" ht="15" outlineLevel="1">
      <c r="A30" s="329" t="s">
        <v>2038</v>
      </c>
      <c r="B30" s="236"/>
      <c r="C30" s="216"/>
    </row>
    <row r="31" spans="1:3" ht="18.75">
      <c r="A31" s="227"/>
      <c r="B31" s="227" t="s">
        <v>2039</v>
      </c>
      <c r="C31" s="328" t="s">
        <v>1980</v>
      </c>
    </row>
    <row r="32" spans="1:3" ht="15">
      <c r="A32" s="329" t="s">
        <v>2040</v>
      </c>
      <c r="B32" s="230" t="s">
        <v>2041</v>
      </c>
      <c r="C32" s="216"/>
    </row>
    <row r="33" spans="1:2" ht="15">
      <c r="A33" s="329" t="s">
        <v>2042</v>
      </c>
      <c r="B33" s="235"/>
    </row>
    <row r="34" spans="1:2" ht="15">
      <c r="A34" s="329" t="s">
        <v>2043</v>
      </c>
      <c r="B34" s="235"/>
    </row>
    <row r="35" spans="1:2" ht="15">
      <c r="A35" s="329" t="s">
        <v>2044</v>
      </c>
      <c r="B35" s="235"/>
    </row>
    <row r="36" spans="1:2" ht="15">
      <c r="A36" s="329" t="s">
        <v>2045</v>
      </c>
      <c r="B36" s="235"/>
    </row>
    <row r="37" spans="1:2" ht="15">
      <c r="A37" s="329" t="s">
        <v>2046</v>
      </c>
      <c r="B37" s="235"/>
    </row>
    <row r="38" ht="15">
      <c r="B38" s="235"/>
    </row>
    <row r="39" ht="15">
      <c r="B39" s="235"/>
    </row>
    <row r="40" ht="15">
      <c r="B40" s="235"/>
    </row>
    <row r="41" ht="15">
      <c r="B41" s="235"/>
    </row>
    <row r="42" ht="15">
      <c r="B42" s="235"/>
    </row>
    <row r="43" ht="15">
      <c r="B43" s="235"/>
    </row>
    <row r="44" ht="15">
      <c r="B44" s="235"/>
    </row>
    <row r="45" ht="15">
      <c r="B45" s="235"/>
    </row>
    <row r="46" ht="15">
      <c r="B46" s="235"/>
    </row>
    <row r="47" ht="15">
      <c r="B47" s="235"/>
    </row>
    <row r="48" ht="15">
      <c r="B48" s="235"/>
    </row>
    <row r="49" ht="15">
      <c r="B49" s="235"/>
    </row>
    <row r="50" ht="15">
      <c r="B50" s="235"/>
    </row>
    <row r="51" ht="15">
      <c r="B51" s="235"/>
    </row>
    <row r="52" ht="15">
      <c r="B52" s="235"/>
    </row>
    <row r="53" ht="15">
      <c r="B53" s="235"/>
    </row>
    <row r="54" ht="15">
      <c r="B54" s="235"/>
    </row>
    <row r="55" ht="15">
      <c r="B55" s="235"/>
    </row>
    <row r="56" ht="15">
      <c r="B56" s="235"/>
    </row>
    <row r="57" ht="15">
      <c r="B57" s="235"/>
    </row>
    <row r="58" ht="15">
      <c r="B58" s="235"/>
    </row>
    <row r="59" ht="15">
      <c r="B59" s="235"/>
    </row>
    <row r="60" ht="15">
      <c r="B60" s="235"/>
    </row>
    <row r="61" ht="15">
      <c r="B61" s="235"/>
    </row>
    <row r="62" ht="15">
      <c r="B62" s="235"/>
    </row>
    <row r="63" ht="15">
      <c r="B63" s="235"/>
    </row>
    <row r="64" ht="15">
      <c r="B64" s="235"/>
    </row>
    <row r="65" ht="15">
      <c r="B65" s="235"/>
    </row>
    <row r="66" ht="15">
      <c r="B66" s="235"/>
    </row>
    <row r="67" ht="15">
      <c r="B67" s="235"/>
    </row>
    <row r="68" ht="15">
      <c r="B68" s="235"/>
    </row>
    <row r="69" ht="15">
      <c r="B69" s="235"/>
    </row>
    <row r="70" ht="15">
      <c r="B70" s="235"/>
    </row>
    <row r="71" ht="15">
      <c r="B71" s="235"/>
    </row>
    <row r="72" ht="15">
      <c r="B72" s="235"/>
    </row>
    <row r="73" ht="15">
      <c r="B73" s="235"/>
    </row>
    <row r="74" ht="15">
      <c r="B74" s="235"/>
    </row>
    <row r="75" ht="15">
      <c r="B75" s="235"/>
    </row>
    <row r="76" ht="15">
      <c r="B76" s="235"/>
    </row>
    <row r="77" ht="15">
      <c r="B77" s="235"/>
    </row>
    <row r="78" ht="15">
      <c r="B78" s="235"/>
    </row>
    <row r="79" ht="15">
      <c r="B79" s="235"/>
    </row>
    <row r="80" ht="15">
      <c r="B80" s="235"/>
    </row>
    <row r="81" ht="15">
      <c r="B81" s="235"/>
    </row>
    <row r="82" ht="15">
      <c r="B82" s="235"/>
    </row>
    <row r="83" ht="15">
      <c r="B83" s="213"/>
    </row>
    <row r="84" ht="15">
      <c r="B84" s="213"/>
    </row>
    <row r="85" ht="15">
      <c r="B85" s="213"/>
    </row>
    <row r="86" ht="15">
      <c r="B86" s="213"/>
    </row>
    <row r="87" ht="15">
      <c r="B87" s="213"/>
    </row>
    <row r="88" ht="15">
      <c r="B88" s="213"/>
    </row>
    <row r="89" ht="15">
      <c r="B89" s="213"/>
    </row>
    <row r="90" ht="15">
      <c r="B90" s="213"/>
    </row>
    <row r="91" ht="15">
      <c r="B91" s="213"/>
    </row>
    <row r="92" ht="15">
      <c r="B92" s="213"/>
    </row>
    <row r="93" ht="15">
      <c r="B93" s="235"/>
    </row>
    <row r="94" ht="15">
      <c r="B94" s="235"/>
    </row>
    <row r="95" ht="15">
      <c r="B95" s="235"/>
    </row>
    <row r="96" ht="15">
      <c r="B96" s="235"/>
    </row>
    <row r="97" ht="15">
      <c r="B97" s="235"/>
    </row>
    <row r="98" ht="15">
      <c r="B98" s="235"/>
    </row>
    <row r="99" ht="15">
      <c r="B99" s="235"/>
    </row>
    <row r="100" ht="15">
      <c r="B100" s="235"/>
    </row>
    <row r="101" ht="15">
      <c r="B101" s="259"/>
    </row>
    <row r="102" ht="15">
      <c r="B102" s="235"/>
    </row>
    <row r="103" ht="15">
      <c r="B103" s="235"/>
    </row>
    <row r="104" ht="15">
      <c r="B104" s="235"/>
    </row>
    <row r="105" ht="15">
      <c r="B105" s="235"/>
    </row>
    <row r="106" ht="15">
      <c r="B106" s="235"/>
    </row>
    <row r="107" ht="15">
      <c r="B107" s="235"/>
    </row>
    <row r="108" ht="15">
      <c r="B108" s="235"/>
    </row>
    <row r="109" ht="15">
      <c r="B109" s="235"/>
    </row>
    <row r="110" ht="15">
      <c r="B110" s="235"/>
    </row>
    <row r="111" ht="15">
      <c r="B111" s="235"/>
    </row>
    <row r="112" ht="15">
      <c r="B112" s="235"/>
    </row>
    <row r="113" ht="15">
      <c r="B113" s="235"/>
    </row>
    <row r="114" ht="15">
      <c r="B114" s="235"/>
    </row>
    <row r="115" ht="15">
      <c r="B115" s="235"/>
    </row>
    <row r="116" ht="15">
      <c r="B116" s="235"/>
    </row>
    <row r="117" ht="15">
      <c r="B117" s="235"/>
    </row>
    <row r="118" ht="15">
      <c r="B118" s="235"/>
    </row>
    <row r="120" ht="15">
      <c r="B120" s="235"/>
    </row>
    <row r="121" ht="15">
      <c r="B121" s="235"/>
    </row>
    <row r="122" ht="15">
      <c r="B122" s="235"/>
    </row>
    <row r="127" ht="15">
      <c r="B127" s="222"/>
    </row>
    <row r="128" ht="15">
      <c r="B128" s="331"/>
    </row>
    <row r="134" ht="15">
      <c r="B134" s="236"/>
    </row>
    <row r="135" ht="15">
      <c r="B135" s="235"/>
    </row>
    <row r="137" ht="15">
      <c r="B137" s="235"/>
    </row>
    <row r="138" ht="15">
      <c r="B138" s="235"/>
    </row>
    <row r="139" ht="15">
      <c r="B139" s="235"/>
    </row>
    <row r="140" ht="15">
      <c r="B140" s="235"/>
    </row>
    <row r="141" ht="15">
      <c r="B141" s="235"/>
    </row>
    <row r="142" ht="15">
      <c r="B142" s="235"/>
    </row>
    <row r="143" ht="15">
      <c r="B143" s="235"/>
    </row>
    <row r="144" ht="15">
      <c r="B144" s="235"/>
    </row>
    <row r="145" ht="15">
      <c r="B145" s="235"/>
    </row>
    <row r="146" ht="15">
      <c r="B146" s="235"/>
    </row>
    <row r="147" ht="15">
      <c r="B147" s="235"/>
    </row>
    <row r="148" ht="15">
      <c r="B148" s="235"/>
    </row>
    <row r="245" ht="15">
      <c r="B245" s="230"/>
    </row>
    <row r="246" ht="15">
      <c r="B246" s="235"/>
    </row>
    <row r="247" ht="15">
      <c r="B247" s="235"/>
    </row>
    <row r="250" ht="15">
      <c r="B250" s="235"/>
    </row>
    <row r="266" ht="15">
      <c r="B266" s="230"/>
    </row>
    <row r="296" ht="15">
      <c r="B296" s="222"/>
    </row>
    <row r="297" ht="15">
      <c r="B297" s="235"/>
    </row>
    <row r="299" ht="15">
      <c r="B299" s="235"/>
    </row>
    <row r="300" ht="15">
      <c r="B300" s="235"/>
    </row>
    <row r="301" ht="15">
      <c r="B301" s="235"/>
    </row>
    <row r="302" ht="15">
      <c r="B302" s="235"/>
    </row>
    <row r="303" ht="15">
      <c r="B303" s="235"/>
    </row>
    <row r="304" ht="15">
      <c r="B304" s="235"/>
    </row>
    <row r="305" ht="15">
      <c r="B305" s="235"/>
    </row>
    <row r="306" ht="15">
      <c r="B306" s="235"/>
    </row>
    <row r="307" ht="15">
      <c r="B307" s="235"/>
    </row>
    <row r="308" ht="15">
      <c r="B308" s="235"/>
    </row>
    <row r="309" ht="15">
      <c r="B309" s="235"/>
    </row>
    <row r="310" ht="15">
      <c r="B310" s="235"/>
    </row>
    <row r="322" ht="15">
      <c r="B322" s="235"/>
    </row>
    <row r="323" ht="15">
      <c r="B323" s="235"/>
    </row>
    <row r="324" ht="15">
      <c r="B324" s="235"/>
    </row>
    <row r="325" ht="15">
      <c r="B325" s="235"/>
    </row>
    <row r="326" ht="15">
      <c r="B326" s="235"/>
    </row>
    <row r="327" ht="15">
      <c r="B327" s="235"/>
    </row>
    <row r="328" ht="15">
      <c r="B328" s="235"/>
    </row>
    <row r="329" ht="15">
      <c r="B329" s="235"/>
    </row>
    <row r="330" ht="15">
      <c r="B330" s="235"/>
    </row>
    <row r="332" ht="15">
      <c r="B332" s="235"/>
    </row>
    <row r="333" ht="15">
      <c r="B333" s="235"/>
    </row>
    <row r="334" ht="15">
      <c r="B334" s="235"/>
    </row>
    <row r="335" ht="15">
      <c r="B335" s="235"/>
    </row>
    <row r="336" ht="15">
      <c r="B336" s="235"/>
    </row>
    <row r="338" ht="15">
      <c r="B338" s="235"/>
    </row>
    <row r="341" ht="15">
      <c r="B341" s="235"/>
    </row>
    <row r="344" ht="15">
      <c r="B344" s="235"/>
    </row>
    <row r="345" ht="15">
      <c r="B345" s="235"/>
    </row>
    <row r="346" ht="15">
      <c r="B346" s="235"/>
    </row>
    <row r="347" ht="15">
      <c r="B347" s="235"/>
    </row>
    <row r="348" ht="15">
      <c r="B348" s="235"/>
    </row>
    <row r="349" ht="15">
      <c r="B349" s="235"/>
    </row>
    <row r="350" ht="15">
      <c r="B350" s="235"/>
    </row>
    <row r="351" ht="15">
      <c r="B351" s="235"/>
    </row>
    <row r="352" ht="15">
      <c r="B352" s="235"/>
    </row>
    <row r="353" ht="15">
      <c r="B353" s="235"/>
    </row>
    <row r="354" ht="15">
      <c r="B354" s="235"/>
    </row>
    <row r="355" ht="15">
      <c r="B355" s="235"/>
    </row>
    <row r="356" ht="15">
      <c r="B356" s="235"/>
    </row>
    <row r="357" ht="15">
      <c r="B357" s="235"/>
    </row>
    <row r="358" ht="15">
      <c r="B358" s="235"/>
    </row>
    <row r="359" ht="15">
      <c r="B359" s="235"/>
    </row>
    <row r="360" ht="15">
      <c r="B360" s="235"/>
    </row>
    <row r="361" ht="15">
      <c r="B361" s="235"/>
    </row>
    <row r="362" ht="15">
      <c r="B362" s="235"/>
    </row>
    <row r="366" ht="15">
      <c r="B366" s="222"/>
    </row>
    <row r="383" ht="15">
      <c r="B383" s="332"/>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D2" sqref="D2"/>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31" t="s">
        <v>987</v>
      </c>
      <c r="G2" s="32"/>
      <c r="H2" s="32"/>
      <c r="I2" s="32"/>
      <c r="J2" s="32"/>
      <c r="K2" s="32"/>
      <c r="L2" s="32"/>
      <c r="M2" s="32"/>
      <c r="N2" s="32"/>
      <c r="O2" s="32"/>
    </row>
    <row r="3" spans="2:15" ht="11.25" customHeight="1">
      <c r="B3" s="1"/>
      <c r="C3" s="1"/>
      <c r="D3" s="1"/>
      <c r="E3" s="1"/>
      <c r="F3" s="1"/>
      <c r="G3" s="1"/>
      <c r="H3" s="1"/>
      <c r="I3" s="1"/>
      <c r="J3" s="1"/>
      <c r="K3" s="1"/>
      <c r="L3" s="1"/>
      <c r="M3" s="1"/>
      <c r="N3" s="1"/>
      <c r="O3" s="1"/>
    </row>
    <row r="4" spans="2:15" ht="35.25" customHeight="1">
      <c r="B4" s="33" t="s">
        <v>988</v>
      </c>
      <c r="C4" s="34"/>
      <c r="D4" s="34"/>
      <c r="E4" s="34"/>
      <c r="F4" s="34"/>
      <c r="G4" s="34"/>
      <c r="H4" s="34"/>
      <c r="I4" s="34"/>
      <c r="J4" s="34"/>
      <c r="K4" s="34"/>
      <c r="L4" s="34"/>
      <c r="M4" s="34"/>
      <c r="N4" s="34"/>
      <c r="O4" s="34"/>
    </row>
    <row r="5" spans="2:15" ht="10.5" customHeight="1">
      <c r="B5" s="1"/>
      <c r="C5" s="1"/>
      <c r="D5" s="1"/>
      <c r="E5" s="1"/>
      <c r="F5" s="1"/>
      <c r="G5" s="1"/>
      <c r="H5" s="1"/>
      <c r="I5" s="1"/>
      <c r="J5" s="1"/>
      <c r="K5" s="1"/>
      <c r="L5" s="1"/>
      <c r="M5" s="1"/>
      <c r="N5" s="1"/>
      <c r="O5" s="1"/>
    </row>
    <row r="6" spans="2:15" ht="18.75" customHeight="1">
      <c r="B6" s="35" t="s">
        <v>989</v>
      </c>
      <c r="C6" s="36"/>
      <c r="D6" s="36"/>
      <c r="E6" s="36"/>
      <c r="F6" s="36"/>
      <c r="G6" s="36"/>
      <c r="H6" s="36"/>
      <c r="I6" s="36"/>
      <c r="J6" s="36"/>
      <c r="K6" s="36"/>
      <c r="L6" s="36"/>
      <c r="M6" s="36"/>
      <c r="N6" s="36"/>
      <c r="O6" s="37"/>
    </row>
    <row r="7" spans="2:15" ht="6.75" customHeight="1">
      <c r="B7" s="1"/>
      <c r="C7" s="1"/>
      <c r="D7" s="1"/>
      <c r="E7" s="1"/>
      <c r="F7" s="1"/>
      <c r="G7" s="1"/>
      <c r="H7" s="1"/>
      <c r="I7" s="1"/>
      <c r="J7" s="1"/>
      <c r="K7" s="1"/>
      <c r="L7" s="1"/>
      <c r="M7" s="1"/>
      <c r="N7" s="1"/>
      <c r="O7" s="1"/>
    </row>
    <row r="8" spans="2:15" ht="21" customHeight="1">
      <c r="B8" s="38" t="s">
        <v>989</v>
      </c>
      <c r="C8" s="1"/>
      <c r="D8" s="40">
        <v>43951</v>
      </c>
      <c r="E8" s="41"/>
      <c r="F8" s="41"/>
      <c r="G8" s="1"/>
      <c r="H8" s="1"/>
      <c r="I8" s="1"/>
      <c r="J8" s="1"/>
      <c r="K8" s="1"/>
      <c r="L8" s="1"/>
      <c r="M8" s="1"/>
      <c r="N8" s="1"/>
      <c r="O8" s="1"/>
    </row>
    <row r="9" spans="2:15" ht="4.5" customHeight="1">
      <c r="B9" s="39"/>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5" t="s">
        <v>990</v>
      </c>
      <c r="C11" s="36"/>
      <c r="D11" s="36"/>
      <c r="E11" s="36"/>
      <c r="F11" s="36"/>
      <c r="G11" s="36"/>
      <c r="H11" s="36"/>
      <c r="I11" s="36"/>
      <c r="J11" s="36"/>
      <c r="K11" s="36"/>
      <c r="L11" s="36"/>
      <c r="M11" s="36"/>
      <c r="N11" s="36"/>
      <c r="O11" s="37"/>
    </row>
    <row r="12" spans="2:15" ht="12.75" customHeight="1">
      <c r="B12" s="1"/>
      <c r="C12" s="1"/>
      <c r="D12" s="1"/>
      <c r="E12" s="1"/>
      <c r="F12" s="1"/>
      <c r="G12" s="1"/>
      <c r="H12" s="1"/>
      <c r="I12" s="1"/>
      <c r="J12" s="1"/>
      <c r="K12" s="1"/>
      <c r="L12" s="1"/>
      <c r="M12" s="1"/>
      <c r="N12" s="1"/>
      <c r="O12" s="1"/>
    </row>
    <row r="13" spans="2:15" ht="17.25" customHeight="1">
      <c r="B13" s="42" t="s">
        <v>991</v>
      </c>
      <c r="C13" s="43"/>
      <c r="D13" s="43"/>
      <c r="E13" s="43"/>
      <c r="F13" s="44"/>
      <c r="G13" s="43"/>
      <c r="H13" s="43"/>
      <c r="I13" s="44"/>
      <c r="J13" s="43"/>
      <c r="K13" s="43"/>
      <c r="L13" s="43"/>
      <c r="M13" s="43"/>
      <c r="N13" s="43"/>
      <c r="O13" s="1"/>
    </row>
    <row r="14" spans="2:15" ht="15" customHeight="1">
      <c r="B14" s="45" t="s">
        <v>992</v>
      </c>
      <c r="C14" s="41"/>
      <c r="D14" s="41"/>
      <c r="E14" s="41"/>
      <c r="F14" s="45" t="s">
        <v>993</v>
      </c>
      <c r="G14" s="41"/>
      <c r="H14" s="41"/>
      <c r="I14" s="46" t="s">
        <v>994</v>
      </c>
      <c r="J14" s="41"/>
      <c r="K14" s="41"/>
      <c r="L14" s="41"/>
      <c r="M14" s="41"/>
      <c r="N14" s="41"/>
      <c r="O14" s="1"/>
    </row>
    <row r="15" spans="2:15" ht="13.5" customHeight="1">
      <c r="B15" s="1"/>
      <c r="C15" s="1"/>
      <c r="D15" s="1"/>
      <c r="E15" s="1"/>
      <c r="F15" s="1"/>
      <c r="G15" s="1"/>
      <c r="H15" s="1"/>
      <c r="I15" s="1"/>
      <c r="J15" s="1"/>
      <c r="K15" s="1"/>
      <c r="L15" s="1"/>
      <c r="M15" s="1"/>
      <c r="N15" s="1"/>
      <c r="O15" s="1"/>
    </row>
    <row r="16" spans="2:15" ht="16.5" customHeight="1">
      <c r="B16" s="44" t="s">
        <v>995</v>
      </c>
      <c r="C16" s="43"/>
      <c r="D16" s="43"/>
      <c r="E16" s="43"/>
      <c r="F16" s="43"/>
      <c r="G16" s="43"/>
      <c r="H16" s="44"/>
      <c r="I16" s="43"/>
      <c r="J16" s="43"/>
      <c r="K16" s="43"/>
      <c r="L16" s="47"/>
      <c r="M16" s="43"/>
      <c r="N16" s="43"/>
      <c r="O16" s="1"/>
    </row>
    <row r="17" spans="2:15" ht="15" customHeight="1">
      <c r="B17" s="48" t="s">
        <v>996</v>
      </c>
      <c r="C17" s="41"/>
      <c r="D17" s="41"/>
      <c r="E17" s="41"/>
      <c r="F17" s="48" t="s">
        <v>997</v>
      </c>
      <c r="G17" s="41"/>
      <c r="H17" s="41"/>
      <c r="I17" s="49" t="s">
        <v>998</v>
      </c>
      <c r="J17" s="41"/>
      <c r="K17" s="41"/>
      <c r="L17" s="41"/>
      <c r="M17" s="41"/>
      <c r="N17" s="41"/>
      <c r="O17" s="1"/>
    </row>
    <row r="18" spans="2:15" ht="13.5" customHeight="1">
      <c r="B18" s="1"/>
      <c r="C18" s="1"/>
      <c r="D18" s="1"/>
      <c r="E18" s="1"/>
      <c r="F18" s="1"/>
      <c r="G18" s="1"/>
      <c r="H18" s="1"/>
      <c r="I18" s="1"/>
      <c r="J18" s="1"/>
      <c r="K18" s="1"/>
      <c r="L18" s="1"/>
      <c r="M18" s="1"/>
      <c r="N18" s="1"/>
      <c r="O18" s="1"/>
    </row>
    <row r="19" spans="2:15" ht="16.5" customHeight="1">
      <c r="B19" s="44" t="s">
        <v>999</v>
      </c>
      <c r="C19" s="43"/>
      <c r="D19" s="43"/>
      <c r="E19" s="43"/>
      <c r="F19" s="43"/>
      <c r="G19" s="43"/>
      <c r="H19" s="43"/>
      <c r="I19" s="43"/>
      <c r="J19" s="43"/>
      <c r="K19" s="44"/>
      <c r="L19" s="43"/>
      <c r="M19" s="47"/>
      <c r="N19" s="43"/>
      <c r="O19" s="1"/>
    </row>
    <row r="20" spans="2:15" ht="15" customHeight="1">
      <c r="B20" s="48" t="s">
        <v>1000</v>
      </c>
      <c r="C20" s="41"/>
      <c r="D20" s="41"/>
      <c r="E20" s="41"/>
      <c r="F20" s="48" t="s">
        <v>1001</v>
      </c>
      <c r="G20" s="41"/>
      <c r="H20" s="41"/>
      <c r="I20" s="49" t="s">
        <v>1002</v>
      </c>
      <c r="J20" s="41"/>
      <c r="K20" s="41"/>
      <c r="L20" s="41"/>
      <c r="M20" s="41"/>
      <c r="N20" s="1"/>
      <c r="O20" s="1"/>
    </row>
    <row r="21" spans="2:15" ht="13.5" customHeight="1">
      <c r="B21" s="1"/>
      <c r="C21" s="1"/>
      <c r="D21" s="1"/>
      <c r="E21" s="1"/>
      <c r="F21" s="1"/>
      <c r="G21" s="1"/>
      <c r="H21" s="1"/>
      <c r="I21" s="1"/>
      <c r="J21" s="1"/>
      <c r="K21" s="1"/>
      <c r="L21" s="1"/>
      <c r="M21" s="1"/>
      <c r="N21" s="1"/>
      <c r="O21" s="1"/>
    </row>
    <row r="22" spans="2:15" ht="15" customHeight="1">
      <c r="B22" s="44" t="s">
        <v>1003</v>
      </c>
      <c r="C22" s="43"/>
      <c r="D22" s="43"/>
      <c r="E22" s="43"/>
      <c r="F22" s="47"/>
      <c r="G22" s="43"/>
      <c r="H22" s="43"/>
      <c r="I22" s="43"/>
      <c r="J22" s="47"/>
      <c r="K22" s="43"/>
      <c r="L22" s="43"/>
      <c r="M22" s="43"/>
      <c r="N22" s="43"/>
      <c r="O22" s="43"/>
    </row>
    <row r="23" spans="2:15" ht="15" customHeight="1">
      <c r="B23" s="48" t="s">
        <v>1004</v>
      </c>
      <c r="C23" s="41"/>
      <c r="D23" s="41"/>
      <c r="E23" s="41"/>
      <c r="F23" s="48"/>
      <c r="G23" s="41"/>
      <c r="H23" s="41"/>
      <c r="I23" s="41"/>
      <c r="J23" s="48"/>
      <c r="K23" s="41"/>
      <c r="L23" s="41"/>
      <c r="M23" s="41"/>
      <c r="N23" s="41"/>
      <c r="O23" s="41"/>
    </row>
    <row r="24" spans="2:15" ht="11.25" customHeight="1">
      <c r="B24" s="1"/>
      <c r="C24" s="1"/>
      <c r="D24" s="1"/>
      <c r="E24" s="1"/>
      <c r="F24" s="1"/>
      <c r="G24" s="1"/>
      <c r="H24" s="1"/>
      <c r="I24" s="1"/>
      <c r="J24" s="1"/>
      <c r="K24" s="1"/>
      <c r="L24" s="1"/>
      <c r="M24" s="1"/>
      <c r="N24" s="1"/>
      <c r="O24" s="1"/>
    </row>
    <row r="25" spans="2:15" ht="15" customHeight="1">
      <c r="B25" s="44" t="s">
        <v>1005</v>
      </c>
      <c r="C25" s="43"/>
      <c r="D25" s="43"/>
      <c r="E25" s="43"/>
      <c r="F25" s="43"/>
      <c r="G25" s="43"/>
      <c r="H25" s="43"/>
      <c r="I25" s="43"/>
      <c r="J25" s="43"/>
      <c r="K25" s="43"/>
      <c r="L25" s="43"/>
      <c r="M25" s="43"/>
      <c r="N25" s="43"/>
      <c r="O25" s="43"/>
    </row>
    <row r="26" spans="2:15" ht="15" customHeight="1">
      <c r="B26" s="48" t="s">
        <v>1006</v>
      </c>
      <c r="C26" s="41"/>
      <c r="D26" s="41"/>
      <c r="E26" s="41"/>
      <c r="F26" s="41"/>
      <c r="G26" s="41"/>
      <c r="H26" s="41"/>
      <c r="I26" s="41"/>
      <c r="J26" s="41"/>
      <c r="K26" s="41"/>
      <c r="L26" s="41"/>
      <c r="M26" s="41"/>
      <c r="N26" s="41"/>
      <c r="O26" s="41"/>
    </row>
    <row r="27" spans="2:15" ht="15" customHeight="1">
      <c r="B27" s="48" t="s">
        <v>1007</v>
      </c>
      <c r="C27" s="41"/>
      <c r="D27" s="41"/>
      <c r="E27" s="41"/>
      <c r="F27" s="41"/>
      <c r="G27" s="41"/>
      <c r="H27" s="41"/>
      <c r="I27" s="41"/>
      <c r="J27" s="41"/>
      <c r="K27" s="41"/>
      <c r="L27" s="41"/>
      <c r="M27" s="41"/>
      <c r="N27" s="41"/>
      <c r="O27" s="41"/>
    </row>
    <row r="28" spans="2:15" ht="15" customHeight="1">
      <c r="B28" s="48" t="s">
        <v>1008</v>
      </c>
      <c r="C28" s="41"/>
      <c r="D28" s="41"/>
      <c r="E28" s="41"/>
      <c r="F28" s="41"/>
      <c r="G28" s="41"/>
      <c r="H28" s="41"/>
      <c r="I28" s="41"/>
      <c r="J28" s="41"/>
      <c r="K28" s="41"/>
      <c r="L28" s="41"/>
      <c r="M28" s="41"/>
      <c r="N28" s="41"/>
      <c r="O28" s="41"/>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L19"/>
    <mergeCell ref="M19:N19"/>
    <mergeCell ref="B20:E20"/>
    <mergeCell ref="F20:H20"/>
    <mergeCell ref="I20:M20"/>
    <mergeCell ref="B16:G16"/>
    <mergeCell ref="H16:K16"/>
    <mergeCell ref="L16:N16"/>
    <mergeCell ref="B17:E17"/>
    <mergeCell ref="F17:H17"/>
    <mergeCell ref="I17:N17"/>
    <mergeCell ref="B13:E13"/>
    <mergeCell ref="F13:H13"/>
    <mergeCell ref="I13:N13"/>
    <mergeCell ref="B14:E14"/>
    <mergeCell ref="F14:H14"/>
    <mergeCell ref="I14:N14"/>
    <mergeCell ref="F2:O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31" t="s">
        <v>987</v>
      </c>
      <c r="H2" s="32"/>
      <c r="I2" s="32"/>
      <c r="J2" s="32"/>
      <c r="K2" s="32"/>
      <c r="L2" s="32"/>
      <c r="M2" s="32"/>
      <c r="N2" s="32"/>
      <c r="O2" s="32"/>
      <c r="P2" s="32"/>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33" t="s">
        <v>1009</v>
      </c>
      <c r="D4" s="34"/>
      <c r="E4" s="34"/>
      <c r="F4" s="34"/>
      <c r="G4" s="34"/>
      <c r="H4" s="34"/>
      <c r="I4" s="34"/>
      <c r="J4" s="34"/>
      <c r="K4" s="34"/>
      <c r="L4" s="34"/>
      <c r="M4" s="34"/>
      <c r="N4" s="34"/>
      <c r="O4" s="34"/>
      <c r="P4" s="34"/>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35" t="s">
        <v>1010</v>
      </c>
      <c r="D6" s="36"/>
      <c r="E6" s="36"/>
      <c r="F6" s="36"/>
      <c r="G6" s="36"/>
      <c r="H6" s="36"/>
      <c r="I6" s="36"/>
      <c r="J6" s="36"/>
      <c r="K6" s="36"/>
      <c r="L6" s="36"/>
      <c r="M6" s="36"/>
      <c r="N6" s="36"/>
      <c r="O6" s="36"/>
      <c r="P6" s="37"/>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1016</v>
      </c>
      <c r="D8" s="6" t="s">
        <v>1017</v>
      </c>
      <c r="E8" s="55" t="s">
        <v>1018</v>
      </c>
      <c r="F8" s="56"/>
      <c r="G8" s="56"/>
      <c r="H8" s="55" t="s">
        <v>1019</v>
      </c>
      <c r="I8" s="56"/>
      <c r="J8" s="57" t="s">
        <v>1020</v>
      </c>
      <c r="K8" s="56"/>
      <c r="L8" s="56"/>
      <c r="M8" s="6" t="s">
        <v>1021</v>
      </c>
      <c r="N8" s="7" t="s">
        <v>1022</v>
      </c>
      <c r="O8" s="6" t="s">
        <v>1023</v>
      </c>
      <c r="P8" s="57" t="s">
        <v>1024</v>
      </c>
      <c r="Q8" s="56"/>
      <c r="R8" s="7" t="s">
        <v>1025</v>
      </c>
      <c r="S8" s="7" t="s">
        <v>1026</v>
      </c>
      <c r="T8" s="7" t="s">
        <v>1037</v>
      </c>
    </row>
    <row r="9" spans="2:20" ht="11.25" customHeight="1">
      <c r="B9" s="1"/>
      <c r="C9" s="8" t="s">
        <v>1027</v>
      </c>
      <c r="D9" s="9" t="s">
        <v>1028</v>
      </c>
      <c r="E9" s="58">
        <v>500000000</v>
      </c>
      <c r="F9" s="59"/>
      <c r="G9" s="59"/>
      <c r="H9" s="60">
        <v>42667</v>
      </c>
      <c r="I9" s="59"/>
      <c r="J9" s="60">
        <v>45223</v>
      </c>
      <c r="K9" s="59"/>
      <c r="L9" s="59"/>
      <c r="M9" s="9" t="s">
        <v>1</v>
      </c>
      <c r="N9" s="9" t="s">
        <v>1029</v>
      </c>
      <c r="O9" s="11">
        <v>0</v>
      </c>
      <c r="P9" s="61" t="s">
        <v>1030</v>
      </c>
      <c r="Q9" s="59"/>
      <c r="R9" s="12">
        <v>44493</v>
      </c>
      <c r="S9" s="13">
        <v>3.484931506849315</v>
      </c>
      <c r="T9" s="9" t="s">
        <v>1038</v>
      </c>
    </row>
    <row r="10" spans="2:20" ht="11.25" customHeight="1">
      <c r="B10" s="1"/>
      <c r="C10" s="8" t="s">
        <v>1031</v>
      </c>
      <c r="D10" s="9" t="s">
        <v>1032</v>
      </c>
      <c r="E10" s="58">
        <v>500000000</v>
      </c>
      <c r="F10" s="59"/>
      <c r="G10" s="59"/>
      <c r="H10" s="60">
        <v>42817</v>
      </c>
      <c r="I10" s="59"/>
      <c r="J10" s="60">
        <v>45558</v>
      </c>
      <c r="K10" s="59"/>
      <c r="L10" s="59"/>
      <c r="M10" s="9" t="s">
        <v>1</v>
      </c>
      <c r="N10" s="9" t="s">
        <v>1029</v>
      </c>
      <c r="O10" s="11">
        <v>0.005</v>
      </c>
      <c r="P10" s="61" t="s">
        <v>1030</v>
      </c>
      <c r="Q10" s="59"/>
      <c r="R10" s="12">
        <v>44462</v>
      </c>
      <c r="S10" s="13">
        <v>4.402739726027397</v>
      </c>
      <c r="T10" s="9" t="s">
        <v>1039</v>
      </c>
    </row>
    <row r="11" spans="2:20" ht="11.25" customHeight="1">
      <c r="B11" s="1"/>
      <c r="C11" s="8" t="s">
        <v>1033</v>
      </c>
      <c r="D11" s="9" t="s">
        <v>1034</v>
      </c>
      <c r="E11" s="58">
        <v>750000000</v>
      </c>
      <c r="F11" s="59"/>
      <c r="G11" s="59"/>
      <c r="H11" s="60">
        <v>43181</v>
      </c>
      <c r="I11" s="59"/>
      <c r="J11" s="60">
        <v>46834</v>
      </c>
      <c r="K11" s="59"/>
      <c r="L11" s="59"/>
      <c r="M11" s="9" t="s">
        <v>1</v>
      </c>
      <c r="N11" s="9" t="s">
        <v>1029</v>
      </c>
      <c r="O11" s="11">
        <v>0.00875</v>
      </c>
      <c r="P11" s="61" t="s">
        <v>1030</v>
      </c>
      <c r="Q11" s="59"/>
      <c r="R11" s="12">
        <v>44642</v>
      </c>
      <c r="S11" s="13">
        <v>7.898630136986301</v>
      </c>
      <c r="T11" s="9" t="s">
        <v>1040</v>
      </c>
    </row>
    <row r="12" spans="2:20" ht="11.25" customHeight="1">
      <c r="B12" s="1"/>
      <c r="C12" s="8" t="s">
        <v>1035</v>
      </c>
      <c r="D12" s="9" t="s">
        <v>1036</v>
      </c>
      <c r="E12" s="58">
        <v>500000000</v>
      </c>
      <c r="F12" s="59"/>
      <c r="G12" s="59"/>
      <c r="H12" s="60">
        <v>43377</v>
      </c>
      <c r="I12" s="59"/>
      <c r="J12" s="60">
        <v>45934</v>
      </c>
      <c r="K12" s="59"/>
      <c r="L12" s="59"/>
      <c r="M12" s="9" t="s">
        <v>1</v>
      </c>
      <c r="N12" s="9" t="s">
        <v>1029</v>
      </c>
      <c r="O12" s="11">
        <v>0.00625</v>
      </c>
      <c r="P12" s="61" t="s">
        <v>1030</v>
      </c>
      <c r="Q12" s="59"/>
      <c r="R12" s="12">
        <v>44473</v>
      </c>
      <c r="S12" s="13">
        <v>5.432876712328767</v>
      </c>
      <c r="T12" s="9" t="s">
        <v>1041</v>
      </c>
    </row>
    <row r="13" spans="2:20" ht="15" customHeight="1">
      <c r="B13" s="1"/>
      <c r="C13" s="14"/>
      <c r="D13" s="15"/>
      <c r="E13" s="62">
        <v>2250000000</v>
      </c>
      <c r="F13" s="63"/>
      <c r="G13" s="63"/>
      <c r="H13" s="64"/>
      <c r="I13" s="65"/>
      <c r="J13" s="64"/>
      <c r="K13" s="65"/>
      <c r="L13" s="65"/>
      <c r="M13" s="14"/>
      <c r="N13" s="14"/>
      <c r="O13" s="14"/>
      <c r="P13" s="64"/>
      <c r="Q13" s="65"/>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35" t="s">
        <v>1011</v>
      </c>
      <c r="D15" s="36"/>
      <c r="E15" s="36"/>
      <c r="F15" s="36"/>
      <c r="G15" s="36"/>
      <c r="H15" s="36"/>
      <c r="I15" s="36"/>
      <c r="J15" s="36"/>
      <c r="K15" s="36"/>
      <c r="L15" s="36"/>
      <c r="M15" s="36"/>
      <c r="N15" s="36"/>
      <c r="O15" s="36"/>
      <c r="P15" s="37"/>
      <c r="Q15" s="1"/>
      <c r="R15" s="1"/>
      <c r="S15" s="1"/>
      <c r="T15" s="1"/>
    </row>
    <row r="16" spans="2:20" ht="18" customHeight="1">
      <c r="B16" s="1"/>
      <c r="C16" s="50" t="s">
        <v>1012</v>
      </c>
      <c r="D16" s="51"/>
      <c r="E16" s="51"/>
      <c r="F16" s="51"/>
      <c r="G16" s="1"/>
      <c r="H16" s="1"/>
      <c r="I16" s="1"/>
      <c r="J16" s="1"/>
      <c r="K16" s="52">
        <v>2250000000</v>
      </c>
      <c r="L16" s="51"/>
      <c r="M16" s="51"/>
      <c r="N16" s="1"/>
      <c r="O16" s="1"/>
      <c r="P16" s="1"/>
      <c r="Q16" s="1"/>
      <c r="R16" s="1"/>
      <c r="S16" s="1"/>
      <c r="T16" s="1"/>
    </row>
    <row r="17" spans="2:20" ht="15" customHeight="1">
      <c r="B17" s="1"/>
      <c r="C17" s="50" t="s">
        <v>1013</v>
      </c>
      <c r="D17" s="51"/>
      <c r="E17" s="51"/>
      <c r="F17" s="51"/>
      <c r="G17" s="51"/>
      <c r="H17" s="51"/>
      <c r="I17" s="1"/>
      <c r="J17" s="1"/>
      <c r="K17" s="1"/>
      <c r="L17" s="16"/>
      <c r="M17" s="17">
        <v>0.005416666666666666</v>
      </c>
      <c r="N17" s="1"/>
      <c r="O17" s="1"/>
      <c r="P17" s="1"/>
      <c r="Q17" s="1"/>
      <c r="R17" s="1"/>
      <c r="S17" s="1"/>
      <c r="T17" s="1"/>
    </row>
    <row r="18" spans="2:20" ht="15" customHeight="1">
      <c r="B18" s="1"/>
      <c r="C18" s="50" t="s">
        <v>1014</v>
      </c>
      <c r="D18" s="51"/>
      <c r="E18" s="51"/>
      <c r="F18" s="51"/>
      <c r="G18" s="51"/>
      <c r="H18" s="51"/>
      <c r="I18" s="1"/>
      <c r="J18" s="1"/>
      <c r="K18" s="66">
        <v>5.592998477929984</v>
      </c>
      <c r="L18" s="67"/>
      <c r="M18" s="67"/>
      <c r="N18" s="1"/>
      <c r="O18" s="1"/>
      <c r="P18" s="1"/>
      <c r="Q18" s="1"/>
      <c r="R18" s="1"/>
      <c r="S18" s="1"/>
      <c r="T18" s="1"/>
    </row>
    <row r="19" spans="3:6" ht="15" customHeight="1">
      <c r="C19" s="53" t="s">
        <v>1015</v>
      </c>
      <c r="D19" s="54"/>
      <c r="E19" s="54"/>
      <c r="F19" s="54"/>
    </row>
  </sheetData>
  <sheetProtection/>
  <mergeCells count="34">
    <mergeCell ref="E13:G13"/>
    <mergeCell ref="H13:I13"/>
    <mergeCell ref="J13:L13"/>
    <mergeCell ref="P13:Q13"/>
    <mergeCell ref="K18:M18"/>
    <mergeCell ref="P10:Q10"/>
    <mergeCell ref="E11:G11"/>
    <mergeCell ref="H11:I11"/>
    <mergeCell ref="J11:L11"/>
    <mergeCell ref="P11:Q11"/>
    <mergeCell ref="E12:G12"/>
    <mergeCell ref="H12:I12"/>
    <mergeCell ref="J12:L12"/>
    <mergeCell ref="P12:Q12"/>
    <mergeCell ref="C17:H17"/>
    <mergeCell ref="C18:H18"/>
    <mergeCell ref="C19:F19"/>
    <mergeCell ref="E8:G8"/>
    <mergeCell ref="H8:I8"/>
    <mergeCell ref="J8:L8"/>
    <mergeCell ref="E9:G9"/>
    <mergeCell ref="H9:I9"/>
    <mergeCell ref="J9:L9"/>
    <mergeCell ref="E10:G10"/>
    <mergeCell ref="G2:P2"/>
    <mergeCell ref="C4:P4"/>
    <mergeCell ref="C6:P6"/>
    <mergeCell ref="C15:P15"/>
    <mergeCell ref="C16:F16"/>
    <mergeCell ref="K16:M16"/>
    <mergeCell ref="P8:Q8"/>
    <mergeCell ref="P9:Q9"/>
    <mergeCell ref="H10:I10"/>
    <mergeCell ref="J10:L10"/>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31" t="s">
        <v>987</v>
      </c>
      <c r="F3" s="32"/>
      <c r="G3" s="32"/>
      <c r="H3" s="32"/>
    </row>
    <row r="4" spans="2:8" ht="7.5" customHeight="1">
      <c r="B4" s="1"/>
      <c r="C4" s="1"/>
      <c r="D4" s="1"/>
      <c r="E4" s="1"/>
      <c r="F4" s="1"/>
      <c r="G4" s="1"/>
      <c r="H4" s="1"/>
    </row>
    <row r="5" spans="2:8" ht="36" customHeight="1">
      <c r="B5" s="33" t="s">
        <v>1042</v>
      </c>
      <c r="C5" s="34"/>
      <c r="D5" s="34"/>
      <c r="E5" s="34"/>
      <c r="F5" s="34"/>
      <c r="G5" s="34"/>
      <c r="H5" s="34"/>
    </row>
    <row r="6" spans="2:8" ht="9.75" customHeight="1">
      <c r="B6" s="1"/>
      <c r="C6" s="1"/>
      <c r="D6" s="1"/>
      <c r="E6" s="1"/>
      <c r="F6" s="1"/>
      <c r="G6" s="1"/>
      <c r="H6" s="1"/>
    </row>
    <row r="7" spans="2:8" ht="18.75" customHeight="1">
      <c r="B7" s="68" t="s">
        <v>1043</v>
      </c>
      <c r="C7" s="69"/>
      <c r="D7" s="69"/>
      <c r="E7" s="69"/>
      <c r="F7" s="69"/>
      <c r="G7" s="69"/>
      <c r="H7" s="70"/>
    </row>
    <row r="8" spans="2:8" ht="12.75" customHeight="1">
      <c r="B8" s="1"/>
      <c r="C8" s="1"/>
      <c r="D8" s="1"/>
      <c r="E8" s="1"/>
      <c r="F8" s="1"/>
      <c r="G8" s="1"/>
      <c r="H8" s="1"/>
    </row>
    <row r="9" spans="2:8" ht="15.75" customHeight="1">
      <c r="B9" s="3" t="s">
        <v>1045</v>
      </c>
      <c r="C9" s="47" t="s">
        <v>1046</v>
      </c>
      <c r="D9" s="43"/>
      <c r="E9" s="43"/>
      <c r="F9" s="4" t="s">
        <v>1047</v>
      </c>
      <c r="G9" s="4" t="s">
        <v>1048</v>
      </c>
      <c r="H9" s="1"/>
    </row>
    <row r="10" spans="2:8" ht="15" customHeight="1">
      <c r="B10" s="5" t="s">
        <v>1049</v>
      </c>
      <c r="C10" s="71" t="s">
        <v>1050</v>
      </c>
      <c r="D10" s="41"/>
      <c r="E10" s="41"/>
      <c r="F10" s="2" t="s">
        <v>1051</v>
      </c>
      <c r="G10" s="2" t="s">
        <v>1052</v>
      </c>
      <c r="H10" s="1"/>
    </row>
    <row r="11" spans="2:8" ht="15" customHeight="1">
      <c r="B11" s="5" t="s">
        <v>1053</v>
      </c>
      <c r="C11" s="71" t="s">
        <v>1054</v>
      </c>
      <c r="D11" s="41"/>
      <c r="E11" s="41"/>
      <c r="F11" s="2" t="s">
        <v>1051</v>
      </c>
      <c r="G11" s="2" t="s">
        <v>1055</v>
      </c>
      <c r="H11" s="1"/>
    </row>
    <row r="12" spans="2:8" ht="15" customHeight="1">
      <c r="B12" s="5" t="s">
        <v>1056</v>
      </c>
      <c r="C12" s="71" t="s">
        <v>1050</v>
      </c>
      <c r="D12" s="41"/>
      <c r="E12" s="41"/>
      <c r="F12" s="2" t="s">
        <v>1051</v>
      </c>
      <c r="G12" s="2" t="s">
        <v>1057</v>
      </c>
      <c r="H12" s="1"/>
    </row>
    <row r="13" spans="2:8" ht="28.5" customHeight="1">
      <c r="B13" s="1"/>
      <c r="C13" s="1"/>
      <c r="D13" s="1"/>
      <c r="E13" s="1"/>
      <c r="F13" s="1"/>
      <c r="G13" s="1"/>
      <c r="H13" s="1"/>
    </row>
    <row r="14" spans="2:8" ht="18.75" customHeight="1">
      <c r="B14" s="68" t="s">
        <v>1044</v>
      </c>
      <c r="C14" s="69"/>
      <c r="D14" s="69"/>
      <c r="E14" s="69"/>
      <c r="F14" s="69"/>
      <c r="G14" s="69"/>
      <c r="H14" s="70"/>
    </row>
    <row r="15" spans="2:8" ht="15.75" customHeight="1">
      <c r="B15" s="1"/>
      <c r="C15" s="1"/>
      <c r="D15" s="1"/>
      <c r="E15" s="1"/>
      <c r="F15" s="1"/>
      <c r="G15" s="1"/>
      <c r="H15" s="1"/>
    </row>
    <row r="16" spans="2:8" ht="15.75" customHeight="1">
      <c r="B16" s="3" t="s">
        <v>1045</v>
      </c>
      <c r="C16" s="47" t="s">
        <v>1046</v>
      </c>
      <c r="D16" s="43"/>
      <c r="E16" s="43"/>
      <c r="F16" s="4" t="s">
        <v>1047</v>
      </c>
      <c r="G16" s="1"/>
      <c r="H16" s="1"/>
    </row>
    <row r="17" spans="2:8" ht="15" customHeight="1">
      <c r="B17" s="5" t="s">
        <v>1049</v>
      </c>
      <c r="C17" s="71" t="s">
        <v>1058</v>
      </c>
      <c r="D17" s="41"/>
      <c r="E17" s="41"/>
      <c r="F17" s="2"/>
      <c r="G17" s="1"/>
      <c r="H17" s="1"/>
    </row>
    <row r="18" spans="2:8" ht="15" customHeight="1">
      <c r="B18" s="5" t="s">
        <v>1053</v>
      </c>
      <c r="C18" s="71" t="s">
        <v>1059</v>
      </c>
      <c r="D18" s="41"/>
      <c r="E18" s="41"/>
      <c r="F18" s="2" t="s">
        <v>1051</v>
      </c>
      <c r="G18" s="1"/>
      <c r="H18" s="1"/>
    </row>
    <row r="19" spans="2:6" ht="15" customHeight="1">
      <c r="B19" s="5" t="s">
        <v>1056</v>
      </c>
      <c r="C19" s="71" t="s">
        <v>1060</v>
      </c>
      <c r="D19" s="41"/>
      <c r="E19" s="41"/>
      <c r="F19" s="2" t="s">
        <v>1051</v>
      </c>
    </row>
  </sheetData>
  <sheetProtection/>
  <mergeCells count="12">
    <mergeCell ref="C16:E16"/>
    <mergeCell ref="C17:E17"/>
    <mergeCell ref="C18:E18"/>
    <mergeCell ref="C19:E19"/>
    <mergeCell ref="E3:H3"/>
    <mergeCell ref="B5:H5"/>
    <mergeCell ref="B7:H7"/>
    <mergeCell ref="B14:H14"/>
    <mergeCell ref="C9:E9"/>
    <mergeCell ref="C10:E10"/>
    <mergeCell ref="C11:E11"/>
    <mergeCell ref="C12:E12"/>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view="pageBreakPreview" zoomScale="60" zoomScaleNormal="150" zoomScalePageLayoutView="0" workbookViewId="0" topLeftCell="B6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31" t="s">
        <v>987</v>
      </c>
      <c r="G2" s="32"/>
      <c r="H2" s="32"/>
      <c r="I2" s="32"/>
      <c r="J2" s="32"/>
      <c r="K2" s="32"/>
      <c r="L2" s="32"/>
      <c r="M2" s="32"/>
      <c r="N2" s="32"/>
      <c r="O2" s="32"/>
      <c r="P2" s="32"/>
      <c r="Q2" s="32"/>
      <c r="R2" s="32"/>
      <c r="S2" s="32"/>
      <c r="T2" s="32"/>
      <c r="U2" s="32"/>
      <c r="V2" s="1"/>
      <c r="W2" s="1"/>
      <c r="X2" s="1"/>
    </row>
    <row r="3" spans="2:24" ht="6" customHeight="1">
      <c r="B3" s="1"/>
      <c r="C3" s="1"/>
      <c r="D3" s="1"/>
      <c r="E3" s="1"/>
      <c r="F3" s="1"/>
      <c r="G3" s="72"/>
      <c r="H3" s="73"/>
      <c r="I3" s="73"/>
      <c r="J3" s="73"/>
      <c r="K3" s="73"/>
      <c r="L3" s="73"/>
      <c r="M3" s="73"/>
      <c r="N3" s="73"/>
      <c r="O3" s="73"/>
      <c r="P3" s="73"/>
      <c r="Q3" s="73"/>
      <c r="R3" s="73"/>
      <c r="S3" s="73"/>
      <c r="T3" s="1"/>
      <c r="U3" s="1"/>
      <c r="V3" s="1"/>
      <c r="W3" s="1"/>
      <c r="X3" s="1"/>
    </row>
    <row r="4" spans="2:24" ht="10.5" customHeight="1">
      <c r="B4" s="1"/>
      <c r="C4" s="1"/>
      <c r="D4" s="1"/>
      <c r="E4" s="1"/>
      <c r="F4" s="1"/>
      <c r="G4" s="73"/>
      <c r="H4" s="73"/>
      <c r="I4" s="73"/>
      <c r="J4" s="73"/>
      <c r="K4" s="73"/>
      <c r="L4" s="73"/>
      <c r="M4" s="73"/>
      <c r="N4" s="73"/>
      <c r="O4" s="73"/>
      <c r="P4" s="73"/>
      <c r="Q4" s="73"/>
      <c r="R4" s="73"/>
      <c r="S4" s="73"/>
      <c r="T4" s="1"/>
      <c r="U4" s="1"/>
      <c r="V4" s="1"/>
      <c r="W4" s="1"/>
      <c r="X4" s="1"/>
    </row>
    <row r="5" spans="2:24" ht="32.25" customHeight="1">
      <c r="B5" s="33" t="s">
        <v>1061</v>
      </c>
      <c r="C5" s="34"/>
      <c r="D5" s="34"/>
      <c r="E5" s="34"/>
      <c r="F5" s="34"/>
      <c r="G5" s="34"/>
      <c r="H5" s="34"/>
      <c r="I5" s="34"/>
      <c r="J5" s="34"/>
      <c r="K5" s="34"/>
      <c r="L5" s="34"/>
      <c r="M5" s="34"/>
      <c r="N5" s="34"/>
      <c r="O5" s="34"/>
      <c r="P5" s="34"/>
      <c r="Q5" s="34"/>
      <c r="R5" s="34"/>
      <c r="S5" s="34"/>
      <c r="T5" s="34"/>
      <c r="U5" s="34"/>
      <c r="V5" s="1"/>
      <c r="W5" s="1"/>
      <c r="X5" s="1"/>
    </row>
    <row r="6" spans="2:24" ht="14.25" customHeight="1">
      <c r="B6" s="50" t="s">
        <v>1062</v>
      </c>
      <c r="C6" s="51"/>
      <c r="D6" s="51"/>
      <c r="E6" s="51"/>
      <c r="F6" s="51"/>
      <c r="G6" s="51"/>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35" t="s">
        <v>1063</v>
      </c>
      <c r="C8" s="36"/>
      <c r="D8" s="36"/>
      <c r="E8" s="36"/>
      <c r="F8" s="36"/>
      <c r="G8" s="36"/>
      <c r="H8" s="36"/>
      <c r="I8" s="36"/>
      <c r="J8" s="36"/>
      <c r="K8" s="36"/>
      <c r="L8" s="36"/>
      <c r="M8" s="36"/>
      <c r="N8" s="36"/>
      <c r="O8" s="36"/>
      <c r="P8" s="36"/>
      <c r="Q8" s="36"/>
      <c r="R8" s="36"/>
      <c r="S8" s="36"/>
      <c r="T8" s="36"/>
      <c r="U8" s="37"/>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74" t="s">
        <v>1064</v>
      </c>
      <c r="C10" s="75"/>
      <c r="D10" s="75"/>
      <c r="E10" s="75"/>
      <c r="F10" s="75"/>
      <c r="G10" s="75"/>
      <c r="H10" s="75"/>
      <c r="I10" s="75"/>
      <c r="J10" s="1"/>
      <c r="K10" s="76">
        <v>2250000000</v>
      </c>
      <c r="L10" s="75"/>
      <c r="M10" s="75"/>
      <c r="N10" s="75"/>
      <c r="O10" s="75"/>
      <c r="P10" s="75"/>
      <c r="Q10" s="75"/>
      <c r="R10" s="75"/>
      <c r="S10" s="75"/>
      <c r="T10" s="75"/>
      <c r="U10" s="1"/>
      <c r="V10" s="18" t="s">
        <v>1065</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74" t="s">
        <v>1067</v>
      </c>
      <c r="C12" s="75"/>
      <c r="D12" s="75"/>
      <c r="E12" s="75"/>
      <c r="F12" s="75"/>
      <c r="G12" s="75"/>
      <c r="H12" s="75"/>
      <c r="I12" s="75"/>
      <c r="J12" s="1"/>
      <c r="K12" s="52">
        <v>3017358226.809989</v>
      </c>
      <c r="L12" s="51"/>
      <c r="M12" s="51"/>
      <c r="N12" s="51"/>
      <c r="O12" s="51"/>
      <c r="P12" s="51"/>
      <c r="Q12" s="51"/>
      <c r="R12" s="51"/>
      <c r="S12" s="51"/>
      <c r="T12" s="51"/>
      <c r="U12" s="51"/>
      <c r="V12" s="77" t="s">
        <v>1066</v>
      </c>
      <c r="W12" s="78"/>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50" t="s">
        <v>1068</v>
      </c>
      <c r="C14" s="51"/>
      <c r="D14" s="51"/>
      <c r="E14" s="51"/>
      <c r="F14" s="51"/>
      <c r="G14" s="51"/>
      <c r="H14" s="51"/>
      <c r="I14" s="51"/>
      <c r="J14" s="1"/>
      <c r="K14" s="1"/>
      <c r="L14" s="1"/>
      <c r="M14" s="52">
        <v>13000000</v>
      </c>
      <c r="N14" s="51"/>
      <c r="O14" s="51"/>
      <c r="P14" s="51"/>
      <c r="Q14" s="51"/>
      <c r="R14" s="51"/>
      <c r="S14" s="51"/>
      <c r="T14" s="51"/>
      <c r="U14" s="51"/>
      <c r="V14" s="77" t="s">
        <v>1069</v>
      </c>
      <c r="W14" s="78"/>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50" t="s">
        <v>1070</v>
      </c>
      <c r="C16" s="51"/>
      <c r="D16" s="51"/>
      <c r="E16" s="51"/>
      <c r="F16" s="51"/>
      <c r="G16" s="51"/>
      <c r="H16" s="51"/>
      <c r="I16" s="51"/>
      <c r="J16" s="1"/>
      <c r="K16" s="1"/>
      <c r="L16" s="1"/>
      <c r="M16" s="52">
        <v>124916222.84</v>
      </c>
      <c r="N16" s="51"/>
      <c r="O16" s="51"/>
      <c r="P16" s="51"/>
      <c r="Q16" s="51"/>
      <c r="R16" s="51"/>
      <c r="S16" s="51"/>
      <c r="T16" s="51"/>
      <c r="U16" s="51"/>
      <c r="V16" s="77" t="s">
        <v>1071</v>
      </c>
      <c r="W16" s="78"/>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50" t="s">
        <v>1072</v>
      </c>
      <c r="C18" s="51"/>
      <c r="D18" s="51"/>
      <c r="E18" s="51"/>
      <c r="F18" s="51"/>
      <c r="G18" s="51"/>
      <c r="H18" s="51"/>
      <c r="I18" s="51"/>
      <c r="J18" s="1"/>
      <c r="K18" s="79">
        <v>0.4023441998444397</v>
      </c>
      <c r="L18" s="75"/>
      <c r="M18" s="75"/>
      <c r="N18" s="75"/>
      <c r="O18" s="75"/>
      <c r="P18" s="75"/>
      <c r="Q18" s="75"/>
      <c r="R18" s="75"/>
      <c r="S18" s="75"/>
      <c r="T18" s="75"/>
      <c r="U18" s="75"/>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35" t="s">
        <v>1073</v>
      </c>
      <c r="C20" s="36"/>
      <c r="D20" s="36"/>
      <c r="E20" s="36"/>
      <c r="F20" s="36"/>
      <c r="G20" s="36"/>
      <c r="H20" s="36"/>
      <c r="I20" s="36"/>
      <c r="J20" s="36"/>
      <c r="K20" s="36"/>
      <c r="L20" s="36"/>
      <c r="M20" s="36"/>
      <c r="N20" s="36"/>
      <c r="O20" s="36"/>
      <c r="P20" s="36"/>
      <c r="Q20" s="36"/>
      <c r="R20" s="36"/>
      <c r="S20" s="36"/>
      <c r="T20" s="37"/>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48" t="s">
        <v>1116</v>
      </c>
      <c r="C22" s="41"/>
      <c r="D22" s="41"/>
      <c r="E22" s="41"/>
      <c r="F22" s="41"/>
      <c r="G22" s="41"/>
      <c r="H22" s="41"/>
      <c r="I22" s="104"/>
      <c r="J22" s="105"/>
      <c r="K22" s="106">
        <v>2467326522.294828</v>
      </c>
      <c r="L22" s="41"/>
      <c r="M22" s="41"/>
      <c r="N22" s="41"/>
      <c r="O22" s="41"/>
      <c r="P22" s="41"/>
      <c r="Q22" s="41"/>
      <c r="R22" s="41"/>
      <c r="S22" s="41"/>
      <c r="T22" s="41"/>
      <c r="U22" s="41"/>
      <c r="V22" s="77" t="s">
        <v>1074</v>
      </c>
      <c r="W22" s="78"/>
      <c r="X22" s="1"/>
    </row>
    <row r="23" spans="2:24" ht="9.75" customHeight="1">
      <c r="B23" s="71"/>
      <c r="C23" s="41"/>
      <c r="D23" s="41"/>
      <c r="E23" s="41"/>
      <c r="F23" s="41"/>
      <c r="G23" s="41"/>
      <c r="H23" s="41"/>
      <c r="I23" s="104"/>
      <c r="J23" s="105"/>
      <c r="K23" s="107"/>
      <c r="L23" s="41"/>
      <c r="M23" s="41"/>
      <c r="N23" s="41"/>
      <c r="O23" s="41"/>
      <c r="P23" s="41"/>
      <c r="Q23" s="41"/>
      <c r="R23" s="41"/>
      <c r="S23" s="41"/>
      <c r="T23" s="41"/>
      <c r="U23" s="41"/>
      <c r="V23" s="1"/>
      <c r="W23" s="1"/>
      <c r="X23" s="1"/>
    </row>
    <row r="24" spans="2:24" ht="14.25" customHeight="1">
      <c r="B24" s="48" t="s">
        <v>1117</v>
      </c>
      <c r="C24" s="41"/>
      <c r="D24" s="41"/>
      <c r="E24" s="41"/>
      <c r="F24" s="41"/>
      <c r="G24" s="41"/>
      <c r="H24" s="41"/>
      <c r="I24" s="41"/>
      <c r="J24" s="41"/>
      <c r="K24" s="41"/>
      <c r="L24" s="104"/>
      <c r="M24" s="105"/>
      <c r="N24" s="108">
        <v>1.096589565464368</v>
      </c>
      <c r="O24" s="41"/>
      <c r="P24" s="41"/>
      <c r="Q24" s="41"/>
      <c r="R24" s="41"/>
      <c r="S24" s="41"/>
      <c r="T24" s="41"/>
      <c r="U24" s="41"/>
      <c r="V24" s="80" t="s">
        <v>1075</v>
      </c>
      <c r="W24" s="81"/>
      <c r="X24" s="82"/>
    </row>
    <row r="25" spans="2:24" ht="9" customHeight="1">
      <c r="B25" s="71"/>
      <c r="C25" s="41"/>
      <c r="D25" s="41"/>
      <c r="E25" s="41"/>
      <c r="F25" s="41"/>
      <c r="G25" s="41"/>
      <c r="H25" s="41"/>
      <c r="I25" s="104"/>
      <c r="J25" s="105"/>
      <c r="K25" s="107"/>
      <c r="L25" s="41"/>
      <c r="M25" s="41"/>
      <c r="N25" s="41"/>
      <c r="O25" s="41"/>
      <c r="P25" s="41"/>
      <c r="Q25" s="41"/>
      <c r="R25" s="41"/>
      <c r="S25" s="41"/>
      <c r="T25" s="41"/>
      <c r="U25" s="41"/>
      <c r="V25" s="83"/>
      <c r="W25" s="84"/>
      <c r="X25" s="85"/>
    </row>
    <row r="26" spans="2:24" ht="15" customHeight="1">
      <c r="B26" s="109" t="s">
        <v>1118</v>
      </c>
      <c r="C26" s="110"/>
      <c r="D26" s="110"/>
      <c r="E26" s="110"/>
      <c r="F26" s="110"/>
      <c r="G26" s="110"/>
      <c r="H26" s="111"/>
      <c r="I26" s="104"/>
      <c r="J26" s="105"/>
      <c r="K26" s="112" t="s">
        <v>1101</v>
      </c>
      <c r="L26" s="113"/>
      <c r="M26" s="113"/>
      <c r="N26" s="113"/>
      <c r="O26" s="113"/>
      <c r="P26" s="113"/>
      <c r="Q26" s="113"/>
      <c r="R26" s="113"/>
      <c r="S26" s="113"/>
      <c r="T26" s="113"/>
      <c r="U26" s="114"/>
      <c r="V26" s="86"/>
      <c r="W26" s="87"/>
      <c r="X26" s="88"/>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35" t="s">
        <v>1076</v>
      </c>
      <c r="C28" s="36"/>
      <c r="D28" s="36"/>
      <c r="E28" s="36"/>
      <c r="F28" s="36"/>
      <c r="G28" s="36"/>
      <c r="H28" s="36"/>
      <c r="I28" s="36"/>
      <c r="J28" s="36"/>
      <c r="K28" s="36"/>
      <c r="L28" s="36"/>
      <c r="M28" s="36"/>
      <c r="N28" s="36"/>
      <c r="O28" s="36"/>
      <c r="P28" s="36"/>
      <c r="Q28" s="36"/>
      <c r="R28" s="36"/>
      <c r="S28" s="36"/>
      <c r="T28" s="36"/>
      <c r="U28" s="37"/>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50" t="s">
        <v>1077</v>
      </c>
      <c r="C30" s="51"/>
      <c r="D30" s="51"/>
      <c r="E30" s="51"/>
      <c r="F30" s="51"/>
      <c r="G30" s="51"/>
      <c r="H30" s="51"/>
      <c r="I30" s="51"/>
      <c r="J30" s="1"/>
      <c r="K30" s="1"/>
      <c r="L30" s="1"/>
      <c r="M30" s="52">
        <v>13373202.49</v>
      </c>
      <c r="N30" s="51"/>
      <c r="O30" s="51"/>
      <c r="P30" s="51"/>
      <c r="Q30" s="51"/>
      <c r="R30" s="51"/>
      <c r="S30" s="51"/>
      <c r="T30" s="51"/>
      <c r="U30" s="1"/>
      <c r="V30" s="77" t="s">
        <v>1078</v>
      </c>
      <c r="W30" s="78"/>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50" t="s">
        <v>1080</v>
      </c>
      <c r="C32" s="51"/>
      <c r="D32" s="51"/>
      <c r="E32" s="51"/>
      <c r="F32" s="51"/>
      <c r="G32" s="51"/>
      <c r="H32" s="51"/>
      <c r="I32" s="51"/>
      <c r="J32" s="1"/>
      <c r="K32" s="1"/>
      <c r="L32" s="1"/>
      <c r="M32" s="52">
        <v>124916222.84</v>
      </c>
      <c r="N32" s="51"/>
      <c r="O32" s="51"/>
      <c r="P32" s="51"/>
      <c r="Q32" s="51"/>
      <c r="R32" s="51"/>
      <c r="S32" s="51"/>
      <c r="T32" s="51"/>
      <c r="U32" s="51"/>
      <c r="V32" s="77" t="s">
        <v>1079</v>
      </c>
      <c r="W32" s="78"/>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48" t="s">
        <v>1116</v>
      </c>
      <c r="C34" s="41"/>
      <c r="D34" s="41"/>
      <c r="E34" s="41"/>
      <c r="F34" s="41"/>
      <c r="G34" s="41"/>
      <c r="H34" s="41"/>
      <c r="I34" s="104"/>
      <c r="J34" s="105"/>
      <c r="K34" s="106">
        <v>2467326522.294828</v>
      </c>
      <c r="L34" s="41"/>
      <c r="M34" s="41"/>
      <c r="N34" s="41"/>
      <c r="O34" s="41"/>
      <c r="P34" s="41"/>
      <c r="Q34" s="41"/>
      <c r="R34" s="41"/>
      <c r="S34" s="41"/>
      <c r="T34" s="41"/>
      <c r="U34" s="41"/>
      <c r="V34" s="1"/>
      <c r="W34" s="1"/>
      <c r="X34" s="1"/>
    </row>
    <row r="35" spans="2:24" ht="6.75" customHeight="1">
      <c r="B35" s="71"/>
      <c r="C35" s="41"/>
      <c r="D35" s="41"/>
      <c r="E35" s="41"/>
      <c r="F35" s="41"/>
      <c r="G35" s="41"/>
      <c r="H35" s="41"/>
      <c r="I35" s="104"/>
      <c r="J35" s="105"/>
      <c r="K35" s="107"/>
      <c r="L35" s="41"/>
      <c r="M35" s="41"/>
      <c r="N35" s="41"/>
      <c r="O35" s="41"/>
      <c r="P35" s="41"/>
      <c r="Q35" s="41"/>
      <c r="R35" s="41"/>
      <c r="S35" s="41"/>
      <c r="T35" s="41"/>
      <c r="U35" s="41"/>
      <c r="V35" s="1"/>
      <c r="W35" s="1"/>
      <c r="X35" s="1"/>
    </row>
    <row r="36" spans="2:24" ht="13.5" customHeight="1">
      <c r="B36" s="48" t="s">
        <v>1119</v>
      </c>
      <c r="C36" s="41"/>
      <c r="D36" s="41"/>
      <c r="E36" s="41"/>
      <c r="F36" s="41"/>
      <c r="G36" s="41"/>
      <c r="H36" s="41"/>
      <c r="I36" s="104"/>
      <c r="J36" s="105"/>
      <c r="K36" s="108">
        <v>1.1580515322777012</v>
      </c>
      <c r="L36" s="41"/>
      <c r="M36" s="41"/>
      <c r="N36" s="41"/>
      <c r="O36" s="41"/>
      <c r="P36" s="41"/>
      <c r="Q36" s="41"/>
      <c r="R36" s="41"/>
      <c r="S36" s="41"/>
      <c r="T36" s="41"/>
      <c r="U36" s="41"/>
      <c r="V36" s="80" t="s">
        <v>1081</v>
      </c>
      <c r="W36" s="81"/>
      <c r="X36" s="82"/>
    </row>
    <row r="37" spans="2:24" ht="6" customHeight="1">
      <c r="B37" s="71"/>
      <c r="C37" s="41"/>
      <c r="D37" s="41"/>
      <c r="E37" s="41"/>
      <c r="F37" s="41"/>
      <c r="G37" s="41"/>
      <c r="H37" s="41"/>
      <c r="I37" s="104"/>
      <c r="J37" s="105"/>
      <c r="K37" s="107"/>
      <c r="L37" s="41"/>
      <c r="M37" s="41"/>
      <c r="N37" s="41"/>
      <c r="O37" s="41"/>
      <c r="P37" s="41"/>
      <c r="Q37" s="41"/>
      <c r="R37" s="41"/>
      <c r="S37" s="41"/>
      <c r="T37" s="41"/>
      <c r="U37" s="41"/>
      <c r="V37" s="83"/>
      <c r="W37" s="84"/>
      <c r="X37" s="85"/>
    </row>
    <row r="38" spans="2:24" ht="15" customHeight="1">
      <c r="B38" s="109" t="s">
        <v>1120</v>
      </c>
      <c r="C38" s="110"/>
      <c r="D38" s="110"/>
      <c r="E38" s="110"/>
      <c r="F38" s="110"/>
      <c r="G38" s="110"/>
      <c r="H38" s="111"/>
      <c r="I38" s="104"/>
      <c r="J38" s="105"/>
      <c r="K38" s="112" t="s">
        <v>1101</v>
      </c>
      <c r="L38" s="113"/>
      <c r="M38" s="113"/>
      <c r="N38" s="113"/>
      <c r="O38" s="113"/>
      <c r="P38" s="113"/>
      <c r="Q38" s="113"/>
      <c r="R38" s="113"/>
      <c r="S38" s="113"/>
      <c r="T38" s="113"/>
      <c r="U38" s="114"/>
      <c r="V38" s="86"/>
      <c r="W38" s="87"/>
      <c r="X38" s="88"/>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35" t="s">
        <v>1082</v>
      </c>
      <c r="C40" s="36"/>
      <c r="D40" s="36"/>
      <c r="E40" s="36"/>
      <c r="F40" s="36"/>
      <c r="G40" s="36"/>
      <c r="H40" s="36"/>
      <c r="I40" s="36"/>
      <c r="J40" s="36"/>
      <c r="K40" s="36"/>
      <c r="L40" s="36"/>
      <c r="M40" s="36"/>
      <c r="N40" s="36"/>
      <c r="O40" s="36"/>
      <c r="P40" s="36"/>
      <c r="Q40" s="36"/>
      <c r="R40" s="36"/>
      <c r="S40" s="36"/>
      <c r="T40" s="36"/>
      <c r="U40" s="37"/>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50" t="s">
        <v>1084</v>
      </c>
      <c r="C42" s="51"/>
      <c r="D42" s="51"/>
      <c r="E42" s="51"/>
      <c r="F42" s="51"/>
      <c r="G42" s="51"/>
      <c r="H42" s="51"/>
      <c r="I42" s="51"/>
      <c r="J42" s="51"/>
      <c r="K42" s="51"/>
      <c r="L42" s="51"/>
      <c r="M42" s="51"/>
      <c r="N42" s="51"/>
      <c r="O42" s="1"/>
      <c r="P42" s="89">
        <v>418635864.77000237</v>
      </c>
      <c r="Q42" s="90"/>
      <c r="R42" s="90"/>
      <c r="S42" s="90"/>
      <c r="T42" s="90"/>
      <c r="U42" s="90"/>
      <c r="V42" s="77" t="s">
        <v>1083</v>
      </c>
      <c r="W42" s="78"/>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92"/>
      <c r="D44" s="91" t="s">
        <v>1085</v>
      </c>
      <c r="E44" s="90"/>
      <c r="F44" s="90"/>
      <c r="G44" s="90"/>
      <c r="H44" s="90"/>
      <c r="I44" s="90"/>
      <c r="J44" s="90"/>
      <c r="K44" s="90"/>
      <c r="L44" s="90"/>
      <c r="M44" s="90"/>
      <c r="N44" s="90"/>
      <c r="O44" s="90"/>
      <c r="P44" s="52">
        <v>417663864.77000237</v>
      </c>
      <c r="Q44" s="51"/>
      <c r="R44" s="51"/>
      <c r="S44" s="51"/>
      <c r="T44" s="51"/>
      <c r="U44" s="1"/>
      <c r="V44" s="1"/>
      <c r="W44" s="1"/>
      <c r="X44" s="1"/>
    </row>
    <row r="45" spans="2:24" ht="7.5" customHeight="1">
      <c r="B45" s="1"/>
      <c r="C45" s="93"/>
      <c r="D45" s="1"/>
      <c r="E45" s="1"/>
      <c r="F45" s="1"/>
      <c r="G45" s="1"/>
      <c r="H45" s="1"/>
      <c r="I45" s="1"/>
      <c r="J45" s="1"/>
      <c r="K45" s="1"/>
      <c r="L45" s="1"/>
      <c r="M45" s="1"/>
      <c r="N45" s="1"/>
      <c r="O45" s="1"/>
      <c r="P45" s="1"/>
      <c r="Q45" s="1"/>
      <c r="R45" s="1"/>
      <c r="S45" s="1"/>
      <c r="T45" s="1"/>
      <c r="U45" s="1"/>
      <c r="V45" s="1"/>
      <c r="W45" s="1"/>
      <c r="X45" s="1"/>
    </row>
    <row r="46" spans="2:24" ht="13.5" customHeight="1">
      <c r="B46" s="1"/>
      <c r="C46" s="93"/>
      <c r="D46" s="91" t="s">
        <v>1086</v>
      </c>
      <c r="E46" s="90"/>
      <c r="F46" s="90"/>
      <c r="G46" s="90"/>
      <c r="H46" s="90"/>
      <c r="I46" s="90"/>
      <c r="J46" s="90"/>
      <c r="K46" s="90"/>
      <c r="L46" s="90"/>
      <c r="M46" s="90"/>
      <c r="N46" s="1"/>
      <c r="O46" s="1"/>
      <c r="P46" s="52">
        <v>972000</v>
      </c>
      <c r="Q46" s="51"/>
      <c r="R46" s="51"/>
      <c r="S46" s="51"/>
      <c r="T46" s="51"/>
      <c r="U46" s="51"/>
      <c r="V46" s="1"/>
      <c r="W46" s="1"/>
      <c r="X46" s="1"/>
    </row>
    <row r="47" spans="2:24" ht="9" customHeight="1">
      <c r="B47" s="1"/>
      <c r="C47" s="93"/>
      <c r="D47" s="1"/>
      <c r="E47" s="1"/>
      <c r="F47" s="1"/>
      <c r="G47" s="1"/>
      <c r="H47" s="1"/>
      <c r="I47" s="1"/>
      <c r="J47" s="1"/>
      <c r="K47" s="1"/>
      <c r="L47" s="1"/>
      <c r="M47" s="1"/>
      <c r="N47" s="1"/>
      <c r="O47" s="1"/>
      <c r="P47" s="1"/>
      <c r="Q47" s="1"/>
      <c r="R47" s="1"/>
      <c r="S47" s="1"/>
      <c r="T47" s="1"/>
      <c r="U47" s="1"/>
      <c r="V47" s="1"/>
      <c r="W47" s="1"/>
      <c r="X47" s="1"/>
    </row>
    <row r="48" spans="2:24" ht="13.5" customHeight="1">
      <c r="B48" s="1"/>
      <c r="C48" s="93"/>
      <c r="D48" s="91" t="s">
        <v>1087</v>
      </c>
      <c r="E48" s="90"/>
      <c r="F48" s="90"/>
      <c r="G48" s="90"/>
      <c r="H48" s="90"/>
      <c r="I48" s="90"/>
      <c r="J48" s="90"/>
      <c r="K48" s="90"/>
      <c r="L48" s="90"/>
      <c r="M48" s="90"/>
      <c r="N48" s="90"/>
      <c r="O48" s="90"/>
      <c r="P48" s="95" t="s">
        <v>86</v>
      </c>
      <c r="Q48" s="51"/>
      <c r="R48" s="51"/>
      <c r="S48" s="51"/>
      <c r="T48" s="51"/>
      <c r="U48" s="51"/>
      <c r="V48" s="1"/>
      <c r="W48" s="1"/>
      <c r="X48" s="1"/>
    </row>
    <row r="49" spans="2:24" ht="8.25" customHeight="1">
      <c r="B49" s="1"/>
      <c r="C49" s="93"/>
      <c r="D49" s="1"/>
      <c r="E49" s="1"/>
      <c r="F49" s="1"/>
      <c r="G49" s="1"/>
      <c r="H49" s="1"/>
      <c r="I49" s="1"/>
      <c r="J49" s="1"/>
      <c r="K49" s="1"/>
      <c r="L49" s="1"/>
      <c r="M49" s="1"/>
      <c r="N49" s="1"/>
      <c r="O49" s="1"/>
      <c r="P49" s="1"/>
      <c r="Q49" s="1"/>
      <c r="R49" s="1"/>
      <c r="S49" s="1"/>
      <c r="T49" s="1"/>
      <c r="U49" s="1"/>
      <c r="V49" s="1"/>
      <c r="W49" s="1"/>
      <c r="X49" s="1"/>
    </row>
    <row r="50" spans="2:24" ht="15" customHeight="1">
      <c r="B50" s="1"/>
      <c r="C50" s="94"/>
      <c r="D50" s="91" t="s">
        <v>1088</v>
      </c>
      <c r="E50" s="90"/>
      <c r="F50" s="90"/>
      <c r="G50" s="90"/>
      <c r="H50" s="90"/>
      <c r="I50" s="90"/>
      <c r="J50" s="90"/>
      <c r="K50" s="90"/>
      <c r="L50" s="90"/>
      <c r="M50" s="90"/>
      <c r="N50" s="90"/>
      <c r="O50" s="90"/>
      <c r="P50" s="95" t="s">
        <v>86</v>
      </c>
      <c r="Q50" s="51"/>
      <c r="R50" s="51"/>
      <c r="S50" s="51"/>
      <c r="T50" s="51"/>
      <c r="U50" s="51"/>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50" t="s">
        <v>1090</v>
      </c>
      <c r="C52" s="51"/>
      <c r="D52" s="51"/>
      <c r="E52" s="51"/>
      <c r="F52" s="51"/>
      <c r="G52" s="51"/>
      <c r="H52" s="51"/>
      <c r="I52" s="51"/>
      <c r="J52" s="51"/>
      <c r="K52" s="51"/>
      <c r="L52" s="51"/>
      <c r="M52" s="51"/>
      <c r="N52" s="51"/>
      <c r="O52" s="1"/>
      <c r="P52" s="89">
        <v>3155584940.024989</v>
      </c>
      <c r="Q52" s="90"/>
      <c r="R52" s="90"/>
      <c r="S52" s="90"/>
      <c r="T52" s="90"/>
      <c r="U52" s="90"/>
      <c r="V52" s="77" t="s">
        <v>1089</v>
      </c>
      <c r="W52" s="78"/>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91" t="s">
        <v>1091</v>
      </c>
      <c r="E54" s="90"/>
      <c r="F54" s="90"/>
      <c r="G54" s="90"/>
      <c r="H54" s="90"/>
      <c r="I54" s="90"/>
      <c r="J54" s="90"/>
      <c r="K54" s="90"/>
      <c r="L54" s="90"/>
      <c r="M54" s="90"/>
      <c r="N54" s="90"/>
      <c r="O54" s="90"/>
      <c r="P54" s="52">
        <v>3017358226.809989</v>
      </c>
      <c r="Q54" s="51"/>
      <c r="R54" s="51"/>
      <c r="S54" s="51"/>
      <c r="T54" s="51"/>
      <c r="U54" s="51"/>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91" t="s">
        <v>1092</v>
      </c>
      <c r="E56" s="90"/>
      <c r="F56" s="90"/>
      <c r="G56" s="90"/>
      <c r="H56" s="90"/>
      <c r="I56" s="90"/>
      <c r="J56" s="90"/>
      <c r="K56" s="90"/>
      <c r="L56" s="90"/>
      <c r="M56" s="90"/>
      <c r="N56" s="90"/>
      <c r="O56" s="90"/>
      <c r="P56" s="52">
        <v>13310490.375</v>
      </c>
      <c r="Q56" s="51"/>
      <c r="R56" s="51"/>
      <c r="S56" s="51"/>
      <c r="T56" s="51"/>
      <c r="U56" s="51"/>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91" t="s">
        <v>1093</v>
      </c>
      <c r="E58" s="90"/>
      <c r="F58" s="90"/>
      <c r="G58" s="90"/>
      <c r="H58" s="90"/>
      <c r="I58" s="90"/>
      <c r="J58" s="90"/>
      <c r="K58" s="90"/>
      <c r="L58" s="90"/>
      <c r="M58" s="90"/>
      <c r="N58" s="90"/>
      <c r="O58" s="90"/>
      <c r="P58" s="52">
        <v>124916222.84</v>
      </c>
      <c r="Q58" s="51"/>
      <c r="R58" s="51"/>
      <c r="S58" s="51"/>
      <c r="T58" s="51"/>
      <c r="U58" s="51"/>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91" t="s">
        <v>1088</v>
      </c>
      <c r="E60" s="90"/>
      <c r="F60" s="90"/>
      <c r="G60" s="90"/>
      <c r="H60" s="90"/>
      <c r="I60" s="90"/>
      <c r="J60" s="90"/>
      <c r="K60" s="90"/>
      <c r="L60" s="90"/>
      <c r="M60" s="90"/>
      <c r="N60" s="90"/>
      <c r="O60" s="90"/>
      <c r="P60" s="95" t="s">
        <v>86</v>
      </c>
      <c r="Q60" s="51"/>
      <c r="R60" s="51"/>
      <c r="S60" s="51"/>
      <c r="T60" s="51"/>
      <c r="U60" s="51"/>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50" t="s">
        <v>1094</v>
      </c>
      <c r="C62" s="51"/>
      <c r="D62" s="51"/>
      <c r="E62" s="51"/>
      <c r="F62" s="51"/>
      <c r="G62" s="51"/>
      <c r="H62" s="51"/>
      <c r="I62" s="51"/>
      <c r="J62" s="51"/>
      <c r="K62" s="51"/>
      <c r="L62" s="51"/>
      <c r="M62" s="51"/>
      <c r="N62" s="51"/>
      <c r="O62" s="51"/>
      <c r="P62" s="52">
        <v>83750000</v>
      </c>
      <c r="Q62" s="51"/>
      <c r="R62" s="51"/>
      <c r="S62" s="51"/>
      <c r="T62" s="51"/>
      <c r="U62" s="51"/>
      <c r="V62" s="77" t="s">
        <v>1095</v>
      </c>
      <c r="W62" s="78"/>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50" t="s">
        <v>1097</v>
      </c>
      <c r="C64" s="51"/>
      <c r="D64" s="51"/>
      <c r="E64" s="51"/>
      <c r="F64" s="51"/>
      <c r="G64" s="51"/>
      <c r="H64" s="51"/>
      <c r="I64" s="51"/>
      <c r="J64" s="51"/>
      <c r="K64" s="51"/>
      <c r="L64" s="51"/>
      <c r="M64" s="51"/>
      <c r="N64" s="51"/>
      <c r="O64" s="51"/>
      <c r="P64" s="52">
        <v>39751018.866138734</v>
      </c>
      <c r="Q64" s="51"/>
      <c r="R64" s="51"/>
      <c r="S64" s="51"/>
      <c r="T64" s="51"/>
      <c r="U64" s="51"/>
      <c r="V64" s="77" t="s">
        <v>1096</v>
      </c>
      <c r="W64" s="78"/>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50" t="s">
        <v>1098</v>
      </c>
      <c r="C66" s="51"/>
      <c r="D66" s="51"/>
      <c r="E66" s="51"/>
      <c r="F66" s="51"/>
      <c r="G66" s="51"/>
      <c r="H66" s="51"/>
      <c r="I66" s="51"/>
      <c r="J66" s="51"/>
      <c r="K66" s="51"/>
      <c r="L66" s="51"/>
      <c r="M66" s="51"/>
      <c r="N66" s="51"/>
      <c r="O66" s="51"/>
      <c r="P66" s="52">
        <v>2250000000</v>
      </c>
      <c r="Q66" s="51"/>
      <c r="R66" s="51"/>
      <c r="S66" s="51"/>
      <c r="T66" s="51"/>
      <c r="U66" s="51"/>
      <c r="V66" s="77" t="s">
        <v>1099</v>
      </c>
      <c r="W66" s="78"/>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50" t="s">
        <v>1100</v>
      </c>
      <c r="C68" s="51"/>
      <c r="D68" s="51"/>
      <c r="E68" s="51"/>
      <c r="F68" s="51"/>
      <c r="G68" s="51"/>
      <c r="H68" s="51"/>
      <c r="I68" s="51"/>
      <c r="J68" s="51"/>
      <c r="K68" s="51"/>
      <c r="L68" s="51"/>
      <c r="M68" s="51"/>
      <c r="N68" s="51"/>
      <c r="O68" s="51"/>
      <c r="P68" s="52">
        <v>1200719785.9288528</v>
      </c>
      <c r="Q68" s="51"/>
      <c r="R68" s="51"/>
      <c r="S68" s="51"/>
      <c r="T68" s="51"/>
      <c r="U68" s="51"/>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99" t="s">
        <v>1102</v>
      </c>
      <c r="C70" s="100"/>
      <c r="D70" s="100"/>
      <c r="E70" s="100"/>
      <c r="F70" s="100"/>
      <c r="G70" s="100"/>
      <c r="H70" s="101"/>
      <c r="I70" s="1"/>
      <c r="J70" s="1"/>
      <c r="K70" s="1"/>
      <c r="L70" s="96" t="s">
        <v>1101</v>
      </c>
      <c r="M70" s="97"/>
      <c r="N70" s="97"/>
      <c r="O70" s="97"/>
      <c r="P70" s="97"/>
      <c r="Q70" s="97"/>
      <c r="R70" s="97"/>
      <c r="S70" s="97"/>
      <c r="T70" s="97"/>
      <c r="U70" s="98"/>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35" t="s">
        <v>1103</v>
      </c>
      <c r="C72" s="36"/>
      <c r="D72" s="36"/>
      <c r="E72" s="36"/>
      <c r="F72" s="36"/>
      <c r="G72" s="36"/>
      <c r="H72" s="36"/>
      <c r="I72" s="36"/>
      <c r="J72" s="36"/>
      <c r="K72" s="36"/>
      <c r="L72" s="36"/>
      <c r="M72" s="36"/>
      <c r="N72" s="36"/>
      <c r="O72" s="36"/>
      <c r="P72" s="36"/>
      <c r="Q72" s="36"/>
      <c r="R72" s="36"/>
      <c r="S72" s="36"/>
      <c r="T72" s="36"/>
      <c r="U72" s="37"/>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50" t="s">
        <v>1104</v>
      </c>
      <c r="C74" s="51"/>
      <c r="D74" s="51"/>
      <c r="E74" s="51"/>
      <c r="F74" s="51"/>
      <c r="G74" s="51"/>
      <c r="H74" s="51"/>
      <c r="I74" s="51"/>
      <c r="J74" s="51"/>
      <c r="K74" s="51"/>
      <c r="L74" s="51"/>
      <c r="M74" s="51"/>
      <c r="N74" s="51"/>
      <c r="O74" s="115">
        <v>281644647.3349993</v>
      </c>
      <c r="P74" s="67"/>
      <c r="Q74" s="67"/>
      <c r="R74" s="67"/>
      <c r="S74" s="67"/>
      <c r="T74" s="67"/>
      <c r="U74" s="67"/>
      <c r="V74" s="77" t="s">
        <v>1105</v>
      </c>
      <c r="W74" s="78"/>
      <c r="X74" s="1"/>
    </row>
    <row r="75" spans="2:24" ht="7.5" customHeight="1">
      <c r="B75" s="1"/>
      <c r="C75" s="1"/>
      <c r="D75" s="1"/>
      <c r="E75" s="1"/>
      <c r="F75" s="1"/>
      <c r="G75" s="1"/>
      <c r="H75" s="1"/>
      <c r="I75" s="1"/>
      <c r="J75" s="1"/>
      <c r="K75" s="1"/>
      <c r="L75" s="1"/>
      <c r="M75" s="1"/>
      <c r="N75" s="1"/>
      <c r="O75" s="1"/>
      <c r="P75" s="1"/>
      <c r="Q75" s="1"/>
      <c r="R75" s="1"/>
      <c r="S75" s="1"/>
      <c r="T75" s="1"/>
      <c r="U75" s="1"/>
      <c r="V75" s="78"/>
      <c r="W75" s="78"/>
      <c r="X75" s="1"/>
    </row>
    <row r="76" spans="2:24" ht="15" customHeight="1">
      <c r="B76" s="50" t="s">
        <v>1106</v>
      </c>
      <c r="C76" s="51"/>
      <c r="D76" s="51"/>
      <c r="E76" s="51"/>
      <c r="F76" s="51"/>
      <c r="G76" s="51"/>
      <c r="H76" s="51"/>
      <c r="I76" s="51"/>
      <c r="J76" s="51"/>
      <c r="K76" s="51"/>
      <c r="L76" s="51"/>
      <c r="M76" s="51"/>
      <c r="N76" s="51"/>
      <c r="O76" s="51"/>
      <c r="P76" s="106">
        <v>-9181075.379383497</v>
      </c>
      <c r="Q76" s="41"/>
      <c r="R76" s="41"/>
      <c r="S76" s="41"/>
      <c r="T76" s="41"/>
      <c r="U76" s="1"/>
      <c r="V76" s="77" t="s">
        <v>1107</v>
      </c>
      <c r="W76" s="78"/>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50" t="s">
        <v>1108</v>
      </c>
      <c r="C78" s="51"/>
      <c r="D78" s="51"/>
      <c r="E78" s="51"/>
      <c r="F78" s="51"/>
      <c r="G78" s="51"/>
      <c r="H78" s="51"/>
      <c r="I78" s="51"/>
      <c r="J78" s="51"/>
      <c r="K78" s="51"/>
      <c r="L78" s="51"/>
      <c r="M78" s="51"/>
      <c r="N78" s="51"/>
      <c r="O78" s="51"/>
      <c r="P78" s="1"/>
      <c r="Q78" s="1"/>
      <c r="R78" s="116">
        <v>272463571.9556158</v>
      </c>
      <c r="S78" s="41"/>
      <c r="T78" s="41"/>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99" t="s">
        <v>1109</v>
      </c>
      <c r="C80" s="100"/>
      <c r="D80" s="100"/>
      <c r="E80" s="100"/>
      <c r="F80" s="100"/>
      <c r="G80" s="100"/>
      <c r="H80" s="101"/>
      <c r="I80" s="1"/>
      <c r="J80" s="1"/>
      <c r="K80" s="1"/>
      <c r="L80" s="96" t="s">
        <v>1101</v>
      </c>
      <c r="M80" s="97"/>
      <c r="N80" s="97"/>
      <c r="O80" s="97"/>
      <c r="P80" s="97"/>
      <c r="Q80" s="97"/>
      <c r="R80" s="97"/>
      <c r="S80" s="97"/>
      <c r="T80" s="97"/>
      <c r="U80" s="98"/>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102"/>
      <c r="C82" s="103"/>
      <c r="D82" s="103"/>
      <c r="E82" s="103"/>
      <c r="F82" s="103"/>
      <c r="G82" s="103"/>
      <c r="H82" s="103"/>
      <c r="I82" s="103"/>
      <c r="J82" s="103"/>
      <c r="K82" s="103"/>
      <c r="L82" s="103"/>
      <c r="M82" s="103"/>
      <c r="N82" s="103"/>
      <c r="O82" s="103"/>
      <c r="P82" s="103"/>
      <c r="Q82" s="103"/>
      <c r="R82" s="103"/>
      <c r="S82" s="103"/>
      <c r="T82" s="103"/>
      <c r="U82" s="103"/>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50" t="s">
        <v>1110</v>
      </c>
      <c r="C84" s="51"/>
      <c r="D84" s="51"/>
      <c r="E84" s="51"/>
      <c r="F84" s="51"/>
      <c r="G84" s="51"/>
      <c r="H84" s="51"/>
      <c r="I84" s="51"/>
      <c r="J84" s="51"/>
      <c r="K84" s="51"/>
      <c r="L84" s="51"/>
      <c r="M84" s="51"/>
      <c r="N84" s="51"/>
      <c r="O84" s="1"/>
      <c r="P84" s="52">
        <v>13310490.375</v>
      </c>
      <c r="Q84" s="51"/>
      <c r="R84" s="51"/>
      <c r="S84" s="51"/>
      <c r="T84" s="51"/>
      <c r="U84" s="51"/>
      <c r="V84" s="77" t="s">
        <v>1111</v>
      </c>
      <c r="W84" s="78"/>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50" t="s">
        <v>1112</v>
      </c>
      <c r="C86" s="51"/>
      <c r="D86" s="51"/>
      <c r="E86" s="51"/>
      <c r="F86" s="51"/>
      <c r="G86" s="51"/>
      <c r="H86" s="51"/>
      <c r="I86" s="51"/>
      <c r="J86" s="51"/>
      <c r="K86" s="51"/>
      <c r="L86" s="51"/>
      <c r="M86" s="51"/>
      <c r="N86" s="51"/>
      <c r="O86" s="1"/>
      <c r="P86" s="19"/>
      <c r="Q86" s="106">
        <v>0</v>
      </c>
      <c r="R86" s="41"/>
      <c r="S86" s="41"/>
      <c r="T86" s="41"/>
      <c r="U86" s="41"/>
      <c r="V86" s="77" t="s">
        <v>1113</v>
      </c>
      <c r="W86" s="78"/>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50" t="s">
        <v>1114</v>
      </c>
      <c r="C88" s="51"/>
      <c r="D88" s="51"/>
      <c r="E88" s="51"/>
      <c r="F88" s="51"/>
      <c r="G88" s="51"/>
      <c r="H88" s="51"/>
      <c r="I88" s="51"/>
      <c r="J88" s="51"/>
      <c r="K88" s="51"/>
      <c r="L88" s="51"/>
      <c r="M88" s="51"/>
      <c r="N88" s="51"/>
      <c r="P88" s="104"/>
      <c r="Q88" s="105"/>
      <c r="R88" s="105"/>
      <c r="S88" s="106">
        <v>13310490.375</v>
      </c>
      <c r="T88" s="41"/>
      <c r="U88" s="41"/>
      <c r="V88" s="77" t="s">
        <v>1115</v>
      </c>
      <c r="W88" s="78"/>
    </row>
  </sheetData>
  <sheetProtection/>
  <mergeCells count="118">
    <mergeCell ref="B38:H38"/>
    <mergeCell ref="I38:J38"/>
    <mergeCell ref="K38:U38"/>
    <mergeCell ref="O74:U74"/>
    <mergeCell ref="P76:T76"/>
    <mergeCell ref="R78:T78"/>
    <mergeCell ref="K35:U35"/>
    <mergeCell ref="B36:H36"/>
    <mergeCell ref="I36:J36"/>
    <mergeCell ref="K36:U36"/>
    <mergeCell ref="B37:H37"/>
    <mergeCell ref="I37:J37"/>
    <mergeCell ref="K37:U37"/>
    <mergeCell ref="B26:H26"/>
    <mergeCell ref="I26:J26"/>
    <mergeCell ref="K26:U26"/>
    <mergeCell ref="B34:H34"/>
    <mergeCell ref="I34:J34"/>
    <mergeCell ref="K34:U34"/>
    <mergeCell ref="I23:J23"/>
    <mergeCell ref="K23:U23"/>
    <mergeCell ref="B24:K24"/>
    <mergeCell ref="L24:M24"/>
    <mergeCell ref="N24:U24"/>
    <mergeCell ref="B25:H25"/>
    <mergeCell ref="I25:J25"/>
    <mergeCell ref="K25:U25"/>
    <mergeCell ref="B84:N84"/>
    <mergeCell ref="P84:U84"/>
    <mergeCell ref="V84:W84"/>
    <mergeCell ref="B86:N86"/>
    <mergeCell ref="V86:W86"/>
    <mergeCell ref="B88:N88"/>
    <mergeCell ref="V88:W88"/>
    <mergeCell ref="Q86:U86"/>
    <mergeCell ref="P88:R88"/>
    <mergeCell ref="S88:U88"/>
    <mergeCell ref="V74:W75"/>
    <mergeCell ref="B76:O76"/>
    <mergeCell ref="V76:W76"/>
    <mergeCell ref="B78:O78"/>
    <mergeCell ref="B80:H80"/>
    <mergeCell ref="B82:U82"/>
    <mergeCell ref="L80:U80"/>
    <mergeCell ref="B68:O68"/>
    <mergeCell ref="P68:U68"/>
    <mergeCell ref="L70:U70"/>
    <mergeCell ref="B70:H70"/>
    <mergeCell ref="B72:U72"/>
    <mergeCell ref="B74:N74"/>
    <mergeCell ref="V62:W62"/>
    <mergeCell ref="V64:W64"/>
    <mergeCell ref="B64:O64"/>
    <mergeCell ref="P64:U64"/>
    <mergeCell ref="P66:U66"/>
    <mergeCell ref="B66:O66"/>
    <mergeCell ref="V66:W66"/>
    <mergeCell ref="D58:O58"/>
    <mergeCell ref="P58:U58"/>
    <mergeCell ref="D60:O60"/>
    <mergeCell ref="P60:U60"/>
    <mergeCell ref="B62:O62"/>
    <mergeCell ref="P62:U62"/>
    <mergeCell ref="V52:W52"/>
    <mergeCell ref="B52:N52"/>
    <mergeCell ref="P52:U52"/>
    <mergeCell ref="P54:U54"/>
    <mergeCell ref="D54:O54"/>
    <mergeCell ref="D56:O56"/>
    <mergeCell ref="P56:U56"/>
    <mergeCell ref="D44:O44"/>
    <mergeCell ref="P44:T44"/>
    <mergeCell ref="C44:C50"/>
    <mergeCell ref="P46:U46"/>
    <mergeCell ref="D46:M46"/>
    <mergeCell ref="D48:O48"/>
    <mergeCell ref="P48:U48"/>
    <mergeCell ref="D50:O50"/>
    <mergeCell ref="P50:U50"/>
    <mergeCell ref="V32:W32"/>
    <mergeCell ref="M32:U32"/>
    <mergeCell ref="B32:I32"/>
    <mergeCell ref="V36:X38"/>
    <mergeCell ref="B40:U40"/>
    <mergeCell ref="V42:W42"/>
    <mergeCell ref="B42:N42"/>
    <mergeCell ref="P42:U42"/>
    <mergeCell ref="B35:H35"/>
    <mergeCell ref="I35:J35"/>
    <mergeCell ref="V22:W22"/>
    <mergeCell ref="V24:X26"/>
    <mergeCell ref="B28:U28"/>
    <mergeCell ref="B30:I30"/>
    <mergeCell ref="V30:W30"/>
    <mergeCell ref="M30:T30"/>
    <mergeCell ref="B22:H22"/>
    <mergeCell ref="I22:J22"/>
    <mergeCell ref="K22:U22"/>
    <mergeCell ref="B23:H23"/>
    <mergeCell ref="B16:I16"/>
    <mergeCell ref="M16:U16"/>
    <mergeCell ref="V16:W16"/>
    <mergeCell ref="B18:I18"/>
    <mergeCell ref="K18:U18"/>
    <mergeCell ref="B20:T20"/>
    <mergeCell ref="V12:W12"/>
    <mergeCell ref="B12:I12"/>
    <mergeCell ref="K12:U12"/>
    <mergeCell ref="B14:I14"/>
    <mergeCell ref="V14:W14"/>
    <mergeCell ref="M14:U14"/>
    <mergeCell ref="F2:U2"/>
    <mergeCell ref="G3:S4"/>
    <mergeCell ref="B5:U5"/>
    <mergeCell ref="B6:G6"/>
    <mergeCell ref="B8:U8"/>
    <mergeCell ref="B10:I10"/>
    <mergeCell ref="K10:T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2020-05-08T11:50:56Z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